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8_{554200BC-6122-4F48-8A66-08C9D9373D08}" xr6:coauthVersionLast="47" xr6:coauthVersionMax="47" xr10:uidLastSave="{00000000-0000-0000-0000-000000000000}"/>
  <bookViews>
    <workbookView xWindow="-120" yWindow="-120" windowWidth="29040" windowHeight="15840" tabRatio="449" xr2:uid="{00000000-000D-0000-FFFF-FFFF00000000}"/>
  </bookViews>
  <sheets>
    <sheet name="Welcome" sheetId="11" r:id="rId1"/>
    <sheet name="Programmes (ENG)" sheetId="8" r:id="rId2"/>
    <sheet name="Programmes (CYM)" sheetId="12" r:id="rId3"/>
    <sheet name="HIDE" sheetId="13" state="hidden" r:id="rId4"/>
  </sheets>
  <definedNames>
    <definedName name="_xlnm._FilterDatabase" localSheetId="2" hidden="1">'Programmes (CYM)'!$A$1:$AT$412</definedName>
    <definedName name="_xlnm._FilterDatabase" localSheetId="1" hidden="1">'Programmes (ENG)'!$A$1:$AT$412</definedName>
    <definedName name="_xlnm.Print_Area" localSheetId="0">Welcome!$T$1:$AL$46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14" i="12" l="1"/>
  <c r="G294" i="8" l="1"/>
  <c r="G295" i="8"/>
  <c r="AI305" i="8"/>
  <c r="Y307" i="8"/>
  <c r="Y304" i="8"/>
  <c r="AJ406" i="12"/>
  <c r="G367" i="8" l="1"/>
  <c r="G366" i="8"/>
  <c r="G365" i="8"/>
  <c r="AP396" i="8"/>
  <c r="Q2" i="12" l="1"/>
  <c r="AS3" i="8"/>
  <c r="AS4" i="8"/>
  <c r="AS5" i="8"/>
  <c r="AS6" i="8"/>
  <c r="AS7" i="8"/>
  <c r="AS8" i="8"/>
  <c r="AS9" i="8"/>
  <c r="AS10" i="8"/>
  <c r="AS11" i="8"/>
  <c r="AS12" i="8"/>
  <c r="AS13" i="8"/>
  <c r="AS14" i="8"/>
  <c r="AS15" i="8"/>
  <c r="AS16" i="8"/>
  <c r="AS17" i="8"/>
  <c r="AS18" i="8"/>
  <c r="AS19" i="8"/>
  <c r="AS20" i="8"/>
  <c r="AS21" i="8"/>
  <c r="AS22" i="8"/>
  <c r="AS23" i="8"/>
  <c r="AS24" i="8"/>
  <c r="AS25" i="8"/>
  <c r="AS26" i="8"/>
  <c r="AS27" i="8"/>
  <c r="AS28" i="8"/>
  <c r="AS29"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1" i="8"/>
  <c r="AS72" i="8"/>
  <c r="AS73" i="8"/>
  <c r="AS74" i="8"/>
  <c r="AS75" i="8"/>
  <c r="AS76" i="8"/>
  <c r="AS77" i="8"/>
  <c r="AS78" i="8"/>
  <c r="AS79" i="8"/>
  <c r="AS80" i="8"/>
  <c r="AS81" i="8"/>
  <c r="AS82" i="8"/>
  <c r="AS83" i="8"/>
  <c r="AS84" i="8"/>
  <c r="AS85" i="8"/>
  <c r="AS86" i="8"/>
  <c r="AS87" i="8"/>
  <c r="AS88" i="8"/>
  <c r="AS89" i="8"/>
  <c r="AS90" i="8"/>
  <c r="AS91" i="8"/>
  <c r="AS92" i="8"/>
  <c r="AS93" i="8"/>
  <c r="AS94" i="8"/>
  <c r="AS95" i="8"/>
  <c r="AS96" i="8"/>
  <c r="AS97" i="8"/>
  <c r="AS98" i="8"/>
  <c r="AS99" i="8"/>
  <c r="AS100" i="8"/>
  <c r="AS101" i="8"/>
  <c r="AS102" i="8"/>
  <c r="AS103" i="8"/>
  <c r="AS104" i="8"/>
  <c r="AS105" i="8"/>
  <c r="AS106" i="8"/>
  <c r="AS107" i="8"/>
  <c r="AS108" i="8"/>
  <c r="AS109" i="8"/>
  <c r="AS110" i="8"/>
  <c r="AS111" i="8"/>
  <c r="AS112" i="8"/>
  <c r="AS113" i="8"/>
  <c r="AS114" i="8"/>
  <c r="AS115" i="8"/>
  <c r="AS116" i="8"/>
  <c r="AS117" i="8"/>
  <c r="AS118" i="8"/>
  <c r="AS119" i="8"/>
  <c r="AS120" i="8"/>
  <c r="AS121" i="8"/>
  <c r="AS122" i="8"/>
  <c r="AS123" i="8"/>
  <c r="AS124" i="8"/>
  <c r="AS125" i="8"/>
  <c r="AS126" i="8"/>
  <c r="AS127" i="8"/>
  <c r="AS128" i="8"/>
  <c r="AS129" i="8"/>
  <c r="AS130" i="8"/>
  <c r="AS131" i="8"/>
  <c r="AS132" i="8"/>
  <c r="AS133" i="8"/>
  <c r="AS134" i="8"/>
  <c r="AS135" i="8"/>
  <c r="AS136" i="8"/>
  <c r="AS137" i="8"/>
  <c r="AS138" i="8"/>
  <c r="AS139" i="8"/>
  <c r="AS140" i="8"/>
  <c r="AS141" i="8"/>
  <c r="AS142" i="8"/>
  <c r="AS143" i="8"/>
  <c r="AS144" i="8"/>
  <c r="AS145" i="8"/>
  <c r="AS146" i="8"/>
  <c r="AS147" i="8"/>
  <c r="AS148" i="8"/>
  <c r="AS149" i="8"/>
  <c r="AS150" i="8"/>
  <c r="AS151" i="8"/>
  <c r="AS152" i="8"/>
  <c r="AS153" i="8"/>
  <c r="AS154" i="8"/>
  <c r="AS155" i="8"/>
  <c r="AS156" i="8"/>
  <c r="AS157" i="8"/>
  <c r="AS158" i="8"/>
  <c r="AS159" i="8"/>
  <c r="AS160" i="8"/>
  <c r="AS161" i="8"/>
  <c r="AS162" i="8"/>
  <c r="AS163" i="8"/>
  <c r="AS164" i="8"/>
  <c r="AS165" i="8"/>
  <c r="AS166" i="8"/>
  <c r="AS167" i="8"/>
  <c r="AS168" i="8"/>
  <c r="AS169" i="8"/>
  <c r="AS170" i="8"/>
  <c r="AS171" i="8"/>
  <c r="AS172" i="8"/>
  <c r="AS173" i="8"/>
  <c r="AS174" i="8"/>
  <c r="AS175" i="8"/>
  <c r="AS176" i="8"/>
  <c r="AS177" i="8"/>
  <c r="AS178" i="8"/>
  <c r="AS179" i="8"/>
  <c r="AS180" i="8"/>
  <c r="AS181" i="8"/>
  <c r="AS182" i="8"/>
  <c r="AS183" i="8"/>
  <c r="AS184" i="8"/>
  <c r="AS185" i="8"/>
  <c r="AS186" i="8"/>
  <c r="AS187" i="8"/>
  <c r="AS188" i="8"/>
  <c r="AS189" i="8"/>
  <c r="AS190" i="8"/>
  <c r="AS191" i="8"/>
  <c r="AS192" i="8"/>
  <c r="AS193" i="8"/>
  <c r="AS194" i="8"/>
  <c r="AS195" i="8"/>
  <c r="AS196" i="8"/>
  <c r="AS197" i="8"/>
  <c r="AS198" i="8"/>
  <c r="AS199" i="8"/>
  <c r="AS200" i="8"/>
  <c r="AS201" i="8"/>
  <c r="AS202" i="8"/>
  <c r="AS203" i="8"/>
  <c r="AS204" i="8"/>
  <c r="AS205" i="8"/>
  <c r="AS206" i="8"/>
  <c r="AS207" i="8"/>
  <c r="AS208" i="8"/>
  <c r="AS209" i="8"/>
  <c r="AS210" i="8"/>
  <c r="AS211" i="8"/>
  <c r="AS212" i="8"/>
  <c r="AS213" i="8"/>
  <c r="AS214" i="8"/>
  <c r="AS215" i="8"/>
  <c r="AS216" i="8"/>
  <c r="AS217" i="8"/>
  <c r="AS218" i="8"/>
  <c r="AS219" i="8"/>
  <c r="AS220" i="8"/>
  <c r="AS221" i="8"/>
  <c r="AS222" i="8"/>
  <c r="AS223" i="8"/>
  <c r="AS224" i="8"/>
  <c r="AS225" i="8"/>
  <c r="AS226" i="8"/>
  <c r="AS227" i="8"/>
  <c r="AS228" i="8"/>
  <c r="AS229" i="8"/>
  <c r="AS230" i="8"/>
  <c r="AS231" i="8"/>
  <c r="AS232" i="8"/>
  <c r="AS233" i="8"/>
  <c r="AS234" i="8"/>
  <c r="AS235" i="8"/>
  <c r="AS236" i="8"/>
  <c r="AS237" i="8"/>
  <c r="AS238" i="8"/>
  <c r="AS239" i="8"/>
  <c r="AS240" i="8"/>
  <c r="AS241" i="8"/>
  <c r="AS242" i="8"/>
  <c r="AS243" i="8"/>
  <c r="AS244" i="8"/>
  <c r="AS245" i="8"/>
  <c r="AS246" i="8"/>
  <c r="AS247" i="8"/>
  <c r="AS248" i="8"/>
  <c r="AS249" i="8"/>
  <c r="AS250" i="8"/>
  <c r="AS251" i="8"/>
  <c r="AS252" i="8"/>
  <c r="AS253" i="8"/>
  <c r="AS254" i="8"/>
  <c r="AS255" i="8"/>
  <c r="AS256" i="8"/>
  <c r="AS257" i="8"/>
  <c r="AS258" i="8"/>
  <c r="AS259" i="8"/>
  <c r="AS260" i="8"/>
  <c r="AS261" i="8"/>
  <c r="AS262" i="8"/>
  <c r="AS263" i="8"/>
  <c r="AS264" i="8"/>
  <c r="AS265" i="8"/>
  <c r="AS266" i="8"/>
  <c r="AS267" i="8"/>
  <c r="AS268" i="8"/>
  <c r="AS269" i="8"/>
  <c r="AS270" i="8"/>
  <c r="AS271" i="8"/>
  <c r="AS272" i="8"/>
  <c r="AS273" i="8"/>
  <c r="AS274" i="8"/>
  <c r="AS275" i="8"/>
  <c r="AS276" i="8"/>
  <c r="AS277" i="8"/>
  <c r="AS278" i="8"/>
  <c r="AS279" i="8"/>
  <c r="AS280" i="8"/>
  <c r="AS281" i="8"/>
  <c r="AS282" i="8"/>
  <c r="AS283" i="8"/>
  <c r="AS284" i="8"/>
  <c r="AS285" i="8"/>
  <c r="AS286" i="8"/>
  <c r="AS287" i="8"/>
  <c r="AS288" i="8"/>
  <c r="AS289" i="8"/>
  <c r="AS290" i="8"/>
  <c r="AS291" i="8"/>
  <c r="AS292" i="8"/>
  <c r="AS296" i="8"/>
  <c r="AS297" i="8"/>
  <c r="AS298" i="8"/>
  <c r="AS299" i="8"/>
  <c r="AS300" i="8"/>
  <c r="AS301" i="8"/>
  <c r="AS302" i="8"/>
  <c r="AS303" i="8"/>
  <c r="AS304" i="8"/>
  <c r="AS305" i="8"/>
  <c r="AS306" i="8"/>
  <c r="AS307" i="8"/>
  <c r="AS308" i="8"/>
  <c r="AS309" i="8"/>
  <c r="AS310" i="8"/>
  <c r="AS311" i="8"/>
  <c r="AS312" i="8"/>
  <c r="AS313" i="8"/>
  <c r="AS314" i="8"/>
  <c r="AS315" i="8"/>
  <c r="AS316" i="8"/>
  <c r="AS317" i="8"/>
  <c r="AS318" i="8"/>
  <c r="AS319" i="8"/>
  <c r="AS320" i="8"/>
  <c r="AS321" i="8"/>
  <c r="AS322" i="8"/>
  <c r="AS323" i="8"/>
  <c r="AS324" i="8"/>
  <c r="AS325" i="8"/>
  <c r="AS326" i="8"/>
  <c r="AS327" i="8"/>
  <c r="AS328" i="8"/>
  <c r="AS329" i="8"/>
  <c r="AS330" i="8"/>
  <c r="AS331" i="8"/>
  <c r="AS332" i="8"/>
  <c r="AS333" i="8"/>
  <c r="AS334" i="8"/>
  <c r="AS335" i="8"/>
  <c r="AS336" i="8"/>
  <c r="AS337" i="8"/>
  <c r="AS338" i="8"/>
  <c r="AS339" i="8"/>
  <c r="AS340" i="8"/>
  <c r="AS341" i="8"/>
  <c r="AS342" i="8"/>
  <c r="AS343" i="8"/>
  <c r="AS344" i="8"/>
  <c r="AS345" i="8"/>
  <c r="AS346" i="8"/>
  <c r="AS347" i="8"/>
  <c r="AS348" i="8"/>
  <c r="AS349" i="8"/>
  <c r="AS350" i="8"/>
  <c r="AS351" i="8"/>
  <c r="AS352" i="8"/>
  <c r="AS353" i="8"/>
  <c r="AS354" i="8"/>
  <c r="AS355" i="8"/>
  <c r="AS356" i="8"/>
  <c r="AS357" i="8"/>
  <c r="AS358" i="8"/>
  <c r="AS359" i="8"/>
  <c r="AS360" i="8"/>
  <c r="AS361" i="8"/>
  <c r="AS362" i="8"/>
  <c r="AS363" i="8"/>
  <c r="AS364" i="8"/>
  <c r="AS365" i="8"/>
  <c r="AS366" i="8"/>
  <c r="AS367" i="8"/>
  <c r="AS368" i="8"/>
  <c r="AS369" i="8"/>
  <c r="AS370" i="8"/>
  <c r="AS371" i="8"/>
  <c r="AS372" i="8"/>
  <c r="AS373" i="8"/>
  <c r="AS374" i="8"/>
  <c r="AS375" i="8"/>
  <c r="AS376" i="8"/>
  <c r="AS377" i="8"/>
  <c r="AS378" i="8"/>
  <c r="AS379" i="8"/>
  <c r="AS380" i="8"/>
  <c r="AS381" i="8"/>
  <c r="AS382" i="8"/>
  <c r="AS383" i="8"/>
  <c r="AS384" i="8"/>
  <c r="AS385" i="8"/>
  <c r="AS386" i="8"/>
  <c r="AS387" i="8"/>
  <c r="AS388" i="8"/>
  <c r="AS389" i="8"/>
  <c r="AS390" i="8"/>
  <c r="AS391" i="8"/>
  <c r="AS392" i="8"/>
  <c r="AS393" i="8"/>
  <c r="AS394" i="8"/>
  <c r="AS395" i="8"/>
  <c r="AS396" i="8"/>
  <c r="AS397" i="8"/>
  <c r="AS398" i="8"/>
  <c r="AS399" i="8"/>
  <c r="AS400" i="8"/>
  <c r="AS401" i="8"/>
  <c r="AS402" i="8"/>
  <c r="AS403" i="8"/>
  <c r="AS404" i="8"/>
  <c r="AS405" i="8"/>
  <c r="AS406" i="8"/>
  <c r="AS407" i="8"/>
  <c r="AS408" i="8"/>
  <c r="AS409" i="8"/>
  <c r="AS410" i="8"/>
  <c r="AS411" i="8"/>
  <c r="AS412" i="8"/>
  <c r="AS2" i="8"/>
  <c r="AQ3" i="8"/>
  <c r="AQ4" i="8"/>
  <c r="AQ5" i="8"/>
  <c r="AQ6" i="8"/>
  <c r="AQ7" i="8"/>
  <c r="AQ8" i="8"/>
  <c r="AQ9" i="8"/>
  <c r="AQ10" i="8"/>
  <c r="AQ11" i="8"/>
  <c r="AQ12" i="8"/>
  <c r="AQ13" i="8"/>
  <c r="AQ14" i="8"/>
  <c r="AQ15" i="8"/>
  <c r="AQ16" i="8"/>
  <c r="AQ17" i="8"/>
  <c r="AQ18" i="8"/>
  <c r="AQ19" i="8"/>
  <c r="AQ20" i="8"/>
  <c r="AQ21" i="8"/>
  <c r="AQ22" i="8"/>
  <c r="AQ23" i="8"/>
  <c r="AQ24" i="8"/>
  <c r="AQ25" i="8"/>
  <c r="AQ26" i="8"/>
  <c r="AQ27" i="8"/>
  <c r="AQ28" i="8"/>
  <c r="AQ29" i="8"/>
  <c r="AQ30" i="8"/>
  <c r="AQ31" i="8"/>
  <c r="AQ32" i="8"/>
  <c r="AQ33" i="8"/>
  <c r="AQ34" i="8"/>
  <c r="AQ35" i="8"/>
  <c r="AQ36" i="8"/>
  <c r="AQ37" i="8"/>
  <c r="AQ38" i="8"/>
  <c r="AQ39" i="8"/>
  <c r="AQ40" i="8"/>
  <c r="AQ41" i="8"/>
  <c r="AQ42" i="8"/>
  <c r="AQ43" i="8"/>
  <c r="AQ44" i="8"/>
  <c r="AQ45" i="8"/>
  <c r="AQ46" i="8"/>
  <c r="AQ47" i="8"/>
  <c r="AQ48" i="8"/>
  <c r="AQ49" i="8"/>
  <c r="AQ50" i="8"/>
  <c r="AQ51" i="8"/>
  <c r="AQ52" i="8"/>
  <c r="AQ53" i="8"/>
  <c r="AQ54" i="8"/>
  <c r="AQ55" i="8"/>
  <c r="AQ56" i="8"/>
  <c r="AQ57" i="8"/>
  <c r="AQ58" i="8"/>
  <c r="AQ59" i="8"/>
  <c r="AQ60" i="8"/>
  <c r="AQ61" i="8"/>
  <c r="AQ62" i="8"/>
  <c r="AQ63" i="8"/>
  <c r="AQ64" i="8"/>
  <c r="AQ65" i="8"/>
  <c r="AQ66" i="8"/>
  <c r="AQ67" i="8"/>
  <c r="AQ68" i="8"/>
  <c r="AQ69" i="8"/>
  <c r="AQ70" i="8"/>
  <c r="AQ71" i="8"/>
  <c r="AQ72" i="8"/>
  <c r="AQ73" i="8"/>
  <c r="AQ74" i="8"/>
  <c r="AQ75" i="8"/>
  <c r="AQ76" i="8"/>
  <c r="AQ77" i="8"/>
  <c r="AQ78" i="8"/>
  <c r="AQ79" i="8"/>
  <c r="AQ80" i="8"/>
  <c r="AQ81" i="8"/>
  <c r="AQ82" i="8"/>
  <c r="AQ83" i="8"/>
  <c r="AQ84" i="8"/>
  <c r="AQ85" i="8"/>
  <c r="AQ86" i="8"/>
  <c r="AQ87" i="8"/>
  <c r="AQ88" i="8"/>
  <c r="AQ89" i="8"/>
  <c r="AQ90" i="8"/>
  <c r="AQ91" i="8"/>
  <c r="AQ92" i="8"/>
  <c r="AQ93" i="8"/>
  <c r="AQ94" i="8"/>
  <c r="AQ95" i="8"/>
  <c r="AQ96" i="8"/>
  <c r="AQ97" i="8"/>
  <c r="AQ98" i="8"/>
  <c r="AQ99" i="8"/>
  <c r="AQ100" i="8"/>
  <c r="AQ101" i="8"/>
  <c r="AQ102" i="8"/>
  <c r="AQ103" i="8"/>
  <c r="AQ104" i="8"/>
  <c r="AQ105" i="8"/>
  <c r="AQ106" i="8"/>
  <c r="AQ107" i="8"/>
  <c r="AQ108" i="8"/>
  <c r="AQ109" i="8"/>
  <c r="AQ110" i="8"/>
  <c r="AQ111" i="8"/>
  <c r="AQ112" i="8"/>
  <c r="AQ113" i="8"/>
  <c r="AQ114" i="8"/>
  <c r="AQ115" i="8"/>
  <c r="AQ116" i="8"/>
  <c r="AQ117" i="8"/>
  <c r="AQ118" i="8"/>
  <c r="AQ119" i="8"/>
  <c r="AQ120" i="8"/>
  <c r="AQ121" i="8"/>
  <c r="AQ122" i="8"/>
  <c r="AQ123" i="8"/>
  <c r="AQ124" i="8"/>
  <c r="AQ125" i="8"/>
  <c r="AQ126" i="8"/>
  <c r="AQ127" i="8"/>
  <c r="AQ128" i="8"/>
  <c r="AQ129" i="8"/>
  <c r="AQ130" i="8"/>
  <c r="AQ131" i="8"/>
  <c r="AQ132" i="8"/>
  <c r="AQ133" i="8"/>
  <c r="AQ134" i="8"/>
  <c r="AQ135" i="8"/>
  <c r="AQ136" i="8"/>
  <c r="AQ137" i="8"/>
  <c r="AQ138" i="8"/>
  <c r="AQ139" i="8"/>
  <c r="AQ140" i="8"/>
  <c r="AQ141" i="8"/>
  <c r="AQ142" i="8"/>
  <c r="AQ143" i="8"/>
  <c r="AQ144" i="8"/>
  <c r="AQ145" i="8"/>
  <c r="AQ146" i="8"/>
  <c r="AQ147" i="8"/>
  <c r="AQ148" i="8"/>
  <c r="AQ149" i="8"/>
  <c r="AQ150" i="8"/>
  <c r="AQ151" i="8"/>
  <c r="AQ152" i="8"/>
  <c r="AQ153" i="8"/>
  <c r="AQ154" i="8"/>
  <c r="AQ155" i="8"/>
  <c r="AQ156" i="8"/>
  <c r="AQ157" i="8"/>
  <c r="AQ158" i="8"/>
  <c r="AQ159" i="8"/>
  <c r="AQ160" i="8"/>
  <c r="AQ161" i="8"/>
  <c r="AQ162" i="8"/>
  <c r="AQ163" i="8"/>
  <c r="AQ164" i="8"/>
  <c r="AQ165" i="8"/>
  <c r="AQ166" i="8"/>
  <c r="AQ167" i="8"/>
  <c r="AQ168" i="8"/>
  <c r="AQ169" i="8"/>
  <c r="AQ170" i="8"/>
  <c r="AQ171" i="8"/>
  <c r="AQ172" i="8"/>
  <c r="AQ173" i="8"/>
  <c r="AQ174" i="8"/>
  <c r="AQ175" i="8"/>
  <c r="AQ176" i="8"/>
  <c r="AQ177" i="8"/>
  <c r="AQ178" i="8"/>
  <c r="AQ179" i="8"/>
  <c r="AQ180" i="8"/>
  <c r="AQ181" i="8"/>
  <c r="AQ182" i="8"/>
  <c r="AQ183" i="8"/>
  <c r="AQ184" i="8"/>
  <c r="AQ185" i="8"/>
  <c r="AQ186" i="8"/>
  <c r="AQ187" i="8"/>
  <c r="AQ188" i="8"/>
  <c r="AQ189" i="8"/>
  <c r="AQ190" i="8"/>
  <c r="AQ191" i="8"/>
  <c r="AQ192" i="8"/>
  <c r="AQ193" i="8"/>
  <c r="AQ194" i="8"/>
  <c r="AQ195" i="8"/>
  <c r="AQ196" i="8"/>
  <c r="AQ197" i="8"/>
  <c r="AQ198" i="8"/>
  <c r="AQ199" i="8"/>
  <c r="AQ200" i="8"/>
  <c r="AQ201" i="8"/>
  <c r="AQ202" i="8"/>
  <c r="AQ203" i="8"/>
  <c r="AQ204" i="8"/>
  <c r="AQ205" i="8"/>
  <c r="AQ206" i="8"/>
  <c r="AQ207" i="8"/>
  <c r="AQ208" i="8"/>
  <c r="AQ209" i="8"/>
  <c r="AQ210" i="8"/>
  <c r="AQ211" i="8"/>
  <c r="AQ212" i="8"/>
  <c r="AQ213" i="8"/>
  <c r="AQ214" i="8"/>
  <c r="AQ215" i="8"/>
  <c r="AQ216" i="8"/>
  <c r="AQ217" i="8"/>
  <c r="AQ218" i="8"/>
  <c r="AQ219" i="8"/>
  <c r="AQ220" i="8"/>
  <c r="AQ221" i="8"/>
  <c r="AQ222" i="8"/>
  <c r="AQ223" i="8"/>
  <c r="AQ224" i="8"/>
  <c r="AQ225" i="8"/>
  <c r="AQ226" i="8"/>
  <c r="AQ227" i="8"/>
  <c r="AQ228" i="8"/>
  <c r="AQ229" i="8"/>
  <c r="AQ230" i="8"/>
  <c r="AQ231" i="8"/>
  <c r="AQ232" i="8"/>
  <c r="AQ233" i="8"/>
  <c r="AQ234" i="8"/>
  <c r="AQ235" i="8"/>
  <c r="AQ236" i="8"/>
  <c r="AQ237" i="8"/>
  <c r="AQ238" i="8"/>
  <c r="AQ239" i="8"/>
  <c r="AQ240" i="8"/>
  <c r="AQ241" i="8"/>
  <c r="AQ242" i="8"/>
  <c r="AQ243" i="8"/>
  <c r="AQ244" i="8"/>
  <c r="AQ245" i="8"/>
  <c r="AQ246" i="8"/>
  <c r="AQ247" i="8"/>
  <c r="AQ248" i="8"/>
  <c r="AQ249" i="8"/>
  <c r="AQ250" i="8"/>
  <c r="AQ251" i="8"/>
  <c r="AQ252" i="8"/>
  <c r="AQ253" i="8"/>
  <c r="AQ254" i="8"/>
  <c r="AQ255" i="8"/>
  <c r="AQ256" i="8"/>
  <c r="AQ257" i="8"/>
  <c r="AQ258" i="8"/>
  <c r="AQ259" i="8"/>
  <c r="AQ260" i="8"/>
  <c r="AQ261" i="8"/>
  <c r="AQ262" i="8"/>
  <c r="AQ263" i="8"/>
  <c r="AQ264" i="8"/>
  <c r="AQ265" i="8"/>
  <c r="AQ266" i="8"/>
  <c r="AQ267" i="8"/>
  <c r="AQ268" i="8"/>
  <c r="AQ269" i="8"/>
  <c r="AQ270" i="8"/>
  <c r="AQ271" i="8"/>
  <c r="AQ272" i="8"/>
  <c r="AQ273" i="8"/>
  <c r="AQ274" i="8"/>
  <c r="AQ275" i="8"/>
  <c r="AQ276" i="8"/>
  <c r="AQ277" i="8"/>
  <c r="AQ278" i="8"/>
  <c r="AQ279" i="8"/>
  <c r="AQ280" i="8"/>
  <c r="AQ281" i="8"/>
  <c r="AQ282" i="8"/>
  <c r="AQ283" i="8"/>
  <c r="AQ284" i="8"/>
  <c r="AQ285" i="8"/>
  <c r="AQ286" i="8"/>
  <c r="AQ287" i="8"/>
  <c r="AQ288" i="8"/>
  <c r="AQ289" i="8"/>
  <c r="AQ290" i="8"/>
  <c r="AQ291" i="8"/>
  <c r="AQ292" i="8"/>
  <c r="AQ296" i="8"/>
  <c r="AQ297" i="8"/>
  <c r="AQ298" i="8"/>
  <c r="AQ299" i="8"/>
  <c r="AQ300" i="8"/>
  <c r="AQ301" i="8"/>
  <c r="AQ302" i="8"/>
  <c r="AQ303" i="8"/>
  <c r="AQ304" i="8"/>
  <c r="AQ305" i="8"/>
  <c r="AQ306" i="8"/>
  <c r="AQ307" i="8"/>
  <c r="AQ308" i="8"/>
  <c r="AQ309" i="8"/>
  <c r="AQ310" i="8"/>
  <c r="AQ311" i="8"/>
  <c r="AQ312" i="8"/>
  <c r="AQ313" i="8"/>
  <c r="AQ314" i="8"/>
  <c r="AQ315" i="8"/>
  <c r="AQ316" i="8"/>
  <c r="AQ317" i="8"/>
  <c r="AQ318" i="8"/>
  <c r="AQ319" i="8"/>
  <c r="AQ320" i="8"/>
  <c r="AQ321" i="8"/>
  <c r="AQ322" i="8"/>
  <c r="AQ323" i="8"/>
  <c r="AQ324" i="8"/>
  <c r="AQ325" i="8"/>
  <c r="AQ326" i="8"/>
  <c r="AQ327" i="8"/>
  <c r="AQ328" i="8"/>
  <c r="AQ329" i="8"/>
  <c r="AQ330" i="8"/>
  <c r="AQ331" i="8"/>
  <c r="AQ332" i="8"/>
  <c r="AQ333" i="8"/>
  <c r="AQ334" i="8"/>
  <c r="AQ335" i="8"/>
  <c r="AQ336" i="8"/>
  <c r="AQ337" i="8"/>
  <c r="AQ338" i="8"/>
  <c r="AQ339" i="8"/>
  <c r="AQ340" i="8"/>
  <c r="AQ341" i="8"/>
  <c r="AQ342" i="8"/>
  <c r="AQ343" i="8"/>
  <c r="AQ344" i="8"/>
  <c r="AQ345" i="8"/>
  <c r="AQ346" i="8"/>
  <c r="AQ347" i="8"/>
  <c r="AQ348" i="8"/>
  <c r="AQ349" i="8"/>
  <c r="AQ350" i="8"/>
  <c r="AQ351" i="8"/>
  <c r="AQ352" i="8"/>
  <c r="AQ353" i="8"/>
  <c r="AQ354" i="8"/>
  <c r="AQ355" i="8"/>
  <c r="AQ356" i="8"/>
  <c r="AQ357" i="8"/>
  <c r="AQ358" i="8"/>
  <c r="AQ359" i="8"/>
  <c r="AQ360" i="8"/>
  <c r="AQ361" i="8"/>
  <c r="AQ362" i="8"/>
  <c r="AQ363" i="8"/>
  <c r="AQ364" i="8"/>
  <c r="AQ365" i="8"/>
  <c r="AQ366" i="8"/>
  <c r="AQ367" i="8"/>
  <c r="AQ368" i="8"/>
  <c r="AQ369" i="8"/>
  <c r="AQ370" i="8"/>
  <c r="AQ371" i="8"/>
  <c r="AQ372" i="8"/>
  <c r="AQ373" i="8"/>
  <c r="AQ374" i="8"/>
  <c r="AQ375" i="8"/>
  <c r="AQ376" i="8"/>
  <c r="AQ377" i="8"/>
  <c r="AQ378" i="8"/>
  <c r="AQ379" i="8"/>
  <c r="AQ380" i="8"/>
  <c r="AQ381" i="8"/>
  <c r="AQ382" i="8"/>
  <c r="AQ383" i="8"/>
  <c r="AQ384" i="8"/>
  <c r="AQ385" i="8"/>
  <c r="AQ386" i="8"/>
  <c r="AQ387" i="8"/>
  <c r="AQ388" i="8"/>
  <c r="AQ389" i="8"/>
  <c r="AQ390" i="8"/>
  <c r="AQ391" i="8"/>
  <c r="AQ392" i="8"/>
  <c r="AQ393" i="8"/>
  <c r="AQ394" i="8"/>
  <c r="AQ395" i="8"/>
  <c r="AQ396" i="8"/>
  <c r="AQ397" i="8"/>
  <c r="AQ398" i="8"/>
  <c r="AQ399" i="8"/>
  <c r="AQ400" i="8"/>
  <c r="AQ401" i="8"/>
  <c r="AQ402" i="8"/>
  <c r="AQ403" i="8"/>
  <c r="AQ404" i="8"/>
  <c r="AQ405" i="8"/>
  <c r="AQ406" i="8"/>
  <c r="AQ407" i="8"/>
  <c r="AQ408" i="8"/>
  <c r="AQ409" i="8"/>
  <c r="AQ410" i="8"/>
  <c r="AQ411" i="8"/>
  <c r="AQ412" i="8"/>
  <c r="AQ2" i="8"/>
  <c r="AI3" i="8"/>
  <c r="AI4" i="8"/>
  <c r="AI5" i="8"/>
  <c r="AI6" i="8"/>
  <c r="AI7" i="8"/>
  <c r="AI8" i="8"/>
  <c r="AI9" i="8"/>
  <c r="AI10" i="8"/>
  <c r="AI11" i="8"/>
  <c r="AI12" i="8"/>
  <c r="AI13" i="8"/>
  <c r="AI14" i="8"/>
  <c r="AI15" i="8"/>
  <c r="AI16" i="8"/>
  <c r="AI17" i="8"/>
  <c r="AI18" i="8"/>
  <c r="AI19" i="8"/>
  <c r="AI20" i="8"/>
  <c r="AI21" i="8"/>
  <c r="AI22" i="8"/>
  <c r="AI23" i="8"/>
  <c r="AI24" i="8"/>
  <c r="AI25" i="8"/>
  <c r="AI26" i="8"/>
  <c r="AI27" i="8"/>
  <c r="AI28" i="8"/>
  <c r="AI29" i="8"/>
  <c r="AI30" i="8"/>
  <c r="AI31" i="8"/>
  <c r="AI32" i="8"/>
  <c r="AI33" i="8"/>
  <c r="AI34" i="8"/>
  <c r="AI35" i="8"/>
  <c r="AI36" i="8"/>
  <c r="AI37" i="8"/>
  <c r="AI38" i="8"/>
  <c r="AI39" i="8"/>
  <c r="AI40" i="8"/>
  <c r="AI41" i="8"/>
  <c r="AI42" i="8"/>
  <c r="AI43" i="8"/>
  <c r="AI44" i="8"/>
  <c r="AI45" i="8"/>
  <c r="AI46" i="8"/>
  <c r="AI47" i="8"/>
  <c r="AI48" i="8"/>
  <c r="AI49" i="8"/>
  <c r="AI50" i="8"/>
  <c r="AI51" i="8"/>
  <c r="AI52" i="8"/>
  <c r="AI53" i="8"/>
  <c r="AI54" i="8"/>
  <c r="AI55" i="8"/>
  <c r="AI56" i="8"/>
  <c r="AI57" i="8"/>
  <c r="AI58" i="8"/>
  <c r="AI59" i="8"/>
  <c r="AI60" i="8"/>
  <c r="AI61" i="8"/>
  <c r="AI62" i="8"/>
  <c r="AI63" i="8"/>
  <c r="AI64" i="8"/>
  <c r="AI65" i="8"/>
  <c r="AI66" i="8"/>
  <c r="AI67" i="8"/>
  <c r="AI68" i="8"/>
  <c r="AI69" i="8"/>
  <c r="AI70" i="8"/>
  <c r="AI71" i="8"/>
  <c r="AI72" i="8"/>
  <c r="AI73" i="8"/>
  <c r="AI74" i="8"/>
  <c r="AI75" i="8"/>
  <c r="AI76" i="8"/>
  <c r="AI77" i="8"/>
  <c r="AI78" i="8"/>
  <c r="AI79" i="8"/>
  <c r="AI80" i="8"/>
  <c r="AI81" i="8"/>
  <c r="AI82" i="8"/>
  <c r="AI83" i="8"/>
  <c r="AI84" i="8"/>
  <c r="AI85" i="8"/>
  <c r="AI86" i="8"/>
  <c r="AI87" i="8"/>
  <c r="AI88" i="8"/>
  <c r="AI89" i="8"/>
  <c r="AI90" i="8"/>
  <c r="AI91" i="8"/>
  <c r="AI92" i="8"/>
  <c r="AI93" i="8"/>
  <c r="AI94" i="8"/>
  <c r="AI95" i="8"/>
  <c r="AI96" i="8"/>
  <c r="AI97" i="8"/>
  <c r="AI98" i="8"/>
  <c r="AI99" i="8"/>
  <c r="AI100" i="8"/>
  <c r="AI101" i="8"/>
  <c r="AI102" i="8"/>
  <c r="AI103" i="8"/>
  <c r="AI104" i="8"/>
  <c r="AI105" i="8"/>
  <c r="AI106" i="8"/>
  <c r="AI107" i="8"/>
  <c r="AI108" i="8"/>
  <c r="AI109" i="8"/>
  <c r="AI110" i="8"/>
  <c r="AI111" i="8"/>
  <c r="AI112" i="8"/>
  <c r="AI113" i="8"/>
  <c r="AI114" i="8"/>
  <c r="AI115" i="8"/>
  <c r="AI116" i="8"/>
  <c r="AI117" i="8"/>
  <c r="AI118" i="8"/>
  <c r="AI119" i="8"/>
  <c r="AI120" i="8"/>
  <c r="AI121" i="8"/>
  <c r="AI122" i="8"/>
  <c r="AI123" i="8"/>
  <c r="AI124" i="8"/>
  <c r="AI125" i="8"/>
  <c r="AI126" i="8"/>
  <c r="AI127" i="8"/>
  <c r="AI128" i="8"/>
  <c r="AI129" i="8"/>
  <c r="AI130" i="8"/>
  <c r="AI131" i="8"/>
  <c r="AI132" i="8"/>
  <c r="AI133" i="8"/>
  <c r="AI134" i="8"/>
  <c r="AI135" i="8"/>
  <c r="AI136" i="8"/>
  <c r="AI137" i="8"/>
  <c r="AI138" i="8"/>
  <c r="AI139" i="8"/>
  <c r="AI140" i="8"/>
  <c r="AI141" i="8"/>
  <c r="AI142" i="8"/>
  <c r="AI143" i="8"/>
  <c r="AI144" i="8"/>
  <c r="AI145" i="8"/>
  <c r="AI146" i="8"/>
  <c r="AI147" i="8"/>
  <c r="AI148" i="8"/>
  <c r="AI149" i="8"/>
  <c r="AI150" i="8"/>
  <c r="AI151" i="8"/>
  <c r="AI152" i="8"/>
  <c r="AI153" i="8"/>
  <c r="AI154" i="8"/>
  <c r="AI155" i="8"/>
  <c r="AI156" i="8"/>
  <c r="AI157" i="8"/>
  <c r="AI158" i="8"/>
  <c r="AI159" i="8"/>
  <c r="AI160" i="8"/>
  <c r="AI161" i="8"/>
  <c r="AI162" i="8"/>
  <c r="AI163" i="8"/>
  <c r="AI164" i="8"/>
  <c r="AI165" i="8"/>
  <c r="AI166" i="8"/>
  <c r="AI167" i="8"/>
  <c r="AI168" i="8"/>
  <c r="AI169" i="8"/>
  <c r="AI170" i="8"/>
  <c r="AI171" i="8"/>
  <c r="AI172" i="8"/>
  <c r="AI173" i="8"/>
  <c r="AI174" i="8"/>
  <c r="AI175" i="8"/>
  <c r="AI176" i="8"/>
  <c r="AI177" i="8"/>
  <c r="AI178" i="8"/>
  <c r="AI179" i="8"/>
  <c r="AI180" i="8"/>
  <c r="AI181" i="8"/>
  <c r="AI182" i="8"/>
  <c r="AI183" i="8"/>
  <c r="AI184" i="8"/>
  <c r="AI185" i="8"/>
  <c r="AI186" i="8"/>
  <c r="AI187" i="8"/>
  <c r="AI188" i="8"/>
  <c r="AI189" i="8"/>
  <c r="AI190" i="8"/>
  <c r="AI191" i="8"/>
  <c r="AI192" i="8"/>
  <c r="AI193" i="8"/>
  <c r="AI194" i="8"/>
  <c r="AI195" i="8"/>
  <c r="AI196" i="8"/>
  <c r="AI197" i="8"/>
  <c r="AI198" i="8"/>
  <c r="AI199" i="8"/>
  <c r="AI200" i="8"/>
  <c r="AI201" i="8"/>
  <c r="AI202" i="8"/>
  <c r="AI203" i="8"/>
  <c r="AI204" i="8"/>
  <c r="AI205" i="8"/>
  <c r="AI206" i="8"/>
  <c r="AI207" i="8"/>
  <c r="AI208" i="8"/>
  <c r="AI209" i="8"/>
  <c r="AI210" i="8"/>
  <c r="AI211" i="8"/>
  <c r="AI212" i="8"/>
  <c r="AI213" i="8"/>
  <c r="AI214" i="8"/>
  <c r="AI215" i="8"/>
  <c r="AI216" i="8"/>
  <c r="AI217" i="8"/>
  <c r="AI218" i="8"/>
  <c r="AI219" i="8"/>
  <c r="AI220" i="8"/>
  <c r="AI221" i="8"/>
  <c r="AI222" i="8"/>
  <c r="AI223" i="8"/>
  <c r="AI224" i="8"/>
  <c r="AI225" i="8"/>
  <c r="AI226" i="8"/>
  <c r="AI227" i="8"/>
  <c r="AI228" i="8"/>
  <c r="AI229" i="8"/>
  <c r="AI230" i="8"/>
  <c r="AI231" i="8"/>
  <c r="AI232" i="8"/>
  <c r="AI233" i="8"/>
  <c r="AI234" i="8"/>
  <c r="AI235" i="8"/>
  <c r="AI236" i="8"/>
  <c r="AI237" i="8"/>
  <c r="AI238" i="8"/>
  <c r="AI239" i="8"/>
  <c r="AI240" i="8"/>
  <c r="AI241" i="8"/>
  <c r="AI242" i="8"/>
  <c r="AI243" i="8"/>
  <c r="AI244" i="8"/>
  <c r="AI245" i="8"/>
  <c r="AI246" i="8"/>
  <c r="AI247" i="8"/>
  <c r="AI248" i="8"/>
  <c r="AI249" i="8"/>
  <c r="AI250" i="8"/>
  <c r="AI251" i="8"/>
  <c r="AI252" i="8"/>
  <c r="AI253" i="8"/>
  <c r="AI254" i="8"/>
  <c r="AI255" i="8"/>
  <c r="AI256" i="8"/>
  <c r="AI257" i="8"/>
  <c r="AI258" i="8"/>
  <c r="AI259" i="8"/>
  <c r="AI260" i="8"/>
  <c r="AI261" i="8"/>
  <c r="AI262" i="8"/>
  <c r="AI263" i="8"/>
  <c r="AI264" i="8"/>
  <c r="AI265" i="8"/>
  <c r="AI266" i="8"/>
  <c r="AI267" i="8"/>
  <c r="AI268" i="8"/>
  <c r="AI269" i="8"/>
  <c r="AI270" i="8"/>
  <c r="AI271" i="8"/>
  <c r="AI272" i="8"/>
  <c r="AI273" i="8"/>
  <c r="AI274" i="8"/>
  <c r="AI275" i="8"/>
  <c r="AI276" i="8"/>
  <c r="AI277" i="8"/>
  <c r="AI278" i="8"/>
  <c r="AI279" i="8"/>
  <c r="AI280" i="8"/>
  <c r="AI281" i="8"/>
  <c r="AI282" i="8"/>
  <c r="AI283" i="8"/>
  <c r="AI284" i="8"/>
  <c r="AI285" i="8"/>
  <c r="AI286" i="8"/>
  <c r="AI287" i="8"/>
  <c r="AI288" i="8"/>
  <c r="AI289" i="8"/>
  <c r="AI290" i="8"/>
  <c r="AI291" i="8"/>
  <c r="AI292" i="8"/>
  <c r="AI293" i="8"/>
  <c r="AI294" i="8"/>
  <c r="AI295" i="8"/>
  <c r="AI296" i="8"/>
  <c r="AI297" i="8"/>
  <c r="AI298" i="8"/>
  <c r="AI299" i="8"/>
  <c r="AI300" i="8"/>
  <c r="AI301" i="8"/>
  <c r="AI302" i="8"/>
  <c r="AI303" i="8"/>
  <c r="AI304" i="8"/>
  <c r="AI306" i="8"/>
  <c r="AI307" i="8"/>
  <c r="AI308" i="8"/>
  <c r="AI309" i="8"/>
  <c r="AI310" i="8"/>
  <c r="AI311" i="8"/>
  <c r="AI312" i="8"/>
  <c r="AI313" i="8"/>
  <c r="AI314" i="8"/>
  <c r="AI315" i="8"/>
  <c r="AI316" i="8"/>
  <c r="AI317" i="8"/>
  <c r="AI318" i="8"/>
  <c r="AI319" i="8"/>
  <c r="AI320" i="8"/>
  <c r="AI321" i="8"/>
  <c r="AI322" i="8"/>
  <c r="AI323" i="8"/>
  <c r="AI324" i="8"/>
  <c r="AI325" i="8"/>
  <c r="AI326" i="8"/>
  <c r="AI327" i="8"/>
  <c r="AI328" i="8"/>
  <c r="AI329" i="8"/>
  <c r="AI330" i="8"/>
  <c r="AI331" i="8"/>
  <c r="AI332" i="8"/>
  <c r="AI333" i="8"/>
  <c r="AI334" i="8"/>
  <c r="AI335" i="8"/>
  <c r="AI336" i="8"/>
  <c r="AI337" i="8"/>
  <c r="AI338" i="8"/>
  <c r="AI339" i="8"/>
  <c r="AI340" i="8"/>
  <c r="AI341" i="8"/>
  <c r="AI342" i="8"/>
  <c r="AI343" i="8"/>
  <c r="AI344" i="8"/>
  <c r="AI345" i="8"/>
  <c r="AI346" i="8"/>
  <c r="AI347" i="8"/>
  <c r="AI348" i="8"/>
  <c r="AI349" i="8"/>
  <c r="AI350" i="8"/>
  <c r="AI351" i="8"/>
  <c r="AI352" i="8"/>
  <c r="AI353" i="8"/>
  <c r="AI354" i="8"/>
  <c r="AI355" i="8"/>
  <c r="AI356" i="8"/>
  <c r="AI357" i="8"/>
  <c r="AI358" i="8"/>
  <c r="AI359" i="8"/>
  <c r="AI360" i="8"/>
  <c r="AI361" i="8"/>
  <c r="AI362" i="8"/>
  <c r="AI363" i="8"/>
  <c r="AI364" i="8"/>
  <c r="AI365" i="8"/>
  <c r="AI366" i="8"/>
  <c r="AI367" i="8"/>
  <c r="AI368" i="8"/>
  <c r="AI369" i="8"/>
  <c r="AI370" i="8"/>
  <c r="AI371" i="8"/>
  <c r="AI372" i="8"/>
  <c r="AI373" i="8"/>
  <c r="AI374" i="8"/>
  <c r="AI375" i="8"/>
  <c r="AI376" i="8"/>
  <c r="AI377" i="8"/>
  <c r="AI378" i="8"/>
  <c r="AI379" i="8"/>
  <c r="AI380" i="8"/>
  <c r="AI381" i="8"/>
  <c r="AI382" i="8"/>
  <c r="AI383" i="8"/>
  <c r="AI384" i="8"/>
  <c r="AI385" i="8"/>
  <c r="AI386" i="8"/>
  <c r="AI387" i="8"/>
  <c r="AI388" i="8"/>
  <c r="AI389" i="8"/>
  <c r="AI390" i="8"/>
  <c r="AI391" i="8"/>
  <c r="AI392" i="8"/>
  <c r="AI393" i="8"/>
  <c r="AI394" i="8"/>
  <c r="AI395" i="8"/>
  <c r="AI396" i="8"/>
  <c r="AI397" i="8"/>
  <c r="AI398" i="8"/>
  <c r="AI399" i="8"/>
  <c r="AI400" i="8"/>
  <c r="AI401" i="8"/>
  <c r="AI402" i="8"/>
  <c r="AI403" i="8"/>
  <c r="AI404" i="8"/>
  <c r="AI405" i="8"/>
  <c r="AI406" i="8"/>
  <c r="AI407" i="8"/>
  <c r="AI408" i="8"/>
  <c r="AI409" i="8"/>
  <c r="AI410" i="8"/>
  <c r="AI411" i="8"/>
  <c r="AI412" i="8"/>
  <c r="Y3" i="8"/>
  <c r="Y4" i="8"/>
  <c r="Y5" i="8"/>
  <c r="Y6" i="8"/>
  <c r="Y7" i="8"/>
  <c r="Y8" i="8"/>
  <c r="Y9" i="8"/>
  <c r="Y10" i="8"/>
  <c r="Y11" i="8"/>
  <c r="Y12" i="8"/>
  <c r="Y13" i="8"/>
  <c r="Y14" i="8"/>
  <c r="Y15" i="8"/>
  <c r="Y16" i="8"/>
  <c r="Y17" i="8"/>
  <c r="Y18" i="8"/>
  <c r="Y19" i="8"/>
  <c r="Y20" i="8"/>
  <c r="Y21" i="8"/>
  <c r="Y22" i="8"/>
  <c r="Y23" i="8"/>
  <c r="Y24" i="8"/>
  <c r="Y25" i="8"/>
  <c r="Y26" i="8"/>
  <c r="Y27" i="8"/>
  <c r="Y28" i="8"/>
  <c r="Y29" i="8"/>
  <c r="Y30" i="8"/>
  <c r="Y31" i="8"/>
  <c r="Y32" i="8"/>
  <c r="Y33" i="8"/>
  <c r="Y34" i="8"/>
  <c r="Y35" i="8"/>
  <c r="Y36" i="8"/>
  <c r="Y37" i="8"/>
  <c r="Y38" i="8"/>
  <c r="Y39" i="8"/>
  <c r="Y40" i="8"/>
  <c r="Y41" i="8"/>
  <c r="Y42" i="8"/>
  <c r="Y43" i="8"/>
  <c r="Y44" i="8"/>
  <c r="Y45" i="8"/>
  <c r="Y46" i="8"/>
  <c r="Y47" i="8"/>
  <c r="Y48" i="8"/>
  <c r="Y49" i="8"/>
  <c r="Y50" i="8"/>
  <c r="Y51" i="8"/>
  <c r="Y52" i="8"/>
  <c r="Y53" i="8"/>
  <c r="Y54" i="8"/>
  <c r="Y55" i="8"/>
  <c r="Y56" i="8"/>
  <c r="Y57" i="8"/>
  <c r="Y58" i="8"/>
  <c r="Y59" i="8"/>
  <c r="Y60" i="8"/>
  <c r="Y61" i="8"/>
  <c r="Y62" i="8"/>
  <c r="Y63" i="8"/>
  <c r="Y64" i="8"/>
  <c r="Y65" i="8"/>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94" i="8"/>
  <c r="Y95" i="8"/>
  <c r="Y96" i="8"/>
  <c r="Y97" i="8"/>
  <c r="Y98" i="8"/>
  <c r="Y99" i="8"/>
  <c r="Y100" i="8"/>
  <c r="Y101" i="8"/>
  <c r="Y102" i="8"/>
  <c r="Y103" i="8"/>
  <c r="Y104" i="8"/>
  <c r="Y105" i="8"/>
  <c r="Y106" i="8"/>
  <c r="Y107" i="8"/>
  <c r="Y108" i="8"/>
  <c r="Y109" i="8"/>
  <c r="Y110" i="8"/>
  <c r="Y111" i="8"/>
  <c r="Y112" i="8"/>
  <c r="Y113" i="8"/>
  <c r="Y114" i="8"/>
  <c r="Y115" i="8"/>
  <c r="Y116" i="8"/>
  <c r="Y117" i="8"/>
  <c r="Y118" i="8"/>
  <c r="Y119" i="8"/>
  <c r="Y120" i="8"/>
  <c r="Y121" i="8"/>
  <c r="Y122" i="8"/>
  <c r="Y123" i="8"/>
  <c r="Y124" i="8"/>
  <c r="Y125" i="8"/>
  <c r="Y126" i="8"/>
  <c r="Y127" i="8"/>
  <c r="Y128" i="8"/>
  <c r="Y129" i="8"/>
  <c r="Y130" i="8"/>
  <c r="Y131" i="8"/>
  <c r="Y132" i="8"/>
  <c r="Y133" i="8"/>
  <c r="Y134" i="8"/>
  <c r="Y135" i="8"/>
  <c r="Y136" i="8"/>
  <c r="Y137" i="8"/>
  <c r="Y138" i="8"/>
  <c r="Y139" i="8"/>
  <c r="Y140" i="8"/>
  <c r="Y141" i="8"/>
  <c r="Y142" i="8"/>
  <c r="Y143" i="8"/>
  <c r="Y144" i="8"/>
  <c r="Y145" i="8"/>
  <c r="Y146" i="8"/>
  <c r="Y147" i="8"/>
  <c r="Y148" i="8"/>
  <c r="Y149" i="8"/>
  <c r="Y150" i="8"/>
  <c r="Y151" i="8"/>
  <c r="Y152" i="8"/>
  <c r="Y153" i="8"/>
  <c r="Y154" i="8"/>
  <c r="Y155" i="8"/>
  <c r="Y156" i="8"/>
  <c r="Y157" i="8"/>
  <c r="Y158" i="8"/>
  <c r="Y159" i="8"/>
  <c r="Y160" i="8"/>
  <c r="Y161" i="8"/>
  <c r="Y162" i="8"/>
  <c r="Y163" i="8"/>
  <c r="Y164" i="8"/>
  <c r="Y165" i="8"/>
  <c r="Y166" i="8"/>
  <c r="Y167" i="8"/>
  <c r="Y168" i="8"/>
  <c r="Y169" i="8"/>
  <c r="Y170" i="8"/>
  <c r="Y171" i="8"/>
  <c r="Y172" i="8"/>
  <c r="Y173" i="8"/>
  <c r="Y174" i="8"/>
  <c r="Y175" i="8"/>
  <c r="Y176" i="8"/>
  <c r="Y177" i="8"/>
  <c r="Y178" i="8"/>
  <c r="Y179" i="8"/>
  <c r="Y180" i="8"/>
  <c r="Y181" i="8"/>
  <c r="Y182" i="8"/>
  <c r="Y183" i="8"/>
  <c r="Y184" i="8"/>
  <c r="Y185" i="8"/>
  <c r="Y186" i="8"/>
  <c r="Y187" i="8"/>
  <c r="Y188" i="8"/>
  <c r="Y189" i="8"/>
  <c r="Y190" i="8"/>
  <c r="Y191" i="8"/>
  <c r="Y192" i="8"/>
  <c r="Y193" i="8"/>
  <c r="Y194" i="8"/>
  <c r="Y195" i="8"/>
  <c r="Y196" i="8"/>
  <c r="Y197" i="8"/>
  <c r="Y198" i="8"/>
  <c r="Y199" i="8"/>
  <c r="Y200" i="8"/>
  <c r="Y201" i="8"/>
  <c r="Y202" i="8"/>
  <c r="Y203" i="8"/>
  <c r="Y204" i="8"/>
  <c r="Y205" i="8"/>
  <c r="Y206" i="8"/>
  <c r="Y207" i="8"/>
  <c r="Y208" i="8"/>
  <c r="Y209" i="8"/>
  <c r="Y210" i="8"/>
  <c r="Y211" i="8"/>
  <c r="Y212" i="8"/>
  <c r="Y213" i="8"/>
  <c r="Y214" i="8"/>
  <c r="Y215" i="8"/>
  <c r="Y216" i="8"/>
  <c r="Y217" i="8"/>
  <c r="Y218" i="8"/>
  <c r="Y219" i="8"/>
  <c r="Y220" i="8"/>
  <c r="Y221" i="8"/>
  <c r="Y222" i="8"/>
  <c r="Y223" i="8"/>
  <c r="Y224" i="8"/>
  <c r="Y225" i="8"/>
  <c r="Y226" i="8"/>
  <c r="Y227" i="8"/>
  <c r="Y228" i="8"/>
  <c r="Y229" i="8"/>
  <c r="Y230" i="8"/>
  <c r="Y231" i="8"/>
  <c r="Y232" i="8"/>
  <c r="Y233" i="8"/>
  <c r="Y234" i="8"/>
  <c r="Y235" i="8"/>
  <c r="Y236" i="8"/>
  <c r="Y237" i="8"/>
  <c r="Y238" i="8"/>
  <c r="Y239" i="8"/>
  <c r="Y240" i="8"/>
  <c r="Y241" i="8"/>
  <c r="Y242" i="8"/>
  <c r="Y243" i="8"/>
  <c r="Y244" i="8"/>
  <c r="Y245" i="8"/>
  <c r="Y246" i="8"/>
  <c r="Y247" i="8"/>
  <c r="Y248" i="8"/>
  <c r="Y249" i="8"/>
  <c r="Y250" i="8"/>
  <c r="Y251" i="8"/>
  <c r="Y252" i="8"/>
  <c r="Y253" i="8"/>
  <c r="Y254" i="8"/>
  <c r="Y255" i="8"/>
  <c r="Y256" i="8"/>
  <c r="Y257" i="8"/>
  <c r="Y258" i="8"/>
  <c r="Y259" i="8"/>
  <c r="Y260" i="8"/>
  <c r="Y261" i="8"/>
  <c r="Y262" i="8"/>
  <c r="Y263" i="8"/>
  <c r="Y264" i="8"/>
  <c r="Y265" i="8"/>
  <c r="Y266" i="8"/>
  <c r="Y267" i="8"/>
  <c r="Y268" i="8"/>
  <c r="Y269" i="8"/>
  <c r="Y270" i="8"/>
  <c r="Y271" i="8"/>
  <c r="Y272" i="8"/>
  <c r="Y273" i="8"/>
  <c r="Y274" i="8"/>
  <c r="Y275" i="8"/>
  <c r="Y276" i="8"/>
  <c r="Y277" i="8"/>
  <c r="Y278" i="8"/>
  <c r="Y279" i="8"/>
  <c r="Y280" i="8"/>
  <c r="Y281" i="8"/>
  <c r="Y282" i="8"/>
  <c r="Y283" i="8"/>
  <c r="Y284" i="8"/>
  <c r="Y285" i="8"/>
  <c r="Y286" i="8"/>
  <c r="Y287" i="8"/>
  <c r="Y288" i="8"/>
  <c r="Y289" i="8"/>
  <c r="Y290" i="8"/>
  <c r="Y291" i="8"/>
  <c r="Y292" i="8"/>
  <c r="Y293" i="8"/>
  <c r="Y294" i="8"/>
  <c r="Y295" i="8"/>
  <c r="Y296" i="8"/>
  <c r="Y297" i="8"/>
  <c r="Y298" i="8"/>
  <c r="Y299" i="8"/>
  <c r="Y300" i="8"/>
  <c r="Y301" i="8"/>
  <c r="Y302" i="8"/>
  <c r="Y303" i="8"/>
  <c r="Y305" i="8"/>
  <c r="Y306" i="8"/>
  <c r="Y308" i="8"/>
  <c r="Y309" i="8"/>
  <c r="Y310" i="8"/>
  <c r="Y311" i="8"/>
  <c r="Y312" i="8"/>
  <c r="Y313" i="8"/>
  <c r="Y314" i="8"/>
  <c r="Y315" i="8"/>
  <c r="Y316" i="8"/>
  <c r="Y317" i="8"/>
  <c r="Y318" i="8"/>
  <c r="Y319" i="8"/>
  <c r="Y320" i="8"/>
  <c r="Y321" i="8"/>
  <c r="Y322" i="8"/>
  <c r="Y323" i="8"/>
  <c r="Y324" i="8"/>
  <c r="Y325" i="8"/>
  <c r="Y326" i="8"/>
  <c r="Y327" i="8"/>
  <c r="Y328" i="8"/>
  <c r="Y329" i="8"/>
  <c r="Y330" i="8"/>
  <c r="Y331" i="8"/>
  <c r="Y332" i="8"/>
  <c r="Y333" i="8"/>
  <c r="Y334" i="8"/>
  <c r="Y335" i="8"/>
  <c r="Y336" i="8"/>
  <c r="Y337" i="8"/>
  <c r="Y338" i="8"/>
  <c r="Y339" i="8"/>
  <c r="Y340" i="8"/>
  <c r="Y341" i="8"/>
  <c r="Y342" i="8"/>
  <c r="Y343" i="8"/>
  <c r="Y344" i="8"/>
  <c r="Y345" i="8"/>
  <c r="Y346" i="8"/>
  <c r="Y347" i="8"/>
  <c r="Y348" i="8"/>
  <c r="Y349" i="8"/>
  <c r="Y350" i="8"/>
  <c r="Y351" i="8"/>
  <c r="Y352" i="8"/>
  <c r="Y353" i="8"/>
  <c r="Y354" i="8"/>
  <c r="Y355" i="8"/>
  <c r="Y356" i="8"/>
  <c r="Y357" i="8"/>
  <c r="Y358" i="8"/>
  <c r="Y359" i="8"/>
  <c r="Y360" i="8"/>
  <c r="Y361" i="8"/>
  <c r="Y362" i="8"/>
  <c r="Y363" i="8"/>
  <c r="Y364" i="8"/>
  <c r="Y365" i="8"/>
  <c r="Y366" i="8"/>
  <c r="Y367" i="8"/>
  <c r="Y368" i="8"/>
  <c r="Y369" i="8"/>
  <c r="Y370" i="8"/>
  <c r="Y371" i="8"/>
  <c r="Y372" i="8"/>
  <c r="Y373" i="8"/>
  <c r="Y374" i="8"/>
  <c r="Y375" i="8"/>
  <c r="Y376" i="8"/>
  <c r="Y377" i="8"/>
  <c r="Y378" i="8"/>
  <c r="Y379" i="8"/>
  <c r="Y380" i="8"/>
  <c r="Y381" i="8"/>
  <c r="Y382" i="8"/>
  <c r="Y383" i="8"/>
  <c r="Y384" i="8"/>
  <c r="Y385" i="8"/>
  <c r="Y386" i="8"/>
  <c r="Y387" i="8"/>
  <c r="Y388" i="8"/>
  <c r="Y389" i="8"/>
  <c r="Y390" i="8"/>
  <c r="Y391" i="8"/>
  <c r="Y392" i="8"/>
  <c r="Y393" i="8"/>
  <c r="Y394" i="8"/>
  <c r="Y395" i="8"/>
  <c r="Y396" i="8"/>
  <c r="Y397" i="8"/>
  <c r="Y398" i="8"/>
  <c r="Y399" i="8"/>
  <c r="Y400" i="8"/>
  <c r="Y401" i="8"/>
  <c r="Y402" i="8"/>
  <c r="Y403" i="8"/>
  <c r="Y404" i="8"/>
  <c r="Y405" i="8"/>
  <c r="Y406" i="8"/>
  <c r="Y407" i="8"/>
  <c r="Y408" i="8"/>
  <c r="Y409" i="8"/>
  <c r="Y410" i="8"/>
  <c r="Y411" i="8"/>
  <c r="Y412" i="8"/>
  <c r="O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O201" i="8"/>
  <c r="O202" i="8"/>
  <c r="O203" i="8"/>
  <c r="O204" i="8"/>
  <c r="O205" i="8"/>
  <c r="O206" i="8"/>
  <c r="O207" i="8"/>
  <c r="O208" i="8"/>
  <c r="O209" i="8"/>
  <c r="O210" i="8"/>
  <c r="O211" i="8"/>
  <c r="O212" i="8"/>
  <c r="O213" i="8"/>
  <c r="O214" i="8"/>
  <c r="O215" i="8"/>
  <c r="O216" i="8"/>
  <c r="O217" i="8"/>
  <c r="O218" i="8"/>
  <c r="O219" i="8"/>
  <c r="O220" i="8"/>
  <c r="O221" i="8"/>
  <c r="O222" i="8"/>
  <c r="O223" i="8"/>
  <c r="O224" i="8"/>
  <c r="O225" i="8"/>
  <c r="O226" i="8"/>
  <c r="O227" i="8"/>
  <c r="O228" i="8"/>
  <c r="O229" i="8"/>
  <c r="O230" i="8"/>
  <c r="O231" i="8"/>
  <c r="O232" i="8"/>
  <c r="O233" i="8"/>
  <c r="O234" i="8"/>
  <c r="O235" i="8"/>
  <c r="O236" i="8"/>
  <c r="O237" i="8"/>
  <c r="O238" i="8"/>
  <c r="O239" i="8"/>
  <c r="O240" i="8"/>
  <c r="O241" i="8"/>
  <c r="O242" i="8"/>
  <c r="O243" i="8"/>
  <c r="O244" i="8"/>
  <c r="O245" i="8"/>
  <c r="O246" i="8"/>
  <c r="O247" i="8"/>
  <c r="O248" i="8"/>
  <c r="O249" i="8"/>
  <c r="O250" i="8"/>
  <c r="O251" i="8"/>
  <c r="O252" i="8"/>
  <c r="O253" i="8"/>
  <c r="O254" i="8"/>
  <c r="O255" i="8"/>
  <c r="O256" i="8"/>
  <c r="O257" i="8"/>
  <c r="O258" i="8"/>
  <c r="O259" i="8"/>
  <c r="O260" i="8"/>
  <c r="O261" i="8"/>
  <c r="O262" i="8"/>
  <c r="O263" i="8"/>
  <c r="O264" i="8"/>
  <c r="O265" i="8"/>
  <c r="O266" i="8"/>
  <c r="O267" i="8"/>
  <c r="O268" i="8"/>
  <c r="O269" i="8"/>
  <c r="O270" i="8"/>
  <c r="O271" i="8"/>
  <c r="O272" i="8"/>
  <c r="O273" i="8"/>
  <c r="O274" i="8"/>
  <c r="O275" i="8"/>
  <c r="O276" i="8"/>
  <c r="O277" i="8"/>
  <c r="O278" i="8"/>
  <c r="O279" i="8"/>
  <c r="O280" i="8"/>
  <c r="O281" i="8"/>
  <c r="O282" i="8"/>
  <c r="O283" i="8"/>
  <c r="O284" i="8"/>
  <c r="O285" i="8"/>
  <c r="O286" i="8"/>
  <c r="O287" i="8"/>
  <c r="O288" i="8"/>
  <c r="O289" i="8"/>
  <c r="O290" i="8"/>
  <c r="O291" i="8"/>
  <c r="O292" i="8"/>
  <c r="O293" i="8"/>
  <c r="O294" i="8"/>
  <c r="O295" i="8"/>
  <c r="O296" i="8"/>
  <c r="O297" i="8"/>
  <c r="O298" i="8"/>
  <c r="O299" i="8"/>
  <c r="O300" i="8"/>
  <c r="O301" i="8"/>
  <c r="O302" i="8"/>
  <c r="O303" i="8"/>
  <c r="O304" i="8"/>
  <c r="O305" i="8"/>
  <c r="O306" i="8"/>
  <c r="O307" i="8"/>
  <c r="O308" i="8"/>
  <c r="O309" i="8"/>
  <c r="O310" i="8"/>
  <c r="O311" i="8"/>
  <c r="O312" i="8"/>
  <c r="O313" i="8"/>
  <c r="O314" i="8"/>
  <c r="O315" i="8"/>
  <c r="O316" i="8"/>
  <c r="O317" i="8"/>
  <c r="O318" i="8"/>
  <c r="O319" i="8"/>
  <c r="O320" i="8"/>
  <c r="O321" i="8"/>
  <c r="O322" i="8"/>
  <c r="O323" i="8"/>
  <c r="O324" i="8"/>
  <c r="O325" i="8"/>
  <c r="O326" i="8"/>
  <c r="O327" i="8"/>
  <c r="O328" i="8"/>
  <c r="O329" i="8"/>
  <c r="O330" i="8"/>
  <c r="O331" i="8"/>
  <c r="O332" i="8"/>
  <c r="O333" i="8"/>
  <c r="O334" i="8"/>
  <c r="O335" i="8"/>
  <c r="O336" i="8"/>
  <c r="O337" i="8"/>
  <c r="O338" i="8"/>
  <c r="O339" i="8"/>
  <c r="O340" i="8"/>
  <c r="O341" i="8"/>
  <c r="O342" i="8"/>
  <c r="O343" i="8"/>
  <c r="O344" i="8"/>
  <c r="O345" i="8"/>
  <c r="O346" i="8"/>
  <c r="O347" i="8"/>
  <c r="O348" i="8"/>
  <c r="O349" i="8"/>
  <c r="O350" i="8"/>
  <c r="O351" i="8"/>
  <c r="O352" i="8"/>
  <c r="O353" i="8"/>
  <c r="O354" i="8"/>
  <c r="O355" i="8"/>
  <c r="O356" i="8"/>
  <c r="O357" i="8"/>
  <c r="O358" i="8"/>
  <c r="O359" i="8"/>
  <c r="O360" i="8"/>
  <c r="O361" i="8"/>
  <c r="O362" i="8"/>
  <c r="O363" i="8"/>
  <c r="O364" i="8"/>
  <c r="O365" i="8"/>
  <c r="O366" i="8"/>
  <c r="O367" i="8"/>
  <c r="O368" i="8"/>
  <c r="O369" i="8"/>
  <c r="O370" i="8"/>
  <c r="O371" i="8"/>
  <c r="O372" i="8"/>
  <c r="O373" i="8"/>
  <c r="O374" i="8"/>
  <c r="O375" i="8"/>
  <c r="O376" i="8"/>
  <c r="O377" i="8"/>
  <c r="O378" i="8"/>
  <c r="O379" i="8"/>
  <c r="O380" i="8"/>
  <c r="O381" i="8"/>
  <c r="O382" i="8"/>
  <c r="O383" i="8"/>
  <c r="O384" i="8"/>
  <c r="O385" i="8"/>
  <c r="O386" i="8"/>
  <c r="O387" i="8"/>
  <c r="O388" i="8"/>
  <c r="O389" i="8"/>
  <c r="O390" i="8"/>
  <c r="O391" i="8"/>
  <c r="O392" i="8"/>
  <c r="O393" i="8"/>
  <c r="O394" i="8"/>
  <c r="O395" i="8"/>
  <c r="O396" i="8"/>
  <c r="O397" i="8"/>
  <c r="O398" i="8"/>
  <c r="O399" i="8"/>
  <c r="O400" i="8"/>
  <c r="O401" i="8"/>
  <c r="O402" i="8"/>
  <c r="O403" i="8"/>
  <c r="O404" i="8"/>
  <c r="O405" i="8"/>
  <c r="O406" i="8"/>
  <c r="O407" i="8"/>
  <c r="O408" i="8"/>
  <c r="O409" i="8"/>
  <c r="O410" i="8"/>
  <c r="O411" i="8"/>
  <c r="O412" i="8"/>
  <c r="G402" i="8"/>
  <c r="G402" i="12" s="1"/>
  <c r="G401" i="8"/>
  <c r="G401" i="12" s="1"/>
  <c r="G395" i="8"/>
  <c r="G395" i="12" s="1"/>
  <c r="G390" i="8"/>
  <c r="G390" i="12" s="1"/>
  <c r="G391" i="8"/>
  <c r="G391" i="12" s="1"/>
  <c r="G389" i="8"/>
  <c r="G389" i="12" s="1"/>
  <c r="G387" i="8"/>
  <c r="G387" i="12" s="1"/>
  <c r="G386" i="8"/>
  <c r="G386" i="12" s="1"/>
  <c r="G384" i="8"/>
  <c r="G384" i="12" s="1"/>
  <c r="G378" i="8"/>
  <c r="G378" i="12" s="1"/>
  <c r="G379" i="8"/>
  <c r="G379" i="12" s="1"/>
  <c r="G377" i="8"/>
  <c r="G377" i="12" s="1"/>
  <c r="G372" i="8"/>
  <c r="G372" i="12" s="1"/>
  <c r="G373" i="8"/>
  <c r="G373" i="12" s="1"/>
  <c r="G371" i="8"/>
  <c r="G371" i="12" s="1"/>
  <c r="G354" i="8"/>
  <c r="G354" i="12" s="1"/>
  <c r="G355" i="8"/>
  <c r="G355" i="12" s="1"/>
  <c r="G356" i="8"/>
  <c r="G356" i="12" s="1"/>
  <c r="G357" i="8"/>
  <c r="G357" i="12" s="1"/>
  <c r="G358" i="8"/>
  <c r="G358" i="12" s="1"/>
  <c r="G359" i="8"/>
  <c r="G359" i="12" s="1"/>
  <c r="G360" i="8"/>
  <c r="G360" i="12" s="1"/>
  <c r="G361" i="8"/>
  <c r="G361" i="12" s="1"/>
  <c r="G362" i="8"/>
  <c r="G362" i="12" s="1"/>
  <c r="G363" i="8"/>
  <c r="G363" i="12" s="1"/>
  <c r="G364" i="8"/>
  <c r="G364" i="12" s="1"/>
  <c r="G353" i="8"/>
  <c r="G353" i="12" s="1"/>
  <c r="G347" i="8"/>
  <c r="G347" i="12" s="1"/>
  <c r="G348" i="8"/>
  <c r="G348" i="12" s="1"/>
  <c r="G349" i="8"/>
  <c r="G349" i="12" s="1"/>
  <c r="G350" i="8"/>
  <c r="G350" i="12" s="1"/>
  <c r="G342" i="8"/>
  <c r="G342" i="12" s="1"/>
  <c r="G343" i="8"/>
  <c r="G343" i="12" s="1"/>
  <c r="G344" i="8"/>
  <c r="G344" i="12" s="1"/>
  <c r="G345" i="8"/>
  <c r="G345" i="12" s="1"/>
  <c r="G346" i="8"/>
  <c r="G346" i="12" s="1"/>
  <c r="G341" i="8"/>
  <c r="G341" i="12" s="1"/>
  <c r="G249" i="8"/>
  <c r="G249" i="12" s="1"/>
  <c r="G250" i="8"/>
  <c r="G250" i="12" s="1"/>
  <c r="G248" i="8"/>
  <c r="G248" i="12" s="1"/>
  <c r="G226" i="8"/>
  <c r="G226" i="12" s="1"/>
  <c r="G224" i="8"/>
  <c r="G224" i="12" s="1"/>
  <c r="G3" i="8"/>
  <c r="G3" i="12" s="1"/>
  <c r="G4" i="8"/>
  <c r="G4" i="12" s="1"/>
  <c r="G5" i="8"/>
  <c r="G5" i="12" s="1"/>
  <c r="G6" i="8"/>
  <c r="G6" i="12" s="1"/>
  <c r="G7" i="8"/>
  <c r="G7" i="12" s="1"/>
  <c r="G8" i="8"/>
  <c r="G8" i="12" s="1"/>
  <c r="G9" i="8"/>
  <c r="G9" i="12" s="1"/>
  <c r="G10" i="8"/>
  <c r="G10" i="12" s="1"/>
  <c r="G11" i="8"/>
  <c r="G11" i="12" s="1"/>
  <c r="G12" i="8"/>
  <c r="G12" i="12" s="1"/>
  <c r="G13" i="8"/>
  <c r="G13" i="12" s="1"/>
  <c r="G14" i="8"/>
  <c r="G14" i="12" s="1"/>
  <c r="G15" i="8"/>
  <c r="G15" i="12" s="1"/>
  <c r="G16" i="8"/>
  <c r="G16" i="12" s="1"/>
  <c r="G17" i="8"/>
  <c r="G17" i="12" s="1"/>
  <c r="G18" i="8"/>
  <c r="G18" i="12" s="1"/>
  <c r="G19" i="8"/>
  <c r="G19" i="12" s="1"/>
  <c r="G20" i="8"/>
  <c r="G20" i="12" s="1"/>
  <c r="G21" i="8"/>
  <c r="G21" i="12" s="1"/>
  <c r="G22" i="8"/>
  <c r="G22" i="12" s="1"/>
  <c r="G23" i="8"/>
  <c r="G23" i="12" s="1"/>
  <c r="G24" i="8"/>
  <c r="G24" i="12" s="1"/>
  <c r="G25" i="8"/>
  <c r="G25" i="12" s="1"/>
  <c r="G26" i="8"/>
  <c r="G26" i="12" s="1"/>
  <c r="G27" i="8"/>
  <c r="G27" i="12" s="1"/>
  <c r="G28" i="8"/>
  <c r="G28" i="12" s="1"/>
  <c r="G29" i="8"/>
  <c r="G29" i="12" s="1"/>
  <c r="G30" i="8"/>
  <c r="G30" i="12" s="1"/>
  <c r="G31" i="8"/>
  <c r="G31" i="12" s="1"/>
  <c r="G32" i="8"/>
  <c r="G32" i="12" s="1"/>
  <c r="G33" i="8"/>
  <c r="G33" i="12" s="1"/>
  <c r="G34" i="8"/>
  <c r="G34" i="12" s="1"/>
  <c r="G35" i="8"/>
  <c r="G35" i="12" s="1"/>
  <c r="G36" i="8"/>
  <c r="G36" i="12" s="1"/>
  <c r="G37" i="8"/>
  <c r="G37" i="12" s="1"/>
  <c r="G38" i="8"/>
  <c r="G38" i="12" s="1"/>
  <c r="G39" i="8"/>
  <c r="G39" i="12" s="1"/>
  <c r="G40" i="8"/>
  <c r="G40" i="12" s="1"/>
  <c r="G41" i="8"/>
  <c r="G41" i="12" s="1"/>
  <c r="G42" i="8"/>
  <c r="G42" i="12" s="1"/>
  <c r="G43" i="8"/>
  <c r="G43" i="12" s="1"/>
  <c r="G44" i="8"/>
  <c r="G44" i="12" s="1"/>
  <c r="G45" i="8"/>
  <c r="G45" i="12" s="1"/>
  <c r="G46" i="8"/>
  <c r="G46" i="12" s="1"/>
  <c r="G47" i="8"/>
  <c r="G47" i="12" s="1"/>
  <c r="G48" i="8"/>
  <c r="G48" i="12" s="1"/>
  <c r="G49" i="8"/>
  <c r="G49" i="12" s="1"/>
  <c r="G50" i="8"/>
  <c r="G50" i="12" s="1"/>
  <c r="G51" i="8"/>
  <c r="G51" i="12" s="1"/>
  <c r="G52" i="8"/>
  <c r="G52" i="12" s="1"/>
  <c r="G53" i="8"/>
  <c r="G53" i="12" s="1"/>
  <c r="G54" i="8"/>
  <c r="G54" i="12" s="1"/>
  <c r="G55" i="8"/>
  <c r="G55" i="12" s="1"/>
  <c r="G56" i="8"/>
  <c r="G56" i="12" s="1"/>
  <c r="G57" i="8"/>
  <c r="G57" i="12" s="1"/>
  <c r="G58" i="8"/>
  <c r="G58" i="12" s="1"/>
  <c r="G59" i="8"/>
  <c r="G59" i="12" s="1"/>
  <c r="G60" i="8"/>
  <c r="G60" i="12" s="1"/>
  <c r="G61" i="8"/>
  <c r="G61" i="12" s="1"/>
  <c r="G62" i="8"/>
  <c r="G62" i="12" s="1"/>
  <c r="G63" i="8"/>
  <c r="G63" i="12" s="1"/>
  <c r="G64" i="8"/>
  <c r="G64" i="12" s="1"/>
  <c r="G65" i="8"/>
  <c r="G65" i="12" s="1"/>
  <c r="G66" i="8"/>
  <c r="G66" i="12" s="1"/>
  <c r="G67" i="8"/>
  <c r="G67" i="12" s="1"/>
  <c r="G68" i="8"/>
  <c r="G68" i="12" s="1"/>
  <c r="G69" i="8"/>
  <c r="G69" i="12" s="1"/>
  <c r="G70" i="8"/>
  <c r="G70" i="12" s="1"/>
  <c r="G71" i="8"/>
  <c r="G71" i="12" s="1"/>
  <c r="G72" i="8"/>
  <c r="G72" i="12" s="1"/>
  <c r="G73" i="8"/>
  <c r="G73" i="12" s="1"/>
  <c r="G74" i="8"/>
  <c r="G74" i="12" s="1"/>
  <c r="G75" i="8"/>
  <c r="G75" i="12" s="1"/>
  <c r="G76" i="8"/>
  <c r="G76" i="12" s="1"/>
  <c r="G77" i="8"/>
  <c r="G77" i="12" s="1"/>
  <c r="G78" i="8"/>
  <c r="G78" i="12" s="1"/>
  <c r="G79" i="8"/>
  <c r="G79" i="12" s="1"/>
  <c r="G80" i="8"/>
  <c r="G80" i="12" s="1"/>
  <c r="G81" i="8"/>
  <c r="G81" i="12" s="1"/>
  <c r="G82" i="8"/>
  <c r="G82" i="12" s="1"/>
  <c r="G83" i="8"/>
  <c r="G83" i="12" s="1"/>
  <c r="G84" i="8"/>
  <c r="G84" i="12" s="1"/>
  <c r="G85" i="8"/>
  <c r="G85" i="12" s="1"/>
  <c r="G86" i="8"/>
  <c r="G86" i="12" s="1"/>
  <c r="G87" i="8"/>
  <c r="G87" i="12" s="1"/>
  <c r="G88" i="8"/>
  <c r="G88" i="12" s="1"/>
  <c r="G89" i="8"/>
  <c r="G89" i="12" s="1"/>
  <c r="G90" i="8"/>
  <c r="G90" i="12" s="1"/>
  <c r="G91" i="8"/>
  <c r="G91" i="12" s="1"/>
  <c r="G92" i="8"/>
  <c r="G92" i="12" s="1"/>
  <c r="G93" i="8"/>
  <c r="G93" i="12" s="1"/>
  <c r="G94" i="8"/>
  <c r="G94" i="12" s="1"/>
  <c r="G95" i="8"/>
  <c r="G95" i="12" s="1"/>
  <c r="G96" i="8"/>
  <c r="G96" i="12" s="1"/>
  <c r="G97" i="12"/>
  <c r="G98" i="12"/>
  <c r="G99" i="8"/>
  <c r="G99" i="12" s="1"/>
  <c r="G100" i="8"/>
  <c r="G100" i="12" s="1"/>
  <c r="G101" i="8"/>
  <c r="G101" i="12" s="1"/>
  <c r="G102" i="8"/>
  <c r="G102" i="12" s="1"/>
  <c r="G103" i="8"/>
  <c r="G103" i="12" s="1"/>
  <c r="G104" i="8"/>
  <c r="G104" i="12" s="1"/>
  <c r="G105" i="8"/>
  <c r="G105" i="12" s="1"/>
  <c r="G106" i="8"/>
  <c r="G106" i="12" s="1"/>
  <c r="G107" i="8"/>
  <c r="G107" i="12" s="1"/>
  <c r="G108" i="8"/>
  <c r="G108" i="12" s="1"/>
  <c r="G109" i="8"/>
  <c r="G109" i="12" s="1"/>
  <c r="G110" i="8"/>
  <c r="G110" i="12" s="1"/>
  <c r="G111" i="8"/>
  <c r="G111" i="12" s="1"/>
  <c r="G112" i="8"/>
  <c r="G112" i="12" s="1"/>
  <c r="G113" i="8"/>
  <c r="G113" i="12" s="1"/>
  <c r="G114" i="8"/>
  <c r="G114" i="12" s="1"/>
  <c r="G115" i="8"/>
  <c r="G115" i="12" s="1"/>
  <c r="G116" i="8"/>
  <c r="G116" i="12" s="1"/>
  <c r="G117" i="8"/>
  <c r="G117" i="12" s="1"/>
  <c r="G118" i="8"/>
  <c r="G118" i="12" s="1"/>
  <c r="G119" i="8"/>
  <c r="G119" i="12" s="1"/>
  <c r="G120" i="8"/>
  <c r="G120" i="12" s="1"/>
  <c r="G121" i="8"/>
  <c r="G121" i="12" s="1"/>
  <c r="G122" i="8"/>
  <c r="G122" i="12" s="1"/>
  <c r="G123" i="8"/>
  <c r="G123" i="12" s="1"/>
  <c r="G124" i="8"/>
  <c r="G124" i="12" s="1"/>
  <c r="G125" i="8"/>
  <c r="G125" i="12" s="1"/>
  <c r="G126" i="8"/>
  <c r="G126" i="12" s="1"/>
  <c r="G127" i="8"/>
  <c r="G127" i="12" s="1"/>
  <c r="G128" i="8"/>
  <c r="G128" i="12" s="1"/>
  <c r="G129" i="8"/>
  <c r="G129" i="12" s="1"/>
  <c r="G130" i="8"/>
  <c r="G130" i="12" s="1"/>
  <c r="G131" i="8"/>
  <c r="G131" i="12" s="1"/>
  <c r="G132" i="8"/>
  <c r="G132" i="12" s="1"/>
  <c r="G133" i="8"/>
  <c r="G133" i="12" s="1"/>
  <c r="G134" i="8"/>
  <c r="G134" i="12" s="1"/>
  <c r="G135" i="8"/>
  <c r="G135" i="12" s="1"/>
  <c r="G136" i="8"/>
  <c r="G136" i="12" s="1"/>
  <c r="G137" i="8"/>
  <c r="G137" i="12" s="1"/>
  <c r="G138" i="8"/>
  <c r="G138" i="12" s="1"/>
  <c r="G139" i="8"/>
  <c r="G139" i="12" s="1"/>
  <c r="G140" i="8"/>
  <c r="G140" i="12" s="1"/>
  <c r="G141" i="8"/>
  <c r="G141" i="12" s="1"/>
  <c r="G142" i="8"/>
  <c r="G142" i="12" s="1"/>
  <c r="G143" i="8"/>
  <c r="G143" i="12" s="1"/>
  <c r="G144" i="8"/>
  <c r="G144" i="12" s="1"/>
  <c r="G145" i="8"/>
  <c r="G145" i="12" s="1"/>
  <c r="G146" i="8"/>
  <c r="G146" i="12" s="1"/>
  <c r="G147" i="8"/>
  <c r="G147" i="12" s="1"/>
  <c r="G148" i="8"/>
  <c r="G148" i="12" s="1"/>
  <c r="G149" i="8"/>
  <c r="G149" i="12" s="1"/>
  <c r="G150" i="8"/>
  <c r="G150" i="12" s="1"/>
  <c r="G151" i="8"/>
  <c r="G151" i="12" s="1"/>
  <c r="G152" i="8"/>
  <c r="G152" i="12" s="1"/>
  <c r="G153" i="8"/>
  <c r="G153" i="12" s="1"/>
  <c r="G154" i="8"/>
  <c r="G154" i="12" s="1"/>
  <c r="G155" i="8"/>
  <c r="G155" i="12" s="1"/>
  <c r="G156" i="8"/>
  <c r="G156" i="12" s="1"/>
  <c r="G157" i="8"/>
  <c r="G157" i="12" s="1"/>
  <c r="G158" i="8"/>
  <c r="G158" i="12" s="1"/>
  <c r="G159" i="8"/>
  <c r="G159" i="12" s="1"/>
  <c r="G160" i="8"/>
  <c r="G160" i="12" s="1"/>
  <c r="G161" i="8"/>
  <c r="G161" i="12" s="1"/>
  <c r="G162" i="8"/>
  <c r="G162" i="12" s="1"/>
  <c r="G163" i="8"/>
  <c r="G163" i="12" s="1"/>
  <c r="G164" i="8"/>
  <c r="G164" i="12" s="1"/>
  <c r="G165" i="8"/>
  <c r="G165" i="12" s="1"/>
  <c r="G166" i="8"/>
  <c r="G166" i="12" s="1"/>
  <c r="G167" i="8"/>
  <c r="G167" i="12" s="1"/>
  <c r="G168" i="8"/>
  <c r="G168" i="12" s="1"/>
  <c r="G169" i="8"/>
  <c r="G169" i="12" s="1"/>
  <c r="G170" i="8"/>
  <c r="G170" i="12" s="1"/>
  <c r="G171" i="8"/>
  <c r="G171" i="12" s="1"/>
  <c r="G172" i="8"/>
  <c r="G172" i="12" s="1"/>
  <c r="G173" i="8"/>
  <c r="G173" i="12" s="1"/>
  <c r="G174" i="8"/>
  <c r="G174" i="12" s="1"/>
  <c r="G175" i="8"/>
  <c r="G175" i="12" s="1"/>
  <c r="G176" i="8"/>
  <c r="G176" i="12" s="1"/>
  <c r="G177" i="8"/>
  <c r="G177" i="12" s="1"/>
  <c r="G178" i="8"/>
  <c r="G178" i="12" s="1"/>
  <c r="G179" i="8"/>
  <c r="G179" i="12" s="1"/>
  <c r="G180" i="8"/>
  <c r="G180" i="12" s="1"/>
  <c r="G181" i="8"/>
  <c r="G181" i="12" s="1"/>
  <c r="G182" i="8"/>
  <c r="G182" i="12" s="1"/>
  <c r="G183" i="8"/>
  <c r="G183" i="12" s="1"/>
  <c r="G184" i="8"/>
  <c r="G184" i="12" s="1"/>
  <c r="G185" i="8"/>
  <c r="G185" i="12" s="1"/>
  <c r="G186" i="8"/>
  <c r="G186" i="12" s="1"/>
  <c r="G187" i="8"/>
  <c r="G187" i="12" s="1"/>
  <c r="G188" i="8"/>
  <c r="G188" i="12" s="1"/>
  <c r="G189" i="8"/>
  <c r="G189" i="12" s="1"/>
  <c r="G190" i="8"/>
  <c r="G190" i="12" s="1"/>
  <c r="G191" i="8"/>
  <c r="G191" i="12" s="1"/>
  <c r="G192" i="8"/>
  <c r="G192" i="12" s="1"/>
  <c r="G193" i="8"/>
  <c r="G193" i="12" s="1"/>
  <c r="G194" i="8"/>
  <c r="G194" i="12" s="1"/>
  <c r="G195" i="8"/>
  <c r="G195" i="12" s="1"/>
  <c r="G196" i="8"/>
  <c r="G196" i="12" s="1"/>
  <c r="G197" i="8"/>
  <c r="G197" i="12" s="1"/>
  <c r="G198" i="8"/>
  <c r="G198" i="12" s="1"/>
  <c r="G199" i="8"/>
  <c r="G199" i="12" s="1"/>
  <c r="G200" i="8"/>
  <c r="G200" i="12" s="1"/>
  <c r="G201" i="8"/>
  <c r="G201" i="12" s="1"/>
  <c r="G202" i="8"/>
  <c r="G202" i="12" s="1"/>
  <c r="G203" i="8"/>
  <c r="G203" i="12" s="1"/>
  <c r="G204" i="8"/>
  <c r="G204" i="12" s="1"/>
  <c r="G205" i="8"/>
  <c r="G205" i="12" s="1"/>
  <c r="G206" i="8"/>
  <c r="G206" i="12" s="1"/>
  <c r="G207" i="8"/>
  <c r="G207" i="12" s="1"/>
  <c r="G208" i="8"/>
  <c r="G208" i="12" s="1"/>
  <c r="G209" i="8"/>
  <c r="G209" i="12" s="1"/>
  <c r="G210" i="8"/>
  <c r="G210" i="12" s="1"/>
  <c r="G211" i="8"/>
  <c r="G211" i="12" s="1"/>
  <c r="G212" i="8"/>
  <c r="G212" i="12" s="1"/>
  <c r="G213" i="8"/>
  <c r="G213" i="12" s="1"/>
  <c r="G214" i="8"/>
  <c r="G214" i="12" s="1"/>
  <c r="G215" i="8"/>
  <c r="G215" i="12" s="1"/>
  <c r="G216" i="8"/>
  <c r="G216" i="12" s="1"/>
  <c r="G217" i="8"/>
  <c r="G217" i="12" s="1"/>
  <c r="G218" i="8"/>
  <c r="G218" i="12" s="1"/>
  <c r="G219" i="8"/>
  <c r="G219" i="12" s="1"/>
  <c r="G220" i="8"/>
  <c r="G220" i="12" s="1"/>
  <c r="G221" i="8"/>
  <c r="G221" i="12" s="1"/>
  <c r="G222" i="8"/>
  <c r="G222" i="12" s="1"/>
  <c r="G223" i="8"/>
  <c r="G223" i="12" s="1"/>
  <c r="G225" i="8"/>
  <c r="G225" i="12" s="1"/>
  <c r="G227" i="8"/>
  <c r="G227" i="12" s="1"/>
  <c r="G228" i="8"/>
  <c r="G228" i="12" s="1"/>
  <c r="G229" i="8"/>
  <c r="G229" i="12" s="1"/>
  <c r="G230" i="8"/>
  <c r="G230" i="12" s="1"/>
  <c r="G231" i="8"/>
  <c r="G231" i="12" s="1"/>
  <c r="G232" i="8"/>
  <c r="G232" i="12" s="1"/>
  <c r="G233" i="8"/>
  <c r="G233" i="12" s="1"/>
  <c r="G234" i="8"/>
  <c r="G234" i="12" s="1"/>
  <c r="G235" i="8"/>
  <c r="G235" i="12" s="1"/>
  <c r="G236" i="8"/>
  <c r="G236" i="12" s="1"/>
  <c r="G237" i="8"/>
  <c r="G237" i="12" s="1"/>
  <c r="G238" i="8"/>
  <c r="G238" i="12" s="1"/>
  <c r="G239" i="8"/>
  <c r="G239" i="12" s="1"/>
  <c r="G240" i="8"/>
  <c r="G240" i="12" s="1"/>
  <c r="G241" i="8"/>
  <c r="G241" i="12" s="1"/>
  <c r="G242" i="8"/>
  <c r="G242" i="12" s="1"/>
  <c r="G243" i="8"/>
  <c r="G243" i="12" s="1"/>
  <c r="G244" i="8"/>
  <c r="G244" i="12" s="1"/>
  <c r="G245" i="8"/>
  <c r="G245" i="12" s="1"/>
  <c r="G246" i="8"/>
  <c r="G246" i="12" s="1"/>
  <c r="G247" i="8"/>
  <c r="G247" i="12" s="1"/>
  <c r="G251" i="8"/>
  <c r="G251" i="12" s="1"/>
  <c r="G252" i="8"/>
  <c r="G252" i="12" s="1"/>
  <c r="G253" i="8"/>
  <c r="G253" i="12" s="1"/>
  <c r="G254" i="8"/>
  <c r="G254" i="12" s="1"/>
  <c r="G255" i="8"/>
  <c r="G255" i="12" s="1"/>
  <c r="G256" i="8"/>
  <c r="G256" i="12" s="1"/>
  <c r="G257" i="8"/>
  <c r="G257" i="12" s="1"/>
  <c r="G258" i="8"/>
  <c r="G258" i="12" s="1"/>
  <c r="G259" i="8"/>
  <c r="G259" i="12" s="1"/>
  <c r="G260" i="8"/>
  <c r="G260" i="12" s="1"/>
  <c r="G261" i="8"/>
  <c r="G261" i="12" s="1"/>
  <c r="G262" i="8"/>
  <c r="G262" i="12" s="1"/>
  <c r="G263" i="8"/>
  <c r="G263" i="12" s="1"/>
  <c r="G264" i="8"/>
  <c r="G264" i="12" s="1"/>
  <c r="G265" i="8"/>
  <c r="G265" i="12" s="1"/>
  <c r="G266" i="8"/>
  <c r="G266" i="12" s="1"/>
  <c r="G267" i="8"/>
  <c r="G267" i="12" s="1"/>
  <c r="G268" i="8"/>
  <c r="G268" i="12" s="1"/>
  <c r="G269" i="8"/>
  <c r="G269" i="12" s="1"/>
  <c r="G270" i="8"/>
  <c r="G270" i="12" s="1"/>
  <c r="G271" i="8"/>
  <c r="G271" i="12" s="1"/>
  <c r="G272" i="8"/>
  <c r="G272" i="12" s="1"/>
  <c r="G273" i="8"/>
  <c r="G273" i="12" s="1"/>
  <c r="G274" i="8"/>
  <c r="G274" i="12" s="1"/>
  <c r="G275" i="8"/>
  <c r="G275" i="12" s="1"/>
  <c r="G276" i="8"/>
  <c r="G276" i="12" s="1"/>
  <c r="G277" i="8"/>
  <c r="G277" i="12" s="1"/>
  <c r="G278" i="8"/>
  <c r="G278" i="12" s="1"/>
  <c r="G279" i="8"/>
  <c r="G279" i="12" s="1"/>
  <c r="G280" i="8"/>
  <c r="G280" i="12" s="1"/>
  <c r="G281" i="8"/>
  <c r="G281" i="12" s="1"/>
  <c r="G282" i="8"/>
  <c r="G282" i="12" s="1"/>
  <c r="G283" i="8"/>
  <c r="G283" i="12" s="1"/>
  <c r="G284" i="8"/>
  <c r="G284" i="12" s="1"/>
  <c r="G285" i="8"/>
  <c r="G285" i="12" s="1"/>
  <c r="G286" i="8"/>
  <c r="G286" i="12" s="1"/>
  <c r="G287" i="8"/>
  <c r="G287" i="12" s="1"/>
  <c r="G288" i="8"/>
  <c r="G288" i="12" s="1"/>
  <c r="G289" i="8"/>
  <c r="G289" i="12" s="1"/>
  <c r="G290" i="8"/>
  <c r="G290" i="12" s="1"/>
  <c r="G291" i="8"/>
  <c r="G291" i="12" s="1"/>
  <c r="G292" i="8"/>
  <c r="G292" i="12" s="1"/>
  <c r="G293" i="8"/>
  <c r="G293" i="12" s="1"/>
  <c r="G294" i="12"/>
  <c r="G295" i="12"/>
  <c r="G296" i="8"/>
  <c r="G296" i="12" s="1"/>
  <c r="G297" i="8"/>
  <c r="G297" i="12" s="1"/>
  <c r="G298" i="8"/>
  <c r="G298" i="12" s="1"/>
  <c r="G299" i="8"/>
  <c r="G299" i="12" s="1"/>
  <c r="G300" i="8"/>
  <c r="G300" i="12" s="1"/>
  <c r="G301" i="8"/>
  <c r="G301" i="12" s="1"/>
  <c r="G302" i="8"/>
  <c r="G302" i="12" s="1"/>
  <c r="G303" i="8"/>
  <c r="G303" i="12" s="1"/>
  <c r="G304" i="8"/>
  <c r="G304" i="12" s="1"/>
  <c r="G305" i="8"/>
  <c r="G305" i="12" s="1"/>
  <c r="G306" i="8"/>
  <c r="G306" i="12" s="1"/>
  <c r="G307" i="8"/>
  <c r="G307" i="12" s="1"/>
  <c r="G308" i="8"/>
  <c r="G308" i="12" s="1"/>
  <c r="G309" i="8"/>
  <c r="G309" i="12" s="1"/>
  <c r="G310" i="8"/>
  <c r="G310" i="12" s="1"/>
  <c r="G311" i="8"/>
  <c r="G311" i="12" s="1"/>
  <c r="G312" i="8"/>
  <c r="G312" i="12" s="1"/>
  <c r="G313" i="8"/>
  <c r="G313" i="12" s="1"/>
  <c r="G314" i="8"/>
  <c r="G314" i="12" s="1"/>
  <c r="G315" i="8"/>
  <c r="G315" i="12" s="1"/>
  <c r="G316" i="8"/>
  <c r="G316" i="12" s="1"/>
  <c r="G317" i="8"/>
  <c r="G317" i="12" s="1"/>
  <c r="G318" i="8"/>
  <c r="G318" i="12" s="1"/>
  <c r="G319" i="8"/>
  <c r="G319" i="12" s="1"/>
  <c r="G320" i="8"/>
  <c r="G320" i="12" s="1"/>
  <c r="G321" i="8"/>
  <c r="G321" i="12" s="1"/>
  <c r="G322" i="8"/>
  <c r="G322" i="12" s="1"/>
  <c r="G323" i="8"/>
  <c r="G323" i="12" s="1"/>
  <c r="G324" i="8"/>
  <c r="G324" i="12" s="1"/>
  <c r="G325" i="8"/>
  <c r="G325" i="12" s="1"/>
  <c r="G326" i="8"/>
  <c r="G326" i="12" s="1"/>
  <c r="G327" i="8"/>
  <c r="G327" i="12" s="1"/>
  <c r="G328" i="8"/>
  <c r="G328" i="12" s="1"/>
  <c r="G329" i="8"/>
  <c r="G329" i="12" s="1"/>
  <c r="G330" i="8"/>
  <c r="G330" i="12" s="1"/>
  <c r="G331" i="8"/>
  <c r="G331" i="12" s="1"/>
  <c r="G332" i="8"/>
  <c r="G332" i="12" s="1"/>
  <c r="G333" i="8"/>
  <c r="G333" i="12" s="1"/>
  <c r="G334" i="8"/>
  <c r="G334" i="12" s="1"/>
  <c r="G335" i="8"/>
  <c r="G335" i="12" s="1"/>
  <c r="G336" i="8"/>
  <c r="G336" i="12" s="1"/>
  <c r="G337" i="8"/>
  <c r="G337" i="12" s="1"/>
  <c r="G338" i="8"/>
  <c r="G338" i="12" s="1"/>
  <c r="G339" i="8"/>
  <c r="G339" i="12" s="1"/>
  <c r="G340" i="8"/>
  <c r="G340" i="12" s="1"/>
  <c r="G351" i="8"/>
  <c r="G351" i="12" s="1"/>
  <c r="G352" i="8"/>
  <c r="G352" i="12" s="1"/>
  <c r="G365" i="12"/>
  <c r="G366" i="12"/>
  <c r="G367" i="12"/>
  <c r="G368" i="8"/>
  <c r="G368" i="12" s="1"/>
  <c r="G369" i="8"/>
  <c r="G369" i="12" s="1"/>
  <c r="G370" i="8"/>
  <c r="G370" i="12" s="1"/>
  <c r="G374" i="8"/>
  <c r="G374" i="12" s="1"/>
  <c r="G375" i="8"/>
  <c r="G375" i="12" s="1"/>
  <c r="G376" i="8"/>
  <c r="G376" i="12" s="1"/>
  <c r="G380" i="8"/>
  <c r="G380" i="12" s="1"/>
  <c r="G381" i="8"/>
  <c r="G381" i="12" s="1"/>
  <c r="G382" i="8"/>
  <c r="G382" i="12" s="1"/>
  <c r="G383" i="8"/>
  <c r="G383" i="12" s="1"/>
  <c r="G385" i="8"/>
  <c r="G385" i="12" s="1"/>
  <c r="G388" i="8"/>
  <c r="G388" i="12" s="1"/>
  <c r="G392" i="8"/>
  <c r="G392" i="12" s="1"/>
  <c r="G393" i="8"/>
  <c r="G393" i="12" s="1"/>
  <c r="G394" i="8"/>
  <c r="G394" i="12" s="1"/>
  <c r="G396" i="8"/>
  <c r="G396" i="12" s="1"/>
  <c r="G397" i="8"/>
  <c r="G397" i="12" s="1"/>
  <c r="G398" i="8"/>
  <c r="G398" i="12" s="1"/>
  <c r="G399" i="8"/>
  <c r="G399" i="12" s="1"/>
  <c r="G400" i="8"/>
  <c r="G400" i="12" s="1"/>
  <c r="G403" i="8"/>
  <c r="G403" i="12" s="1"/>
  <c r="G404" i="8"/>
  <c r="G404" i="12" s="1"/>
  <c r="G405" i="8"/>
  <c r="G405" i="12" s="1"/>
  <c r="G406" i="8"/>
  <c r="G406" i="12" s="1"/>
  <c r="G407" i="8"/>
  <c r="G407" i="12" s="1"/>
  <c r="G408" i="8"/>
  <c r="G408" i="12" s="1"/>
  <c r="G409" i="8"/>
  <c r="G409" i="12" s="1"/>
  <c r="G410" i="8"/>
  <c r="G410" i="12" s="1"/>
  <c r="G411" i="8"/>
  <c r="G411" i="12" s="1"/>
  <c r="G412" i="8"/>
  <c r="G412" i="12" s="1"/>
  <c r="G2" i="8"/>
  <c r="G2" i="12" s="1"/>
  <c r="AP403" i="8"/>
  <c r="AK382" i="12" l="1"/>
  <c r="AK383" i="12"/>
  <c r="AK384" i="12"/>
  <c r="AK385" i="12"/>
  <c r="AK386" i="12"/>
  <c r="AK387" i="12"/>
  <c r="AK388" i="12"/>
  <c r="AK389" i="12"/>
  <c r="AK390" i="12"/>
  <c r="AK391" i="12"/>
  <c r="AK392" i="12"/>
  <c r="AK393" i="12"/>
  <c r="AK394" i="12"/>
  <c r="AK395" i="12"/>
  <c r="AK396" i="12"/>
  <c r="AK397" i="12"/>
  <c r="AK398" i="12"/>
  <c r="AK399" i="12"/>
  <c r="AK400" i="12"/>
  <c r="AK401" i="12"/>
  <c r="AK402" i="12"/>
  <c r="AK403" i="12"/>
  <c r="AK404" i="12"/>
  <c r="AK405" i="12"/>
  <c r="AK406" i="12"/>
  <c r="AK407" i="12"/>
  <c r="AK408" i="12"/>
  <c r="AK409" i="12"/>
  <c r="AK410" i="12"/>
  <c r="AK411" i="12"/>
  <c r="AK412" i="12"/>
  <c r="AK377" i="12"/>
  <c r="AK378" i="12"/>
  <c r="AK379" i="12"/>
  <c r="AK380" i="12"/>
  <c r="AK381" i="12"/>
  <c r="AK360" i="12"/>
  <c r="AK361" i="12"/>
  <c r="AK362" i="12"/>
  <c r="AK363" i="12"/>
  <c r="AK364" i="12"/>
  <c r="AK365" i="12"/>
  <c r="AK366" i="12"/>
  <c r="AK367" i="12"/>
  <c r="AK368" i="12"/>
  <c r="AK369" i="12"/>
  <c r="AK370" i="12"/>
  <c r="AK371" i="12"/>
  <c r="AK372" i="12"/>
  <c r="AK373" i="12"/>
  <c r="AK374" i="12"/>
  <c r="AK375" i="12"/>
  <c r="AK376" i="12"/>
  <c r="AK351" i="12"/>
  <c r="AK352" i="12"/>
  <c r="AK353" i="12"/>
  <c r="AK354" i="12"/>
  <c r="AK355" i="12"/>
  <c r="AK356" i="12"/>
  <c r="AK357" i="12"/>
  <c r="AK358" i="12"/>
  <c r="AK359" i="12"/>
  <c r="AK341" i="12"/>
  <c r="AK342" i="12"/>
  <c r="AK343" i="12"/>
  <c r="AK344" i="12"/>
  <c r="AK345" i="12"/>
  <c r="AK346" i="12"/>
  <c r="AK347" i="12"/>
  <c r="AK348" i="12"/>
  <c r="AK349" i="12"/>
  <c r="AK350" i="12"/>
  <c r="AK332" i="12"/>
  <c r="AK333" i="12"/>
  <c r="AK334" i="12"/>
  <c r="AK335" i="12"/>
  <c r="AK336" i="12"/>
  <c r="AK337" i="12"/>
  <c r="AK338" i="12"/>
  <c r="AK339" i="12"/>
  <c r="AK340" i="12"/>
  <c r="AK297" i="12"/>
  <c r="AK298" i="12"/>
  <c r="AK299" i="12"/>
  <c r="AK300" i="12"/>
  <c r="AK301" i="12"/>
  <c r="AK302" i="12"/>
  <c r="AK303" i="12"/>
  <c r="AK304" i="12"/>
  <c r="AK305" i="12"/>
  <c r="AK306" i="12"/>
  <c r="AK307" i="12"/>
  <c r="AK308" i="12"/>
  <c r="AK309" i="12"/>
  <c r="AK310" i="12"/>
  <c r="AK311" i="12"/>
  <c r="AK312" i="12"/>
  <c r="AK313" i="12"/>
  <c r="AK314" i="12"/>
  <c r="AK315" i="12"/>
  <c r="AK316" i="12"/>
  <c r="AK317" i="12"/>
  <c r="AK318" i="12"/>
  <c r="AK319" i="12"/>
  <c r="AK320" i="12"/>
  <c r="AK321" i="12"/>
  <c r="AK322" i="12"/>
  <c r="AK323" i="12"/>
  <c r="AK324" i="12"/>
  <c r="AK325" i="12"/>
  <c r="AK326" i="12"/>
  <c r="AK327" i="12"/>
  <c r="AK328" i="12"/>
  <c r="AK329" i="12"/>
  <c r="AK330" i="12"/>
  <c r="AK331" i="12"/>
  <c r="AK264" i="12"/>
  <c r="AK265" i="12"/>
  <c r="AK266" i="12"/>
  <c r="AK267" i="12"/>
  <c r="AK268" i="12"/>
  <c r="AK269" i="12"/>
  <c r="AK270" i="12"/>
  <c r="AK271" i="12"/>
  <c r="AK272" i="12"/>
  <c r="AK273" i="12"/>
  <c r="AK274" i="12"/>
  <c r="AK275" i="12"/>
  <c r="AK276" i="12"/>
  <c r="AK277" i="12"/>
  <c r="AK278" i="12"/>
  <c r="AK279" i="12"/>
  <c r="AK280" i="12"/>
  <c r="AK281" i="12"/>
  <c r="AK282" i="12"/>
  <c r="AK283" i="12"/>
  <c r="AK284" i="12"/>
  <c r="AK285" i="12"/>
  <c r="AK286" i="12"/>
  <c r="AK287" i="12"/>
  <c r="AK288" i="12"/>
  <c r="AK289" i="12"/>
  <c r="AK290" i="12"/>
  <c r="AK291" i="12"/>
  <c r="AK292" i="12"/>
  <c r="AK293" i="12"/>
  <c r="AK294" i="12"/>
  <c r="AK295" i="12"/>
  <c r="AK296" i="12"/>
  <c r="AK253" i="12"/>
  <c r="AK254" i="12"/>
  <c r="AK255" i="12"/>
  <c r="AK256" i="12"/>
  <c r="AK257" i="12"/>
  <c r="AK258" i="12"/>
  <c r="AK259" i="12"/>
  <c r="AK260" i="12"/>
  <c r="AK261" i="12"/>
  <c r="AK262" i="12"/>
  <c r="AK263" i="12"/>
  <c r="AK248" i="12"/>
  <c r="AK249" i="12"/>
  <c r="AK250" i="12"/>
  <c r="AK251" i="12"/>
  <c r="AK252" i="12"/>
  <c r="AK228" i="12"/>
  <c r="AK229" i="12"/>
  <c r="AK230" i="12"/>
  <c r="AK231" i="12"/>
  <c r="AK232" i="12"/>
  <c r="AK233" i="12"/>
  <c r="AK234" i="12"/>
  <c r="AK235" i="12"/>
  <c r="AK236" i="12"/>
  <c r="AK237" i="12"/>
  <c r="AK238" i="12"/>
  <c r="AK239" i="12"/>
  <c r="AK240" i="12"/>
  <c r="AK241" i="12"/>
  <c r="AK242" i="12"/>
  <c r="AK243" i="12"/>
  <c r="AK244" i="12"/>
  <c r="AK245" i="12"/>
  <c r="AK246" i="12"/>
  <c r="AK247" i="12"/>
  <c r="AK219" i="12"/>
  <c r="AK220" i="12"/>
  <c r="AK221" i="12"/>
  <c r="AK222" i="12"/>
  <c r="AK223" i="12"/>
  <c r="AK224" i="12"/>
  <c r="AK225" i="12"/>
  <c r="AK226" i="12"/>
  <c r="AK227" i="12"/>
  <c r="AK194" i="12"/>
  <c r="AK195" i="12"/>
  <c r="AK196" i="12"/>
  <c r="AK197" i="12"/>
  <c r="AK198" i="12"/>
  <c r="AK199" i="12"/>
  <c r="AK200" i="12"/>
  <c r="AK201" i="12"/>
  <c r="AK202" i="12"/>
  <c r="AK203" i="12"/>
  <c r="AK204" i="12"/>
  <c r="AK205" i="12"/>
  <c r="AK206" i="12"/>
  <c r="AK207" i="12"/>
  <c r="AK208" i="12"/>
  <c r="AK209" i="12"/>
  <c r="AK210" i="12"/>
  <c r="AK211" i="12"/>
  <c r="AK212" i="12"/>
  <c r="AK213" i="12"/>
  <c r="AK214" i="12"/>
  <c r="AK215" i="12"/>
  <c r="AK216" i="12"/>
  <c r="AK217" i="12"/>
  <c r="AK218" i="12"/>
  <c r="AK177" i="12"/>
  <c r="AK178" i="12"/>
  <c r="AK179" i="12"/>
  <c r="AK180" i="12"/>
  <c r="AK181" i="12"/>
  <c r="AK182" i="12"/>
  <c r="AK183" i="12"/>
  <c r="AK184" i="12"/>
  <c r="AK185" i="12"/>
  <c r="AK186" i="12"/>
  <c r="AK187" i="12"/>
  <c r="AK188" i="12"/>
  <c r="AK189" i="12"/>
  <c r="AK190" i="12"/>
  <c r="AK191" i="12"/>
  <c r="AK192" i="12"/>
  <c r="AK193" i="12"/>
  <c r="AK137" i="12"/>
  <c r="AK138" i="12"/>
  <c r="AK139" i="12"/>
  <c r="AK140" i="12"/>
  <c r="AK141" i="12"/>
  <c r="AK142" i="12"/>
  <c r="AK143" i="12"/>
  <c r="AK144" i="12"/>
  <c r="AK145" i="12"/>
  <c r="AK146" i="12"/>
  <c r="AK147" i="12"/>
  <c r="AK148" i="12"/>
  <c r="AK149" i="12"/>
  <c r="AK150" i="12"/>
  <c r="AK151" i="12"/>
  <c r="AK152" i="12"/>
  <c r="AK153" i="12"/>
  <c r="AK154" i="12"/>
  <c r="AK155" i="12"/>
  <c r="AK156" i="12"/>
  <c r="AK157" i="12"/>
  <c r="AK158" i="12"/>
  <c r="AK159" i="12"/>
  <c r="AK160" i="12"/>
  <c r="AK161" i="12"/>
  <c r="AK162" i="12"/>
  <c r="AK163" i="12"/>
  <c r="AK164" i="12"/>
  <c r="AK165" i="12"/>
  <c r="AK166" i="12"/>
  <c r="AK167" i="12"/>
  <c r="AK168" i="12"/>
  <c r="AK169" i="12"/>
  <c r="AK170" i="12"/>
  <c r="AK171" i="12"/>
  <c r="AK172" i="12"/>
  <c r="AK173" i="12"/>
  <c r="AK174" i="12"/>
  <c r="AK175" i="12"/>
  <c r="AK176" i="12"/>
  <c r="AK132" i="12"/>
  <c r="AK133" i="12"/>
  <c r="AK134" i="12"/>
  <c r="AK135" i="12"/>
  <c r="AK136" i="12"/>
  <c r="AK110" i="12"/>
  <c r="AK111" i="12"/>
  <c r="AK112" i="12"/>
  <c r="AK113" i="12"/>
  <c r="AK114" i="12"/>
  <c r="AK115" i="12"/>
  <c r="AK116" i="12"/>
  <c r="AK117" i="12"/>
  <c r="AK118" i="12"/>
  <c r="AK119" i="12"/>
  <c r="AK120" i="12"/>
  <c r="AK121" i="12"/>
  <c r="AK122" i="12"/>
  <c r="AK123" i="12"/>
  <c r="AK124" i="12"/>
  <c r="AK125" i="12"/>
  <c r="AK126" i="12"/>
  <c r="AK127" i="12"/>
  <c r="AK128" i="12"/>
  <c r="AK129" i="12"/>
  <c r="AK130" i="12"/>
  <c r="AK131" i="12"/>
  <c r="AK3" i="12"/>
  <c r="AK4" i="12"/>
  <c r="AK5" i="12"/>
  <c r="AK6" i="12"/>
  <c r="AK7" i="12"/>
  <c r="AK8" i="12"/>
  <c r="AK9" i="12"/>
  <c r="AK10" i="12"/>
  <c r="AK11" i="12"/>
  <c r="AK12" i="12"/>
  <c r="AK13" i="12"/>
  <c r="AK14" i="12"/>
  <c r="AK15" i="12"/>
  <c r="AK16" i="12"/>
  <c r="AK17" i="12"/>
  <c r="AK18" i="12"/>
  <c r="AK19" i="12"/>
  <c r="AK20" i="12"/>
  <c r="AK21" i="12"/>
  <c r="AK22" i="12"/>
  <c r="AK23" i="12"/>
  <c r="AK24" i="12"/>
  <c r="AK25" i="12"/>
  <c r="AK26" i="12"/>
  <c r="AK27" i="12"/>
  <c r="AK28" i="12"/>
  <c r="AK29" i="12"/>
  <c r="AK30" i="12"/>
  <c r="AK31" i="12"/>
  <c r="AK32" i="12"/>
  <c r="AK33" i="12"/>
  <c r="AK34" i="12"/>
  <c r="AK35" i="12"/>
  <c r="AK36" i="12"/>
  <c r="AK37" i="12"/>
  <c r="AK38" i="12"/>
  <c r="AK39" i="12"/>
  <c r="AK40" i="12"/>
  <c r="AK41" i="12"/>
  <c r="AK42" i="12"/>
  <c r="AK43" i="12"/>
  <c r="AK44" i="12"/>
  <c r="AK45" i="12"/>
  <c r="AK46" i="12"/>
  <c r="AK47" i="12"/>
  <c r="AK48" i="12"/>
  <c r="AK49" i="12"/>
  <c r="AK50" i="12"/>
  <c r="AK51" i="12"/>
  <c r="AK52" i="12"/>
  <c r="AK53" i="12"/>
  <c r="AK54" i="12"/>
  <c r="AK55" i="12"/>
  <c r="AK56" i="12"/>
  <c r="AK57" i="12"/>
  <c r="AK58" i="12"/>
  <c r="AK59" i="12"/>
  <c r="AK60" i="12"/>
  <c r="AK61" i="12"/>
  <c r="AK62" i="12"/>
  <c r="AK63" i="12"/>
  <c r="AK64" i="12"/>
  <c r="AK65" i="12"/>
  <c r="AK66" i="12"/>
  <c r="AK67" i="12"/>
  <c r="AK68" i="12"/>
  <c r="AK69" i="12"/>
  <c r="AK70" i="12"/>
  <c r="AK71" i="12"/>
  <c r="AK72" i="12"/>
  <c r="AK73" i="12"/>
  <c r="AK74" i="12"/>
  <c r="AK75" i="12"/>
  <c r="AK76" i="12"/>
  <c r="AK77" i="12"/>
  <c r="AK78" i="12"/>
  <c r="AK79" i="12"/>
  <c r="AK80" i="12"/>
  <c r="AK81" i="12"/>
  <c r="AK82" i="12"/>
  <c r="AK83" i="12"/>
  <c r="AK84" i="12"/>
  <c r="AK85" i="12"/>
  <c r="AK86" i="12"/>
  <c r="AK87" i="12"/>
  <c r="AK88" i="12"/>
  <c r="AK89" i="12"/>
  <c r="AK90" i="12"/>
  <c r="AK91" i="12"/>
  <c r="AK92" i="12"/>
  <c r="AK93" i="12"/>
  <c r="AK94" i="12"/>
  <c r="AK95" i="12"/>
  <c r="AK96" i="12"/>
  <c r="AK97" i="12"/>
  <c r="AK98" i="12"/>
  <c r="AK99" i="12"/>
  <c r="AK100" i="12"/>
  <c r="AK101" i="12"/>
  <c r="AK102" i="12"/>
  <c r="AK103" i="12"/>
  <c r="AK104" i="12"/>
  <c r="AK105" i="12"/>
  <c r="AK106" i="12"/>
  <c r="AK107" i="12"/>
  <c r="AK108" i="12"/>
  <c r="AK109" i="12"/>
  <c r="AK2" i="12"/>
  <c r="AA2" i="12"/>
  <c r="AA382" i="12"/>
  <c r="AA383" i="12"/>
  <c r="AA384" i="12"/>
  <c r="AA385" i="12"/>
  <c r="AA386" i="12"/>
  <c r="AA387" i="12"/>
  <c r="AA388" i="12"/>
  <c r="AA389" i="12"/>
  <c r="AA390" i="12"/>
  <c r="AA391" i="12"/>
  <c r="AA392" i="12"/>
  <c r="AA393" i="12"/>
  <c r="AA394" i="12"/>
  <c r="AA395" i="12"/>
  <c r="AA396" i="12"/>
  <c r="AA397" i="12"/>
  <c r="AA398" i="12"/>
  <c r="AA399" i="12"/>
  <c r="AA400" i="12"/>
  <c r="AA401" i="12"/>
  <c r="AA402" i="12"/>
  <c r="AA403" i="12"/>
  <c r="AA404" i="12"/>
  <c r="AA405" i="12"/>
  <c r="AA406" i="12"/>
  <c r="AA407" i="12"/>
  <c r="AA408" i="12"/>
  <c r="AA409" i="12"/>
  <c r="AA410" i="12"/>
  <c r="AA411" i="12"/>
  <c r="AA412" i="12"/>
  <c r="AA376" i="12"/>
  <c r="AA377" i="12"/>
  <c r="AA378" i="12"/>
  <c r="AA379" i="12"/>
  <c r="AA380" i="12"/>
  <c r="AA381" i="12"/>
  <c r="AA372" i="12"/>
  <c r="AA373" i="12"/>
  <c r="AA374" i="12"/>
  <c r="AA375" i="12"/>
  <c r="AA359" i="12"/>
  <c r="AA360" i="12"/>
  <c r="AA361" i="12"/>
  <c r="AA362" i="12"/>
  <c r="AA363" i="12"/>
  <c r="AA364" i="12"/>
  <c r="AA365" i="12"/>
  <c r="AA366" i="12"/>
  <c r="AA367" i="12"/>
  <c r="AA368" i="12"/>
  <c r="AA369" i="12"/>
  <c r="AA370" i="12"/>
  <c r="AA371" i="12"/>
  <c r="AA349" i="12"/>
  <c r="AA350" i="12"/>
  <c r="AA351" i="12"/>
  <c r="AA352" i="12"/>
  <c r="AA353" i="12"/>
  <c r="AA354" i="12"/>
  <c r="AA355" i="12"/>
  <c r="AA356" i="12"/>
  <c r="AA357" i="12"/>
  <c r="AA358" i="12"/>
  <c r="AA337" i="12"/>
  <c r="AA338" i="12"/>
  <c r="AA339" i="12"/>
  <c r="AA340" i="12"/>
  <c r="AA341" i="12"/>
  <c r="AA342" i="12"/>
  <c r="AA343" i="12"/>
  <c r="AA344" i="12"/>
  <c r="AA345" i="12"/>
  <c r="AA346" i="12"/>
  <c r="AA347" i="12"/>
  <c r="AA348" i="12"/>
  <c r="AA297" i="12"/>
  <c r="AA298" i="12"/>
  <c r="AA299" i="12"/>
  <c r="AA300" i="12"/>
  <c r="AA301" i="12"/>
  <c r="AA302" i="12"/>
  <c r="AA303" i="12"/>
  <c r="AA304" i="12"/>
  <c r="AA305" i="12"/>
  <c r="AA306" i="12"/>
  <c r="AA307" i="12"/>
  <c r="AA308" i="12"/>
  <c r="AA309" i="12"/>
  <c r="AA310" i="12"/>
  <c r="AA311" i="12"/>
  <c r="AA312" i="12"/>
  <c r="AA313" i="12"/>
  <c r="AA314" i="12"/>
  <c r="AA315" i="12"/>
  <c r="AA316" i="12"/>
  <c r="AA317" i="12"/>
  <c r="AA318" i="12"/>
  <c r="AA319" i="12"/>
  <c r="AA320" i="12"/>
  <c r="AA321" i="12"/>
  <c r="AA322" i="12"/>
  <c r="AA323" i="12"/>
  <c r="AA324" i="12"/>
  <c r="AA325" i="12"/>
  <c r="AA326" i="12"/>
  <c r="AA327" i="12"/>
  <c r="AA328" i="12"/>
  <c r="AA329" i="12"/>
  <c r="AA330" i="12"/>
  <c r="AA331" i="12"/>
  <c r="AA332" i="12"/>
  <c r="AA333" i="12"/>
  <c r="AA334" i="12"/>
  <c r="AA335" i="12"/>
  <c r="AA336" i="12"/>
  <c r="AA296"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57" i="12"/>
  <c r="AA258" i="12"/>
  <c r="AA259" i="12"/>
  <c r="AA260" i="12"/>
  <c r="AA261" i="12"/>
  <c r="AA262" i="12"/>
  <c r="AA246" i="12"/>
  <c r="AA247" i="12"/>
  <c r="AA248" i="12"/>
  <c r="AA249" i="12"/>
  <c r="AA250" i="12"/>
  <c r="AA251" i="12"/>
  <c r="AA252" i="12"/>
  <c r="AA253" i="12"/>
  <c r="AA254" i="12"/>
  <c r="AA255" i="12"/>
  <c r="AA256" i="12"/>
  <c r="AA227" i="12"/>
  <c r="AA228" i="12"/>
  <c r="AA229" i="12"/>
  <c r="AA230" i="12"/>
  <c r="AA231" i="12"/>
  <c r="AA232" i="12"/>
  <c r="AA233" i="12"/>
  <c r="AA234" i="12"/>
  <c r="AA235" i="12"/>
  <c r="AA236" i="12"/>
  <c r="AA237" i="12"/>
  <c r="AA238" i="12"/>
  <c r="AA239" i="12"/>
  <c r="AA240" i="12"/>
  <c r="AA241" i="12"/>
  <c r="AA242" i="12"/>
  <c r="AA243" i="12"/>
  <c r="AA244" i="12"/>
  <c r="AA245" i="12"/>
  <c r="AA194" i="12"/>
  <c r="AA195" i="12"/>
  <c r="AA196" i="12"/>
  <c r="AA197" i="12"/>
  <c r="AA198" i="12"/>
  <c r="AA199" i="12"/>
  <c r="AA200" i="12"/>
  <c r="AA201" i="12"/>
  <c r="AA202" i="12"/>
  <c r="AA203" i="12"/>
  <c r="AA204" i="12"/>
  <c r="AA205" i="12"/>
  <c r="AA206" i="12"/>
  <c r="AA207" i="12"/>
  <c r="AA208" i="12"/>
  <c r="AA209" i="12"/>
  <c r="AA210" i="12"/>
  <c r="AA211" i="12"/>
  <c r="AA212" i="12"/>
  <c r="AA213" i="12"/>
  <c r="AA214" i="12"/>
  <c r="AA215" i="12"/>
  <c r="AA216" i="12"/>
  <c r="AA217" i="12"/>
  <c r="AA218" i="12"/>
  <c r="AA219" i="12"/>
  <c r="AA220" i="12"/>
  <c r="AA221" i="12"/>
  <c r="AA222" i="12"/>
  <c r="AA223" i="12"/>
  <c r="AA224" i="12"/>
  <c r="AA225" i="12"/>
  <c r="AA226" i="12"/>
  <c r="AA176" i="12"/>
  <c r="AA177" i="12"/>
  <c r="AA178" i="12"/>
  <c r="AA179" i="12"/>
  <c r="AA180" i="12"/>
  <c r="AA181" i="12"/>
  <c r="AA182" i="12"/>
  <c r="AA183" i="12"/>
  <c r="AA184" i="12"/>
  <c r="AA185" i="12"/>
  <c r="AA186" i="12"/>
  <c r="AA187" i="12"/>
  <c r="AA188" i="12"/>
  <c r="AA189" i="12"/>
  <c r="AA190" i="12"/>
  <c r="AA191" i="12"/>
  <c r="AA192" i="12"/>
  <c r="AA193"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3" i="12"/>
  <c r="AA4" i="12"/>
  <c r="AA5" i="12"/>
  <c r="AA6" i="12"/>
  <c r="AA7" i="12"/>
  <c r="AA8"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Q378" i="12"/>
  <c r="Q379" i="12"/>
  <c r="Q380" i="12"/>
  <c r="Q381" i="12"/>
  <c r="Q382" i="12"/>
  <c r="Q383" i="12"/>
  <c r="Q384" i="12"/>
  <c r="Q385" i="12"/>
  <c r="Q386" i="12"/>
  <c r="Q387" i="12"/>
  <c r="Q388" i="12"/>
  <c r="Q389" i="12"/>
  <c r="Q390" i="12"/>
  <c r="Q391" i="12"/>
  <c r="Q392" i="12"/>
  <c r="Q393" i="12"/>
  <c r="Q394" i="12"/>
  <c r="Q395" i="12"/>
  <c r="Q396" i="12"/>
  <c r="Q397" i="12"/>
  <c r="Q398" i="12"/>
  <c r="Q399" i="12"/>
  <c r="Q400" i="12"/>
  <c r="Q401" i="12"/>
  <c r="Q402" i="12"/>
  <c r="Q403" i="12"/>
  <c r="Q404" i="12"/>
  <c r="Q405" i="12"/>
  <c r="Q406" i="12"/>
  <c r="Q407" i="12"/>
  <c r="Q408" i="12"/>
  <c r="Q409" i="12"/>
  <c r="Q410" i="12"/>
  <c r="Q411" i="12"/>
  <c r="Q412" i="12"/>
  <c r="Q368" i="12"/>
  <c r="Q369" i="12"/>
  <c r="Q370" i="12"/>
  <c r="Q371" i="12"/>
  <c r="Q372" i="12"/>
  <c r="Q373" i="12"/>
  <c r="Q374" i="12"/>
  <c r="Q375" i="12"/>
  <c r="Q376" i="12"/>
  <c r="Q377" i="12"/>
  <c r="Q358" i="12"/>
  <c r="Q359" i="12"/>
  <c r="Q360" i="12"/>
  <c r="Q361" i="12"/>
  <c r="Q362" i="12"/>
  <c r="Q363" i="12"/>
  <c r="Q364" i="12"/>
  <c r="Q365" i="12"/>
  <c r="Q366" i="12"/>
  <c r="Q367" i="12"/>
  <c r="Q351" i="12"/>
  <c r="Q352" i="12"/>
  <c r="Q353" i="12"/>
  <c r="Q354" i="12"/>
  <c r="Q355" i="12"/>
  <c r="Q356" i="12"/>
  <c r="Q357" i="12"/>
  <c r="Q339" i="12"/>
  <c r="Q340" i="12"/>
  <c r="Q341" i="12"/>
  <c r="Q342" i="12"/>
  <c r="Q343" i="12"/>
  <c r="Q344" i="12"/>
  <c r="Q345" i="12"/>
  <c r="Q346" i="12"/>
  <c r="Q347" i="12"/>
  <c r="Q348" i="12"/>
  <c r="Q349" i="12"/>
  <c r="Q350" i="12"/>
  <c r="Q333" i="12"/>
  <c r="Q334" i="12"/>
  <c r="Q335" i="12"/>
  <c r="Q336" i="12"/>
  <c r="Q337" i="12"/>
  <c r="Q338" i="12"/>
  <c r="Q328" i="12"/>
  <c r="Q329" i="12"/>
  <c r="Q330" i="12"/>
  <c r="Q331" i="12"/>
  <c r="Q332" i="12"/>
  <c r="Q297" i="12"/>
  <c r="Q298" i="12"/>
  <c r="Q299" i="12"/>
  <c r="Q300" i="12"/>
  <c r="Q301" i="12"/>
  <c r="Q302" i="12"/>
  <c r="Q303" i="12"/>
  <c r="Q304" i="12"/>
  <c r="Q305" i="12"/>
  <c r="Q306" i="12"/>
  <c r="Q307" i="12"/>
  <c r="Q308" i="12"/>
  <c r="Q309" i="12"/>
  <c r="Q310" i="12"/>
  <c r="Q311" i="12"/>
  <c r="Q312" i="12"/>
  <c r="Q313" i="12"/>
  <c r="Q314" i="12"/>
  <c r="Q315" i="12"/>
  <c r="Q316" i="12"/>
  <c r="Q317" i="12"/>
  <c r="Q318" i="12"/>
  <c r="Q319" i="12"/>
  <c r="Q320" i="12"/>
  <c r="Q321" i="12"/>
  <c r="Q322" i="12"/>
  <c r="Q323" i="12"/>
  <c r="Q324" i="12"/>
  <c r="Q325" i="12"/>
  <c r="Q326" i="12"/>
  <c r="Q327" i="12"/>
  <c r="Q262" i="12"/>
  <c r="Q263" i="12"/>
  <c r="Q264" i="12"/>
  <c r="Q265" i="12"/>
  <c r="Q266" i="12"/>
  <c r="Q267" i="12"/>
  <c r="Q268" i="12"/>
  <c r="Q269" i="12"/>
  <c r="Q270" i="12"/>
  <c r="Q271" i="12"/>
  <c r="Q272" i="12"/>
  <c r="Q273" i="12"/>
  <c r="Q274" i="12"/>
  <c r="Q275" i="12"/>
  <c r="Q276" i="12"/>
  <c r="Q277" i="12"/>
  <c r="Q278" i="12"/>
  <c r="Q279" i="12"/>
  <c r="Q280" i="12"/>
  <c r="Q281" i="12"/>
  <c r="Q282" i="12"/>
  <c r="Q283" i="12"/>
  <c r="Q284" i="12"/>
  <c r="Q285" i="12"/>
  <c r="Q286" i="12"/>
  <c r="Q287" i="12"/>
  <c r="Q288" i="12"/>
  <c r="Q289" i="12"/>
  <c r="Q290" i="12"/>
  <c r="Q291" i="12"/>
  <c r="Q292" i="12"/>
  <c r="Q293" i="12"/>
  <c r="Q294" i="12"/>
  <c r="Q295" i="12"/>
  <c r="Q296" i="12"/>
  <c r="Q254" i="12"/>
  <c r="Q255" i="12"/>
  <c r="Q256" i="12"/>
  <c r="Q257" i="12"/>
  <c r="Q258" i="12"/>
  <c r="Q259" i="12"/>
  <c r="Q260" i="12"/>
  <c r="Q261" i="12"/>
  <c r="Q245" i="12"/>
  <c r="Q246" i="12"/>
  <c r="Q247" i="12"/>
  <c r="Q248" i="12"/>
  <c r="Q249" i="12"/>
  <c r="Q250" i="12"/>
  <c r="Q251" i="12"/>
  <c r="Q252" i="12"/>
  <c r="Q253" i="12"/>
  <c r="Q226" i="12"/>
  <c r="Q227" i="12"/>
  <c r="Q228" i="12"/>
  <c r="Q229" i="12"/>
  <c r="Q230" i="12"/>
  <c r="Q231" i="12"/>
  <c r="Q232" i="12"/>
  <c r="Q233" i="12"/>
  <c r="Q234" i="12"/>
  <c r="Q235" i="12"/>
  <c r="Q236" i="12"/>
  <c r="Q237" i="12"/>
  <c r="Q238" i="12"/>
  <c r="Q239" i="12"/>
  <c r="Q240" i="12"/>
  <c r="Q241" i="12"/>
  <c r="Q242" i="12"/>
  <c r="Q243" i="12"/>
  <c r="Q244" i="12"/>
  <c r="Q217" i="12"/>
  <c r="Q218" i="12"/>
  <c r="Q219" i="12"/>
  <c r="Q220" i="12"/>
  <c r="Q221" i="12"/>
  <c r="Q222" i="12"/>
  <c r="Q223" i="12"/>
  <c r="Q224" i="12"/>
  <c r="Q225" i="12"/>
  <c r="Q195" i="12"/>
  <c r="Q196" i="12"/>
  <c r="Q197" i="12"/>
  <c r="Q198" i="12"/>
  <c r="Q199" i="12"/>
  <c r="Q200" i="12"/>
  <c r="Q201" i="12"/>
  <c r="Q202" i="12"/>
  <c r="Q203" i="12"/>
  <c r="Q204" i="12"/>
  <c r="Q205" i="12"/>
  <c r="Q206" i="12"/>
  <c r="Q207" i="12"/>
  <c r="Q208" i="12"/>
  <c r="Q209" i="12"/>
  <c r="Q210" i="12"/>
  <c r="Q211" i="12"/>
  <c r="Q212" i="12"/>
  <c r="Q213" i="12"/>
  <c r="Q214" i="12"/>
  <c r="Q215" i="12"/>
  <c r="Q216" i="12"/>
  <c r="Q175" i="12"/>
  <c r="Q176" i="12"/>
  <c r="Q177" i="12"/>
  <c r="Q178" i="12"/>
  <c r="Q179" i="12"/>
  <c r="Q180" i="12"/>
  <c r="Q181" i="12"/>
  <c r="Q182" i="12"/>
  <c r="Q183" i="12"/>
  <c r="Q184" i="12"/>
  <c r="Q185" i="12"/>
  <c r="Q186" i="12"/>
  <c r="Q187" i="12"/>
  <c r="Q188" i="12"/>
  <c r="Q189" i="12"/>
  <c r="Q190" i="12"/>
  <c r="Q191" i="12"/>
  <c r="Q192" i="12"/>
  <c r="Q193" i="12"/>
  <c r="Q194" i="12"/>
  <c r="Q138" i="12"/>
  <c r="Q139" i="12"/>
  <c r="Q140" i="12"/>
  <c r="Q141" i="12"/>
  <c r="Q142" i="12"/>
  <c r="Q143" i="12"/>
  <c r="Q144" i="12"/>
  <c r="Q145" i="12"/>
  <c r="Q146" i="12"/>
  <c r="Q147" i="12"/>
  <c r="Q148" i="12"/>
  <c r="Q149" i="12"/>
  <c r="Q150" i="12"/>
  <c r="Q151" i="12"/>
  <c r="Q152" i="12"/>
  <c r="Q153" i="12"/>
  <c r="Q154" i="12"/>
  <c r="Q155" i="12"/>
  <c r="Q156" i="12"/>
  <c r="Q157" i="12"/>
  <c r="Q158" i="12"/>
  <c r="Q159" i="12"/>
  <c r="Q160" i="12"/>
  <c r="Q161" i="12"/>
  <c r="Q162" i="12"/>
  <c r="Q163" i="12"/>
  <c r="Q164" i="12"/>
  <c r="Q165" i="12"/>
  <c r="Q166" i="12"/>
  <c r="Q167" i="12"/>
  <c r="Q168" i="12"/>
  <c r="Q169" i="12"/>
  <c r="Q170" i="12"/>
  <c r="Q171" i="12"/>
  <c r="Q172" i="12"/>
  <c r="Q173" i="12"/>
  <c r="Q174" i="12"/>
  <c r="Q132" i="12"/>
  <c r="Q133" i="12"/>
  <c r="Q134" i="12"/>
  <c r="Q135" i="12"/>
  <c r="Q136" i="12"/>
  <c r="Q137" i="12"/>
  <c r="Q123" i="12"/>
  <c r="Q124" i="12"/>
  <c r="Q125" i="12"/>
  <c r="Q126" i="12"/>
  <c r="Q127" i="12"/>
  <c r="Q128" i="12"/>
  <c r="Q129" i="12"/>
  <c r="Q130" i="12"/>
  <c r="Q131" i="12"/>
  <c r="Q121" i="12"/>
  <c r="Q122" i="12"/>
  <c r="Q111" i="12"/>
  <c r="Q112" i="12"/>
  <c r="Q113" i="12"/>
  <c r="Q114" i="12"/>
  <c r="Q115" i="12"/>
  <c r="Q116" i="12"/>
  <c r="Q117" i="12"/>
  <c r="Q118" i="12"/>
  <c r="Q119" i="12"/>
  <c r="Q120" i="12"/>
  <c r="Q109" i="12"/>
  <c r="Q110" i="12"/>
  <c r="Q3" i="12"/>
  <c r="Q4" i="12"/>
  <c r="Q5" i="12"/>
  <c r="Q6" i="12"/>
  <c r="Q7" i="12"/>
  <c r="Q8" i="12"/>
  <c r="Q9" i="12"/>
  <c r="Q10" i="12"/>
  <c r="Q11" i="12"/>
  <c r="Q12" i="12"/>
  <c r="Q13" i="12"/>
  <c r="Q14" i="12"/>
  <c r="Q15" i="12"/>
  <c r="Q16" i="12"/>
  <c r="Q17" i="12"/>
  <c r="Q18" i="12"/>
  <c r="Q19" i="12"/>
  <c r="Q20" i="12"/>
  <c r="Q21" i="12"/>
  <c r="Q22" i="12"/>
  <c r="Q23" i="12"/>
  <c r="Q24" i="12"/>
  <c r="Q25" i="12"/>
  <c r="Q26" i="12"/>
  <c r="Q27" i="12"/>
  <c r="Q28" i="12"/>
  <c r="Q29" i="12"/>
  <c r="Q30" i="12"/>
  <c r="Q31" i="12"/>
  <c r="Q32" i="12"/>
  <c r="Q33" i="12"/>
  <c r="Q34" i="12"/>
  <c r="Q35" i="12"/>
  <c r="Q36" i="12"/>
  <c r="Q37" i="12"/>
  <c r="Q38" i="12"/>
  <c r="Q39" i="12"/>
  <c r="Q40" i="12"/>
  <c r="Q41" i="12"/>
  <c r="Q42" i="12"/>
  <c r="Q43" i="12"/>
  <c r="Q44" i="12"/>
  <c r="Q45" i="12"/>
  <c r="Q46" i="12"/>
  <c r="Q47" i="12"/>
  <c r="Q48" i="12"/>
  <c r="Q49" i="12"/>
  <c r="Q50" i="12"/>
  <c r="Q51" i="12"/>
  <c r="Q52" i="12"/>
  <c r="Q53" i="12"/>
  <c r="Q54" i="12"/>
  <c r="Q55" i="12"/>
  <c r="Q56" i="12"/>
  <c r="Q57" i="12"/>
  <c r="Q58" i="12"/>
  <c r="Q59" i="12"/>
  <c r="Q60" i="12"/>
  <c r="Q61" i="12"/>
  <c r="Q62" i="12"/>
  <c r="Q63" i="12"/>
  <c r="Q64" i="12"/>
  <c r="Q65" i="12"/>
  <c r="Q66" i="12"/>
  <c r="Q67" i="12"/>
  <c r="Q68" i="12"/>
  <c r="Q69" i="12"/>
  <c r="Q70" i="12"/>
  <c r="Q71" i="12"/>
  <c r="Q72" i="12"/>
  <c r="Q73" i="12"/>
  <c r="Q74" i="12"/>
  <c r="Q75" i="12"/>
  <c r="Q76" i="12"/>
  <c r="Q77" i="12"/>
  <c r="Q78" i="12"/>
  <c r="Q79" i="12"/>
  <c r="Q80" i="12"/>
  <c r="Q81" i="12"/>
  <c r="Q82" i="12"/>
  <c r="Q83" i="12"/>
  <c r="Q84" i="12"/>
  <c r="Q85" i="12"/>
  <c r="Q86" i="12"/>
  <c r="Q87" i="12"/>
  <c r="Q88" i="12"/>
  <c r="Q89" i="12"/>
  <c r="Q90" i="12"/>
  <c r="Q91" i="12"/>
  <c r="Q92" i="12"/>
  <c r="Q93" i="12"/>
  <c r="Q94" i="12"/>
  <c r="Q95" i="12"/>
  <c r="Q96" i="12"/>
  <c r="Q97" i="12"/>
  <c r="Q98" i="12"/>
  <c r="Q99" i="12"/>
  <c r="Q100" i="12"/>
  <c r="Q101" i="12"/>
  <c r="Q102" i="12"/>
  <c r="Q103" i="12"/>
  <c r="Q104" i="12"/>
  <c r="Q105" i="12"/>
  <c r="Q106" i="12"/>
  <c r="Q107" i="12"/>
  <c r="Q108" i="12"/>
  <c r="AT167" i="12"/>
  <c r="A383" i="12"/>
  <c r="B383" i="12"/>
  <c r="C383" i="12"/>
  <c r="E383" i="12"/>
  <c r="H383" i="12"/>
  <c r="I383" i="12"/>
  <c r="J383" i="12"/>
  <c r="K383" i="12"/>
  <c r="L383" i="12"/>
  <c r="N383" i="12"/>
  <c r="P383" i="12"/>
  <c r="O383" i="12" s="1"/>
  <c r="R383" i="12"/>
  <c r="S383" i="12"/>
  <c r="T383" i="12"/>
  <c r="U383" i="12"/>
  <c r="V383" i="12"/>
  <c r="X383" i="12"/>
  <c r="Z383" i="12"/>
  <c r="Y383" i="12" s="1"/>
  <c r="AB383" i="12"/>
  <c r="AC383" i="12"/>
  <c r="AD383" i="12"/>
  <c r="AE383" i="12"/>
  <c r="AF383" i="12"/>
  <c r="AH383" i="12"/>
  <c r="AJ383" i="12"/>
  <c r="AI383" i="12" s="1"/>
  <c r="AL383" i="12"/>
  <c r="AM383" i="12"/>
  <c r="AN383" i="12"/>
  <c r="AO383" i="12"/>
  <c r="AR383" i="12"/>
  <c r="AS383" i="12" s="1"/>
  <c r="AT383" i="12"/>
  <c r="A384" i="12"/>
  <c r="B384" i="12"/>
  <c r="C384" i="12"/>
  <c r="E384" i="12"/>
  <c r="H384" i="12"/>
  <c r="I384" i="12"/>
  <c r="J384" i="12"/>
  <c r="K384" i="12"/>
  <c r="L384" i="12"/>
  <c r="N384" i="12"/>
  <c r="P384" i="12"/>
  <c r="O384" i="12" s="1"/>
  <c r="R384" i="12"/>
  <c r="S384" i="12"/>
  <c r="T384" i="12"/>
  <c r="U384" i="12"/>
  <c r="V384" i="12"/>
  <c r="X384" i="12"/>
  <c r="Z384" i="12"/>
  <c r="Y384" i="12" s="1"/>
  <c r="AB384" i="12"/>
  <c r="AC384" i="12"/>
  <c r="AD384" i="12"/>
  <c r="AE384" i="12"/>
  <c r="AF384" i="12"/>
  <c r="AH384" i="12"/>
  <c r="AJ384" i="12"/>
  <c r="AI384" i="12" s="1"/>
  <c r="AL384" i="12"/>
  <c r="AM384" i="12"/>
  <c r="AN384" i="12"/>
  <c r="AO384" i="12"/>
  <c r="AR384" i="12"/>
  <c r="AQ384" i="12" s="1"/>
  <c r="AT384" i="12"/>
  <c r="A385" i="12"/>
  <c r="B385" i="12"/>
  <c r="C385" i="12"/>
  <c r="E385" i="12"/>
  <c r="H385" i="12"/>
  <c r="I385" i="12"/>
  <c r="J385" i="12"/>
  <c r="K385" i="12"/>
  <c r="L385" i="12"/>
  <c r="N385" i="12"/>
  <c r="P385" i="12"/>
  <c r="O385" i="12" s="1"/>
  <c r="R385" i="12"/>
  <c r="S385" i="12"/>
  <c r="T385" i="12"/>
  <c r="U385" i="12"/>
  <c r="V385" i="12"/>
  <c r="X385" i="12"/>
  <c r="Z385" i="12"/>
  <c r="Y385" i="12" s="1"/>
  <c r="AB385" i="12"/>
  <c r="AC385" i="12"/>
  <c r="AD385" i="12"/>
  <c r="AE385" i="12"/>
  <c r="AF385" i="12"/>
  <c r="AH385" i="12"/>
  <c r="AJ385" i="12"/>
  <c r="AI385" i="12" s="1"/>
  <c r="AL385" i="12"/>
  <c r="AM385" i="12"/>
  <c r="AN385" i="12"/>
  <c r="AO385" i="12"/>
  <c r="AR385" i="12"/>
  <c r="AQ385" i="12" s="1"/>
  <c r="AT385" i="12"/>
  <c r="A386" i="12"/>
  <c r="B386" i="12"/>
  <c r="C386" i="12"/>
  <c r="E386" i="12"/>
  <c r="H386" i="12"/>
  <c r="I386" i="12"/>
  <c r="J386" i="12"/>
  <c r="K386" i="12"/>
  <c r="L386" i="12"/>
  <c r="N386" i="12"/>
  <c r="P386" i="12"/>
  <c r="O386" i="12" s="1"/>
  <c r="R386" i="12"/>
  <c r="S386" i="12"/>
  <c r="T386" i="12"/>
  <c r="U386" i="12"/>
  <c r="V386" i="12"/>
  <c r="X386" i="12"/>
  <c r="Z386" i="12"/>
  <c r="Y386" i="12" s="1"/>
  <c r="AB386" i="12"/>
  <c r="AC386" i="12"/>
  <c r="AD386" i="12"/>
  <c r="AE386" i="12"/>
  <c r="AF386" i="12"/>
  <c r="AH386" i="12"/>
  <c r="AJ386" i="12"/>
  <c r="AI386" i="12" s="1"/>
  <c r="AL386" i="12"/>
  <c r="AM386" i="12"/>
  <c r="AN386" i="12"/>
  <c r="AO386" i="12"/>
  <c r="AR386" i="12"/>
  <c r="AQ386" i="12" s="1"/>
  <c r="AT386" i="12"/>
  <c r="A387" i="12"/>
  <c r="B387" i="12"/>
  <c r="C387" i="12"/>
  <c r="E387" i="12"/>
  <c r="H387" i="12"/>
  <c r="I387" i="12"/>
  <c r="J387" i="12"/>
  <c r="K387" i="12"/>
  <c r="L387" i="12"/>
  <c r="N387" i="12"/>
  <c r="P387" i="12"/>
  <c r="O387" i="12" s="1"/>
  <c r="R387" i="12"/>
  <c r="S387" i="12"/>
  <c r="T387" i="12"/>
  <c r="U387" i="12"/>
  <c r="V387" i="12"/>
  <c r="X387" i="12"/>
  <c r="Z387" i="12"/>
  <c r="Y387" i="12" s="1"/>
  <c r="AB387" i="12"/>
  <c r="AC387" i="12"/>
  <c r="AD387" i="12"/>
  <c r="AE387" i="12"/>
  <c r="AF387" i="12"/>
  <c r="AH387" i="12"/>
  <c r="AJ387" i="12"/>
  <c r="AI387" i="12" s="1"/>
  <c r="AL387" i="12"/>
  <c r="AM387" i="12"/>
  <c r="AN387" i="12"/>
  <c r="AO387" i="12"/>
  <c r="AR387" i="12"/>
  <c r="AQ387" i="12" s="1"/>
  <c r="AT387" i="12"/>
  <c r="A388" i="12"/>
  <c r="B388" i="12"/>
  <c r="C388" i="12"/>
  <c r="E388" i="12"/>
  <c r="H388" i="12"/>
  <c r="I388" i="12"/>
  <c r="J388" i="12"/>
  <c r="K388" i="12"/>
  <c r="L388" i="12"/>
  <c r="N388" i="12"/>
  <c r="P388" i="12"/>
  <c r="O388" i="12" s="1"/>
  <c r="R388" i="12"/>
  <c r="S388" i="12"/>
  <c r="T388" i="12"/>
  <c r="U388" i="12"/>
  <c r="V388" i="12"/>
  <c r="X388" i="12"/>
  <c r="Z388" i="12"/>
  <c r="Y388" i="12" s="1"/>
  <c r="AB388" i="12"/>
  <c r="AC388" i="12"/>
  <c r="AD388" i="12"/>
  <c r="AE388" i="12"/>
  <c r="AF388" i="12"/>
  <c r="AH388" i="12"/>
  <c r="AJ388" i="12"/>
  <c r="AI388" i="12" s="1"/>
  <c r="AL388" i="12"/>
  <c r="AM388" i="12"/>
  <c r="AN388" i="12"/>
  <c r="AO388" i="12"/>
  <c r="AR388" i="12"/>
  <c r="AQ388" i="12" s="1"/>
  <c r="AT388" i="12"/>
  <c r="A389" i="12"/>
  <c r="B389" i="12"/>
  <c r="C389" i="12"/>
  <c r="E389" i="12"/>
  <c r="H389" i="12"/>
  <c r="I389" i="12"/>
  <c r="J389" i="12"/>
  <c r="K389" i="12"/>
  <c r="L389" i="12"/>
  <c r="N389" i="12"/>
  <c r="P389" i="12"/>
  <c r="O389" i="12" s="1"/>
  <c r="R389" i="12"/>
  <c r="S389" i="12"/>
  <c r="T389" i="12"/>
  <c r="U389" i="12"/>
  <c r="V389" i="12"/>
  <c r="X389" i="12"/>
  <c r="Z389" i="12"/>
  <c r="Y389" i="12" s="1"/>
  <c r="AB389" i="12"/>
  <c r="AC389" i="12"/>
  <c r="AD389" i="12"/>
  <c r="AE389" i="12"/>
  <c r="AF389" i="12"/>
  <c r="AH389" i="12"/>
  <c r="AJ389" i="12"/>
  <c r="AI389" i="12" s="1"/>
  <c r="AL389" i="12"/>
  <c r="AM389" i="12"/>
  <c r="AN389" i="12"/>
  <c r="AO389" i="12"/>
  <c r="AR389" i="12"/>
  <c r="AQ389" i="12" s="1"/>
  <c r="AT389" i="12"/>
  <c r="A390" i="12"/>
  <c r="B390" i="12"/>
  <c r="C390" i="12"/>
  <c r="E390" i="12"/>
  <c r="H390" i="12"/>
  <c r="I390" i="12"/>
  <c r="J390" i="12"/>
  <c r="K390" i="12"/>
  <c r="L390" i="12"/>
  <c r="N390" i="12"/>
  <c r="P390" i="12"/>
  <c r="O390" i="12" s="1"/>
  <c r="R390" i="12"/>
  <c r="S390" i="12"/>
  <c r="T390" i="12"/>
  <c r="U390" i="12"/>
  <c r="V390" i="12"/>
  <c r="X390" i="12"/>
  <c r="Z390" i="12"/>
  <c r="Y390" i="12" s="1"/>
  <c r="AB390" i="12"/>
  <c r="AC390" i="12"/>
  <c r="AD390" i="12"/>
  <c r="AE390" i="12"/>
  <c r="AF390" i="12"/>
  <c r="AH390" i="12"/>
  <c r="AJ390" i="12"/>
  <c r="AI390" i="12" s="1"/>
  <c r="AL390" i="12"/>
  <c r="AM390" i="12"/>
  <c r="AN390" i="12"/>
  <c r="AO390" i="12"/>
  <c r="AR390" i="12"/>
  <c r="AS390" i="12" s="1"/>
  <c r="AT390" i="12"/>
  <c r="A391" i="12"/>
  <c r="B391" i="12"/>
  <c r="C391" i="12"/>
  <c r="E391" i="12"/>
  <c r="H391" i="12"/>
  <c r="I391" i="12"/>
  <c r="J391" i="12"/>
  <c r="K391" i="12"/>
  <c r="L391" i="12"/>
  <c r="N391" i="12"/>
  <c r="P391" i="12"/>
  <c r="O391" i="12" s="1"/>
  <c r="R391" i="12"/>
  <c r="S391" i="12"/>
  <c r="T391" i="12"/>
  <c r="U391" i="12"/>
  <c r="V391" i="12"/>
  <c r="X391" i="12"/>
  <c r="Z391" i="12"/>
  <c r="Y391" i="12" s="1"/>
  <c r="AB391" i="12"/>
  <c r="AC391" i="12"/>
  <c r="AD391" i="12"/>
  <c r="AE391" i="12"/>
  <c r="AF391" i="12"/>
  <c r="AH391" i="12"/>
  <c r="AJ391" i="12"/>
  <c r="AI391" i="12" s="1"/>
  <c r="AL391" i="12"/>
  <c r="AM391" i="12"/>
  <c r="AN391" i="12"/>
  <c r="AO391" i="12"/>
  <c r="AR391" i="12"/>
  <c r="AQ391" i="12" s="1"/>
  <c r="AT391" i="12"/>
  <c r="A392" i="12"/>
  <c r="B392" i="12"/>
  <c r="C392" i="12"/>
  <c r="E392" i="12"/>
  <c r="H392" i="12"/>
  <c r="I392" i="12"/>
  <c r="J392" i="12"/>
  <c r="K392" i="12"/>
  <c r="L392" i="12"/>
  <c r="N392" i="12"/>
  <c r="P392" i="12"/>
  <c r="O392" i="12" s="1"/>
  <c r="R392" i="12"/>
  <c r="S392" i="12"/>
  <c r="T392" i="12"/>
  <c r="U392" i="12"/>
  <c r="V392" i="12"/>
  <c r="X392" i="12"/>
  <c r="Z392" i="12"/>
  <c r="Y392" i="12" s="1"/>
  <c r="AB392" i="12"/>
  <c r="AC392" i="12"/>
  <c r="AD392" i="12"/>
  <c r="AE392" i="12"/>
  <c r="AF392" i="12"/>
  <c r="AH392" i="12"/>
  <c r="AJ392" i="12"/>
  <c r="AI392" i="12" s="1"/>
  <c r="AL392" i="12"/>
  <c r="AM392" i="12"/>
  <c r="AN392" i="12"/>
  <c r="AO392" i="12"/>
  <c r="AR392" i="12"/>
  <c r="AQ392" i="12" s="1"/>
  <c r="AT392" i="12"/>
  <c r="A393" i="12"/>
  <c r="B393" i="12"/>
  <c r="C393" i="12"/>
  <c r="E393" i="12"/>
  <c r="H393" i="12"/>
  <c r="I393" i="12"/>
  <c r="J393" i="12"/>
  <c r="K393" i="12"/>
  <c r="L393" i="12"/>
  <c r="N393" i="12"/>
  <c r="P393" i="12"/>
  <c r="O393" i="12" s="1"/>
  <c r="R393" i="12"/>
  <c r="S393" i="12"/>
  <c r="T393" i="12"/>
  <c r="U393" i="12"/>
  <c r="V393" i="12"/>
  <c r="X393" i="12"/>
  <c r="Z393" i="12"/>
  <c r="Y393" i="12" s="1"/>
  <c r="AB393" i="12"/>
  <c r="AC393" i="12"/>
  <c r="AD393" i="12"/>
  <c r="AE393" i="12"/>
  <c r="AF393" i="12"/>
  <c r="AH393" i="12"/>
  <c r="AJ393" i="12"/>
  <c r="AI393" i="12" s="1"/>
  <c r="AL393" i="12"/>
  <c r="AM393" i="12"/>
  <c r="AN393" i="12"/>
  <c r="AO393" i="12"/>
  <c r="AR393" i="12"/>
  <c r="AQ393" i="12" s="1"/>
  <c r="AT393" i="12"/>
  <c r="A394" i="12"/>
  <c r="B394" i="12"/>
  <c r="C394" i="12"/>
  <c r="E394" i="12"/>
  <c r="H394" i="12"/>
  <c r="I394" i="12"/>
  <c r="J394" i="12"/>
  <c r="K394" i="12"/>
  <c r="L394" i="12"/>
  <c r="N394" i="12"/>
  <c r="P394" i="12"/>
  <c r="O394" i="12" s="1"/>
  <c r="R394" i="12"/>
  <c r="S394" i="12"/>
  <c r="T394" i="12"/>
  <c r="U394" i="12"/>
  <c r="V394" i="12"/>
  <c r="X394" i="12"/>
  <c r="Z394" i="12"/>
  <c r="Y394" i="12" s="1"/>
  <c r="AB394" i="12"/>
  <c r="AC394" i="12"/>
  <c r="AD394" i="12"/>
  <c r="AE394" i="12"/>
  <c r="AF394" i="12"/>
  <c r="AH394" i="12"/>
  <c r="AJ394" i="12"/>
  <c r="AI394" i="12" s="1"/>
  <c r="AL394" i="12"/>
  <c r="AM394" i="12"/>
  <c r="AN394" i="12"/>
  <c r="AO394" i="12"/>
  <c r="AR394" i="12"/>
  <c r="AQ394" i="12" s="1"/>
  <c r="AT394" i="12"/>
  <c r="A395" i="12"/>
  <c r="B395" i="12"/>
  <c r="C395" i="12"/>
  <c r="E395" i="12"/>
  <c r="H395" i="12"/>
  <c r="I395" i="12"/>
  <c r="J395" i="12"/>
  <c r="K395" i="12"/>
  <c r="L395" i="12"/>
  <c r="N395" i="12"/>
  <c r="P395" i="12"/>
  <c r="O395" i="12" s="1"/>
  <c r="R395" i="12"/>
  <c r="S395" i="12"/>
  <c r="T395" i="12"/>
  <c r="U395" i="12"/>
  <c r="V395" i="12"/>
  <c r="X395" i="12"/>
  <c r="Z395" i="12"/>
  <c r="Y395" i="12" s="1"/>
  <c r="AB395" i="12"/>
  <c r="AC395" i="12"/>
  <c r="AD395" i="12"/>
  <c r="AE395" i="12"/>
  <c r="AF395" i="12"/>
  <c r="AH395" i="12"/>
  <c r="AJ395" i="12"/>
  <c r="AI395" i="12" s="1"/>
  <c r="AL395" i="12"/>
  <c r="AM395" i="12"/>
  <c r="AN395" i="12"/>
  <c r="AO395" i="12"/>
  <c r="AR395" i="12"/>
  <c r="AQ395" i="12" s="1"/>
  <c r="AT395" i="12"/>
  <c r="A396" i="12"/>
  <c r="B396" i="12"/>
  <c r="C396" i="12"/>
  <c r="E396" i="12"/>
  <c r="H396" i="12"/>
  <c r="I396" i="12"/>
  <c r="J396" i="12"/>
  <c r="K396" i="12"/>
  <c r="L396" i="12"/>
  <c r="N396" i="12"/>
  <c r="P396" i="12"/>
  <c r="O396" i="12" s="1"/>
  <c r="R396" i="12"/>
  <c r="S396" i="12"/>
  <c r="T396" i="12"/>
  <c r="U396" i="12"/>
  <c r="V396" i="12"/>
  <c r="X396" i="12"/>
  <c r="Z396" i="12"/>
  <c r="Y396" i="12" s="1"/>
  <c r="AB396" i="12"/>
  <c r="AC396" i="12"/>
  <c r="AD396" i="12"/>
  <c r="AE396" i="12"/>
  <c r="AF396" i="12"/>
  <c r="AH396" i="12"/>
  <c r="AJ396" i="12"/>
  <c r="AI396" i="12" s="1"/>
  <c r="AL396" i="12"/>
  <c r="AM396" i="12"/>
  <c r="AN396" i="12"/>
  <c r="AO396" i="12"/>
  <c r="AR396" i="12"/>
  <c r="AQ396" i="12" s="1"/>
  <c r="AT396" i="12"/>
  <c r="A397" i="12"/>
  <c r="B397" i="12"/>
  <c r="C397" i="12"/>
  <c r="E397" i="12"/>
  <c r="H397" i="12"/>
  <c r="I397" i="12"/>
  <c r="J397" i="12"/>
  <c r="K397" i="12"/>
  <c r="L397" i="12"/>
  <c r="N397" i="12"/>
  <c r="P397" i="12"/>
  <c r="O397" i="12" s="1"/>
  <c r="R397" i="12"/>
  <c r="S397" i="12"/>
  <c r="T397" i="12"/>
  <c r="U397" i="12"/>
  <c r="V397" i="12"/>
  <c r="X397" i="12"/>
  <c r="Z397" i="12"/>
  <c r="Y397" i="12" s="1"/>
  <c r="AB397" i="12"/>
  <c r="AC397" i="12"/>
  <c r="AD397" i="12"/>
  <c r="AE397" i="12"/>
  <c r="AF397" i="12"/>
  <c r="AH397" i="12"/>
  <c r="AJ397" i="12"/>
  <c r="AI397" i="12" s="1"/>
  <c r="AL397" i="12"/>
  <c r="AM397" i="12"/>
  <c r="AN397" i="12"/>
  <c r="AO397" i="12"/>
  <c r="AR397" i="12"/>
  <c r="AQ397" i="12" s="1"/>
  <c r="AT397" i="12"/>
  <c r="A398" i="12"/>
  <c r="B398" i="12"/>
  <c r="C398" i="12"/>
  <c r="E398" i="12"/>
  <c r="H398" i="12"/>
  <c r="I398" i="12"/>
  <c r="J398" i="12"/>
  <c r="K398" i="12"/>
  <c r="L398" i="12"/>
  <c r="N398" i="12"/>
  <c r="P398" i="12"/>
  <c r="O398" i="12" s="1"/>
  <c r="R398" i="12"/>
  <c r="S398" i="12"/>
  <c r="T398" i="12"/>
  <c r="U398" i="12"/>
  <c r="V398" i="12"/>
  <c r="X398" i="12"/>
  <c r="Z398" i="12"/>
  <c r="Y398" i="12" s="1"/>
  <c r="AB398" i="12"/>
  <c r="AC398" i="12"/>
  <c r="AD398" i="12"/>
  <c r="AE398" i="12"/>
  <c r="AF398" i="12"/>
  <c r="AH398" i="12"/>
  <c r="AJ398" i="12"/>
  <c r="AI398" i="12" s="1"/>
  <c r="AL398" i="12"/>
  <c r="AM398" i="12"/>
  <c r="AN398" i="12"/>
  <c r="AO398" i="12"/>
  <c r="AR398" i="12"/>
  <c r="AQ398" i="12" s="1"/>
  <c r="AT398" i="12"/>
  <c r="A399" i="12"/>
  <c r="B399" i="12"/>
  <c r="C399" i="12"/>
  <c r="E399" i="12"/>
  <c r="H399" i="12"/>
  <c r="I399" i="12"/>
  <c r="J399" i="12"/>
  <c r="K399" i="12"/>
  <c r="L399" i="12"/>
  <c r="N399" i="12"/>
  <c r="P399" i="12"/>
  <c r="O399" i="12" s="1"/>
  <c r="R399" i="12"/>
  <c r="S399" i="12"/>
  <c r="T399" i="12"/>
  <c r="U399" i="12"/>
  <c r="V399" i="12"/>
  <c r="X399" i="12"/>
  <c r="Z399" i="12"/>
  <c r="Y399" i="12" s="1"/>
  <c r="AB399" i="12"/>
  <c r="AC399" i="12"/>
  <c r="AD399" i="12"/>
  <c r="AE399" i="12"/>
  <c r="AF399" i="12"/>
  <c r="AH399" i="12"/>
  <c r="AJ399" i="12"/>
  <c r="AI399" i="12" s="1"/>
  <c r="AL399" i="12"/>
  <c r="AM399" i="12"/>
  <c r="AN399" i="12"/>
  <c r="AO399" i="12"/>
  <c r="AR399" i="12"/>
  <c r="AQ399" i="12" s="1"/>
  <c r="AT399" i="12"/>
  <c r="A400" i="12"/>
  <c r="B400" i="12"/>
  <c r="C400" i="12"/>
  <c r="E400" i="12"/>
  <c r="H400" i="12"/>
  <c r="I400" i="12"/>
  <c r="J400" i="12"/>
  <c r="K400" i="12"/>
  <c r="L400" i="12"/>
  <c r="N400" i="12"/>
  <c r="P400" i="12"/>
  <c r="O400" i="12" s="1"/>
  <c r="R400" i="12"/>
  <c r="S400" i="12"/>
  <c r="T400" i="12"/>
  <c r="U400" i="12"/>
  <c r="V400" i="12"/>
  <c r="X400" i="12"/>
  <c r="Z400" i="12"/>
  <c r="Y400" i="12" s="1"/>
  <c r="AB400" i="12"/>
  <c r="AC400" i="12"/>
  <c r="AD400" i="12"/>
  <c r="AE400" i="12"/>
  <c r="AF400" i="12"/>
  <c r="AH400" i="12"/>
  <c r="AJ400" i="12"/>
  <c r="AI400" i="12" s="1"/>
  <c r="AL400" i="12"/>
  <c r="AM400" i="12"/>
  <c r="AN400" i="12"/>
  <c r="AO400" i="12"/>
  <c r="AR400" i="12"/>
  <c r="AQ400" i="12" s="1"/>
  <c r="AT400" i="12"/>
  <c r="A401" i="12"/>
  <c r="B401" i="12"/>
  <c r="C401" i="12"/>
  <c r="E401" i="12"/>
  <c r="H401" i="12"/>
  <c r="I401" i="12"/>
  <c r="J401" i="12"/>
  <c r="K401" i="12"/>
  <c r="L401" i="12"/>
  <c r="N401" i="12"/>
  <c r="P401" i="12"/>
  <c r="O401" i="12" s="1"/>
  <c r="R401" i="12"/>
  <c r="S401" i="12"/>
  <c r="T401" i="12"/>
  <c r="U401" i="12"/>
  <c r="V401" i="12"/>
  <c r="X401" i="12"/>
  <c r="Z401" i="12"/>
  <c r="Y401" i="12" s="1"/>
  <c r="AB401" i="12"/>
  <c r="AC401" i="12"/>
  <c r="AD401" i="12"/>
  <c r="AE401" i="12"/>
  <c r="AF401" i="12"/>
  <c r="AH401" i="12"/>
  <c r="AJ401" i="12"/>
  <c r="AI401" i="12" s="1"/>
  <c r="AL401" i="12"/>
  <c r="AM401" i="12"/>
  <c r="AN401" i="12"/>
  <c r="AO401" i="12"/>
  <c r="AR401" i="12"/>
  <c r="AQ401" i="12" s="1"/>
  <c r="AT401" i="12"/>
  <c r="A402" i="12"/>
  <c r="B402" i="12"/>
  <c r="C402" i="12"/>
  <c r="E402" i="12"/>
  <c r="H402" i="12"/>
  <c r="I402" i="12"/>
  <c r="J402" i="12"/>
  <c r="K402" i="12"/>
  <c r="L402" i="12"/>
  <c r="N402" i="12"/>
  <c r="P402" i="12"/>
  <c r="O402" i="12" s="1"/>
  <c r="R402" i="12"/>
  <c r="S402" i="12"/>
  <c r="T402" i="12"/>
  <c r="U402" i="12"/>
  <c r="V402" i="12"/>
  <c r="X402" i="12"/>
  <c r="Z402" i="12"/>
  <c r="Y402" i="12" s="1"/>
  <c r="AB402" i="12"/>
  <c r="AC402" i="12"/>
  <c r="AD402" i="12"/>
  <c r="AE402" i="12"/>
  <c r="AF402" i="12"/>
  <c r="AH402" i="12"/>
  <c r="AJ402" i="12"/>
  <c r="AI402" i="12" s="1"/>
  <c r="AL402" i="12"/>
  <c r="AM402" i="12"/>
  <c r="AN402" i="12"/>
  <c r="AO402" i="12"/>
  <c r="AR402" i="12"/>
  <c r="AQ402" i="12" s="1"/>
  <c r="AT402" i="12"/>
  <c r="A403" i="12"/>
  <c r="B403" i="12"/>
  <c r="C403" i="12"/>
  <c r="E403" i="12"/>
  <c r="H403" i="12"/>
  <c r="I403" i="12"/>
  <c r="J403" i="12"/>
  <c r="K403" i="12"/>
  <c r="L403" i="12"/>
  <c r="N403" i="12"/>
  <c r="P403" i="12"/>
  <c r="O403" i="12" s="1"/>
  <c r="R403" i="12"/>
  <c r="S403" i="12"/>
  <c r="T403" i="12"/>
  <c r="U403" i="12"/>
  <c r="V403" i="12"/>
  <c r="X403" i="12"/>
  <c r="Z403" i="12"/>
  <c r="Y403" i="12" s="1"/>
  <c r="AB403" i="12"/>
  <c r="AC403" i="12"/>
  <c r="AD403" i="12"/>
  <c r="AE403" i="12"/>
  <c r="AF403" i="12"/>
  <c r="AH403" i="12"/>
  <c r="AJ403" i="12"/>
  <c r="AI403" i="12" s="1"/>
  <c r="AL403" i="12"/>
  <c r="AM403" i="12"/>
  <c r="AN403" i="12"/>
  <c r="AO403" i="12"/>
  <c r="AR403" i="12"/>
  <c r="AQ403" i="12" s="1"/>
  <c r="AT403" i="12"/>
  <c r="A404" i="12"/>
  <c r="B404" i="12"/>
  <c r="C404" i="12"/>
  <c r="E404" i="12"/>
  <c r="H404" i="12"/>
  <c r="I404" i="12"/>
  <c r="J404" i="12"/>
  <c r="K404" i="12"/>
  <c r="L404" i="12"/>
  <c r="N404" i="12"/>
  <c r="P404" i="12"/>
  <c r="O404" i="12" s="1"/>
  <c r="R404" i="12"/>
  <c r="S404" i="12"/>
  <c r="T404" i="12"/>
  <c r="U404" i="12"/>
  <c r="V404" i="12"/>
  <c r="X404" i="12"/>
  <c r="Z404" i="12"/>
  <c r="Y404" i="12" s="1"/>
  <c r="AB404" i="12"/>
  <c r="AC404" i="12"/>
  <c r="AD404" i="12"/>
  <c r="AE404" i="12"/>
  <c r="AF404" i="12"/>
  <c r="AH404" i="12"/>
  <c r="AJ404" i="12"/>
  <c r="AI404" i="12" s="1"/>
  <c r="AL404" i="12"/>
  <c r="AM404" i="12"/>
  <c r="AN404" i="12"/>
  <c r="AO404" i="12"/>
  <c r="AR404" i="12"/>
  <c r="AQ404" i="12" s="1"/>
  <c r="AT404" i="12"/>
  <c r="A405" i="12"/>
  <c r="B405" i="12"/>
  <c r="C405" i="12"/>
  <c r="E405" i="12"/>
  <c r="H405" i="12"/>
  <c r="I405" i="12"/>
  <c r="J405" i="12"/>
  <c r="K405" i="12"/>
  <c r="L405" i="12"/>
  <c r="N405" i="12"/>
  <c r="P405" i="12"/>
  <c r="O405" i="12" s="1"/>
  <c r="R405" i="12"/>
  <c r="S405" i="12"/>
  <c r="T405" i="12"/>
  <c r="U405" i="12"/>
  <c r="V405" i="12"/>
  <c r="X405" i="12"/>
  <c r="Z405" i="12"/>
  <c r="Y405" i="12" s="1"/>
  <c r="AB405" i="12"/>
  <c r="AC405" i="12"/>
  <c r="AD405" i="12"/>
  <c r="AE405" i="12"/>
  <c r="AF405" i="12"/>
  <c r="AH405" i="12"/>
  <c r="AJ405" i="12"/>
  <c r="AI405" i="12" s="1"/>
  <c r="AL405" i="12"/>
  <c r="AM405" i="12"/>
  <c r="AN405" i="12"/>
  <c r="AO405" i="12"/>
  <c r="AR405" i="12"/>
  <c r="AQ405" i="12" s="1"/>
  <c r="AT405" i="12"/>
  <c r="A406" i="12"/>
  <c r="B406" i="12"/>
  <c r="C406" i="12"/>
  <c r="E406" i="12"/>
  <c r="H406" i="12"/>
  <c r="I406" i="12"/>
  <c r="J406" i="12"/>
  <c r="K406" i="12"/>
  <c r="L406" i="12"/>
  <c r="N406" i="12"/>
  <c r="P406" i="12"/>
  <c r="O406" i="12" s="1"/>
  <c r="R406" i="12"/>
  <c r="S406" i="12"/>
  <c r="T406" i="12"/>
  <c r="U406" i="12"/>
  <c r="V406" i="12"/>
  <c r="X406" i="12"/>
  <c r="Z406" i="12"/>
  <c r="Y406" i="12" s="1"/>
  <c r="AB406" i="12"/>
  <c r="AC406" i="12"/>
  <c r="AD406" i="12"/>
  <c r="AE406" i="12"/>
  <c r="AF406" i="12"/>
  <c r="AH406" i="12"/>
  <c r="AI406" i="12"/>
  <c r="AL406" i="12"/>
  <c r="AM406" i="12"/>
  <c r="AN406" i="12"/>
  <c r="AO406" i="12"/>
  <c r="AR406" i="12"/>
  <c r="AQ406" i="12" s="1"/>
  <c r="AT406" i="12"/>
  <c r="A407" i="12"/>
  <c r="B407" i="12"/>
  <c r="C407" i="12"/>
  <c r="E407" i="12"/>
  <c r="H407" i="12"/>
  <c r="I407" i="12"/>
  <c r="J407" i="12"/>
  <c r="K407" i="12"/>
  <c r="L407" i="12"/>
  <c r="N407" i="12"/>
  <c r="P407" i="12"/>
  <c r="O407" i="12" s="1"/>
  <c r="R407" i="12"/>
  <c r="S407" i="12"/>
  <c r="T407" i="12"/>
  <c r="U407" i="12"/>
  <c r="V407" i="12"/>
  <c r="X407" i="12"/>
  <c r="Z407" i="12"/>
  <c r="Y407" i="12" s="1"/>
  <c r="AB407" i="12"/>
  <c r="AC407" i="12"/>
  <c r="AD407" i="12"/>
  <c r="AE407" i="12"/>
  <c r="AF407" i="12"/>
  <c r="AH407" i="12"/>
  <c r="AJ407" i="12"/>
  <c r="AI407" i="12" s="1"/>
  <c r="AL407" i="12"/>
  <c r="AM407" i="12"/>
  <c r="AN407" i="12"/>
  <c r="AO407" i="12"/>
  <c r="AR407" i="12"/>
  <c r="AQ407" i="12" s="1"/>
  <c r="AT407" i="12"/>
  <c r="A408" i="12"/>
  <c r="B408" i="12"/>
  <c r="C408" i="12"/>
  <c r="E408" i="12"/>
  <c r="H408" i="12"/>
  <c r="I408" i="12"/>
  <c r="J408" i="12"/>
  <c r="K408" i="12"/>
  <c r="L408" i="12"/>
  <c r="N408" i="12"/>
  <c r="P408" i="12"/>
  <c r="O408" i="12" s="1"/>
  <c r="R408" i="12"/>
  <c r="S408" i="12"/>
  <c r="T408" i="12"/>
  <c r="U408" i="12"/>
  <c r="V408" i="12"/>
  <c r="X408" i="12"/>
  <c r="Z408" i="12"/>
  <c r="Y408" i="12" s="1"/>
  <c r="AB408" i="12"/>
  <c r="AC408" i="12"/>
  <c r="AD408" i="12"/>
  <c r="AE408" i="12"/>
  <c r="AF408" i="12"/>
  <c r="AH408" i="12"/>
  <c r="AJ408" i="12"/>
  <c r="AI408" i="12" s="1"/>
  <c r="AL408" i="12"/>
  <c r="AM408" i="12"/>
  <c r="AN408" i="12"/>
  <c r="AO408" i="12"/>
  <c r="AR408" i="12"/>
  <c r="AQ408" i="12" s="1"/>
  <c r="AT408" i="12"/>
  <c r="A409" i="12"/>
  <c r="B409" i="12"/>
  <c r="C409" i="12"/>
  <c r="E409" i="12"/>
  <c r="H409" i="12"/>
  <c r="I409" i="12"/>
  <c r="J409" i="12"/>
  <c r="K409" i="12"/>
  <c r="L409" i="12"/>
  <c r="N409" i="12"/>
  <c r="P409" i="12"/>
  <c r="O409" i="12" s="1"/>
  <c r="R409" i="12"/>
  <c r="S409" i="12"/>
  <c r="T409" i="12"/>
  <c r="U409" i="12"/>
  <c r="V409" i="12"/>
  <c r="X409" i="12"/>
  <c r="Z409" i="12"/>
  <c r="Y409" i="12" s="1"/>
  <c r="AB409" i="12"/>
  <c r="AC409" i="12"/>
  <c r="AD409" i="12"/>
  <c r="AE409" i="12"/>
  <c r="AF409" i="12"/>
  <c r="AH409" i="12"/>
  <c r="AJ409" i="12"/>
  <c r="AI409" i="12" s="1"/>
  <c r="AL409" i="12"/>
  <c r="AM409" i="12"/>
  <c r="AN409" i="12"/>
  <c r="AO409" i="12"/>
  <c r="AR409" i="12"/>
  <c r="AQ409" i="12" s="1"/>
  <c r="AT409" i="12"/>
  <c r="A410" i="12"/>
  <c r="B410" i="12"/>
  <c r="C410" i="12"/>
  <c r="E410" i="12"/>
  <c r="H410" i="12"/>
  <c r="I410" i="12"/>
  <c r="J410" i="12"/>
  <c r="K410" i="12"/>
  <c r="L410" i="12"/>
  <c r="N410" i="12"/>
  <c r="P410" i="12"/>
  <c r="O410" i="12" s="1"/>
  <c r="R410" i="12"/>
  <c r="S410" i="12"/>
  <c r="T410" i="12"/>
  <c r="U410" i="12"/>
  <c r="V410" i="12"/>
  <c r="X410" i="12"/>
  <c r="Z410" i="12"/>
  <c r="Y410" i="12" s="1"/>
  <c r="AB410" i="12"/>
  <c r="AC410" i="12"/>
  <c r="AD410" i="12"/>
  <c r="AE410" i="12"/>
  <c r="AF410" i="12"/>
  <c r="AH410" i="12"/>
  <c r="AJ410" i="12"/>
  <c r="AI410" i="12" s="1"/>
  <c r="AL410" i="12"/>
  <c r="AM410" i="12"/>
  <c r="AN410" i="12"/>
  <c r="AO410" i="12"/>
  <c r="AR410" i="12"/>
  <c r="AQ410" i="12" s="1"/>
  <c r="AT410" i="12"/>
  <c r="A411" i="12"/>
  <c r="B411" i="12"/>
  <c r="C411" i="12"/>
  <c r="E411" i="12"/>
  <c r="H411" i="12"/>
  <c r="I411" i="12"/>
  <c r="J411" i="12"/>
  <c r="K411" i="12"/>
  <c r="L411" i="12"/>
  <c r="N411" i="12"/>
  <c r="P411" i="12"/>
  <c r="O411" i="12" s="1"/>
  <c r="R411" i="12"/>
  <c r="S411" i="12"/>
  <c r="T411" i="12"/>
  <c r="U411" i="12"/>
  <c r="V411" i="12"/>
  <c r="X411" i="12"/>
  <c r="Z411" i="12"/>
  <c r="Y411" i="12" s="1"/>
  <c r="AB411" i="12"/>
  <c r="AC411" i="12"/>
  <c r="AD411" i="12"/>
  <c r="AE411" i="12"/>
  <c r="AF411" i="12"/>
  <c r="AH411" i="12"/>
  <c r="AJ411" i="12"/>
  <c r="AI411" i="12" s="1"/>
  <c r="AL411" i="12"/>
  <c r="AM411" i="12"/>
  <c r="AN411" i="12"/>
  <c r="AO411" i="12"/>
  <c r="AR411" i="12"/>
  <c r="AQ411" i="12" s="1"/>
  <c r="AT411" i="12"/>
  <c r="A412" i="12"/>
  <c r="B412" i="12"/>
  <c r="C412" i="12"/>
  <c r="E412" i="12"/>
  <c r="H412" i="12"/>
  <c r="I412" i="12"/>
  <c r="J412" i="12"/>
  <c r="K412" i="12"/>
  <c r="L412" i="12"/>
  <c r="N412" i="12"/>
  <c r="P412" i="12"/>
  <c r="O412" i="12" s="1"/>
  <c r="R412" i="12"/>
  <c r="S412" i="12"/>
  <c r="T412" i="12"/>
  <c r="U412" i="12"/>
  <c r="V412" i="12"/>
  <c r="X412" i="12"/>
  <c r="Z412" i="12"/>
  <c r="Y412" i="12" s="1"/>
  <c r="AB412" i="12"/>
  <c r="AC412" i="12"/>
  <c r="AD412" i="12"/>
  <c r="AE412" i="12"/>
  <c r="AF412" i="12"/>
  <c r="AH412" i="12"/>
  <c r="AJ412" i="12"/>
  <c r="AI412" i="12" s="1"/>
  <c r="AL412" i="12"/>
  <c r="AM412" i="12"/>
  <c r="AN412" i="12"/>
  <c r="AO412" i="12"/>
  <c r="AR412" i="12"/>
  <c r="AQ412" i="12" s="1"/>
  <c r="AT412" i="12"/>
  <c r="AP383" i="8"/>
  <c r="AP383" i="12" s="1"/>
  <c r="AP384" i="8"/>
  <c r="AP384" i="12" s="1"/>
  <c r="AP385" i="8"/>
  <c r="AP385" i="12" s="1"/>
  <c r="AP386" i="8"/>
  <c r="AP386" i="12" s="1"/>
  <c r="AP387" i="8"/>
  <c r="AP387" i="12" s="1"/>
  <c r="AP388" i="8"/>
  <c r="AP388" i="12" s="1"/>
  <c r="AP389" i="8"/>
  <c r="AP389" i="12" s="1"/>
  <c r="AP390" i="8"/>
  <c r="AP390" i="12" s="1"/>
  <c r="AP391" i="8"/>
  <c r="AP391" i="12" s="1"/>
  <c r="AP392" i="8"/>
  <c r="AP392" i="12" s="1"/>
  <c r="AP393" i="8"/>
  <c r="AP393" i="12" s="1"/>
  <c r="AP394" i="8"/>
  <c r="AP394" i="12" s="1"/>
  <c r="AP395" i="8"/>
  <c r="AP395" i="12" s="1"/>
  <c r="AP396" i="12"/>
  <c r="AP397" i="8"/>
  <c r="AP397" i="12" s="1"/>
  <c r="AP398" i="8"/>
  <c r="AP398" i="12" s="1"/>
  <c r="AP399" i="8"/>
  <c r="AP399" i="12" s="1"/>
  <c r="AP400" i="8"/>
  <c r="AP400" i="12" s="1"/>
  <c r="AP401" i="8"/>
  <c r="AP401" i="12" s="1"/>
  <c r="AP402" i="8"/>
  <c r="AP402" i="12" s="1"/>
  <c r="AP403" i="12"/>
  <c r="AP404" i="8"/>
  <c r="AP404" i="12" s="1"/>
  <c r="AP405" i="8"/>
  <c r="AP405" i="12" s="1"/>
  <c r="AP406" i="8"/>
  <c r="AP406" i="12" s="1"/>
  <c r="AP407" i="8"/>
  <c r="AP407" i="12" s="1"/>
  <c r="AP408" i="8"/>
  <c r="AP408" i="12" s="1"/>
  <c r="AP409" i="8"/>
  <c r="AP409" i="12" s="1"/>
  <c r="AP410" i="8"/>
  <c r="AP410" i="12" s="1"/>
  <c r="AP411" i="8"/>
  <c r="AP411" i="12" s="1"/>
  <c r="AP412" i="8"/>
  <c r="AP412" i="12" s="1"/>
  <c r="AG383" i="8"/>
  <c r="AG383" i="12" s="1"/>
  <c r="AG384" i="8"/>
  <c r="AG384" i="12" s="1"/>
  <c r="AG385" i="8"/>
  <c r="AG385" i="12" s="1"/>
  <c r="AG386" i="8"/>
  <c r="AG386" i="12" s="1"/>
  <c r="AG387" i="8"/>
  <c r="AG387" i="12" s="1"/>
  <c r="AG388" i="8"/>
  <c r="AG388" i="12" s="1"/>
  <c r="AG389" i="8"/>
  <c r="AG389" i="12" s="1"/>
  <c r="AG390" i="8"/>
  <c r="AG390" i="12" s="1"/>
  <c r="AG391" i="8"/>
  <c r="AG391" i="12" s="1"/>
  <c r="AG392" i="8"/>
  <c r="AG392" i="12" s="1"/>
  <c r="AG393" i="8"/>
  <c r="AG393" i="12" s="1"/>
  <c r="AG394" i="8"/>
  <c r="AG394" i="12" s="1"/>
  <c r="AG395" i="8"/>
  <c r="AG395" i="12" s="1"/>
  <c r="AG396" i="8"/>
  <c r="AG396" i="12" s="1"/>
  <c r="AG397" i="8"/>
  <c r="AG397" i="12" s="1"/>
  <c r="AG398" i="8"/>
  <c r="AG398" i="12" s="1"/>
  <c r="AG399" i="8"/>
  <c r="AG399" i="12" s="1"/>
  <c r="AG400" i="8"/>
  <c r="AG400" i="12" s="1"/>
  <c r="AG401" i="8"/>
  <c r="AG401" i="12" s="1"/>
  <c r="AG402" i="8"/>
  <c r="AG402" i="12" s="1"/>
  <c r="AG403" i="8"/>
  <c r="AG403" i="12" s="1"/>
  <c r="AG404" i="8"/>
  <c r="AG404" i="12" s="1"/>
  <c r="AG405" i="8"/>
  <c r="AG405" i="12" s="1"/>
  <c r="AG406" i="8"/>
  <c r="AG406" i="12" s="1"/>
  <c r="AG407" i="8"/>
  <c r="AG407" i="12" s="1"/>
  <c r="AG408" i="8"/>
  <c r="AG408" i="12" s="1"/>
  <c r="AG409" i="8"/>
  <c r="AG409" i="12" s="1"/>
  <c r="AG410" i="8"/>
  <c r="AG410" i="12" s="1"/>
  <c r="AG411" i="8"/>
  <c r="AG411" i="12" s="1"/>
  <c r="AG412" i="8"/>
  <c r="AG412" i="12" s="1"/>
  <c r="F387" i="8"/>
  <c r="F395" i="8"/>
  <c r="W383" i="8"/>
  <c r="W383" i="12" s="1"/>
  <c r="W384" i="8"/>
  <c r="W384" i="12" s="1"/>
  <c r="W385" i="8"/>
  <c r="W385" i="12" s="1"/>
  <c r="W386" i="8"/>
  <c r="W386" i="12" s="1"/>
  <c r="W387" i="8"/>
  <c r="W387" i="12" s="1"/>
  <c r="W388" i="8"/>
  <c r="W388" i="12" s="1"/>
  <c r="W389" i="8"/>
  <c r="W389" i="12" s="1"/>
  <c r="W390" i="8"/>
  <c r="W390" i="12" s="1"/>
  <c r="W391" i="8"/>
  <c r="W391" i="12" s="1"/>
  <c r="W392" i="8"/>
  <c r="W392" i="12" s="1"/>
  <c r="W393" i="8"/>
  <c r="W393" i="12" s="1"/>
  <c r="W394" i="8"/>
  <c r="W394" i="12" s="1"/>
  <c r="W395" i="8"/>
  <c r="W395" i="12" s="1"/>
  <c r="W396" i="8"/>
  <c r="W396" i="12" s="1"/>
  <c r="W397" i="8"/>
  <c r="W397" i="12" s="1"/>
  <c r="W398" i="8"/>
  <c r="W398" i="12" s="1"/>
  <c r="W399" i="8"/>
  <c r="W399" i="12" s="1"/>
  <c r="W400" i="8"/>
  <c r="W400" i="12" s="1"/>
  <c r="W401" i="8"/>
  <c r="W401" i="12" s="1"/>
  <c r="W402" i="8"/>
  <c r="W402" i="12" s="1"/>
  <c r="W403" i="8"/>
  <c r="W403" i="12" s="1"/>
  <c r="W404" i="8"/>
  <c r="W404" i="12" s="1"/>
  <c r="W405" i="8"/>
  <c r="W405" i="12" s="1"/>
  <c r="W406" i="8"/>
  <c r="W406" i="12" s="1"/>
  <c r="W407" i="8"/>
  <c r="W407" i="12" s="1"/>
  <c r="W408" i="8"/>
  <c r="W408" i="12" s="1"/>
  <c r="W409" i="8"/>
  <c r="W409" i="12" s="1"/>
  <c r="W410" i="8"/>
  <c r="W410" i="12" s="1"/>
  <c r="W411" i="8"/>
  <c r="W411" i="12" s="1"/>
  <c r="W412" i="8"/>
  <c r="W412" i="12" s="1"/>
  <c r="F383" i="8"/>
  <c r="F399" i="8"/>
  <c r="M383" i="8"/>
  <c r="M383" i="12" s="1"/>
  <c r="M384" i="8"/>
  <c r="M384" i="12" s="1"/>
  <c r="M385" i="8"/>
  <c r="M385" i="12" s="1"/>
  <c r="M386" i="8"/>
  <c r="M386" i="12" s="1"/>
  <c r="M387" i="8"/>
  <c r="M387" i="12" s="1"/>
  <c r="M388" i="8"/>
  <c r="M388" i="12" s="1"/>
  <c r="M389" i="8"/>
  <c r="M389" i="12" s="1"/>
  <c r="M390" i="8"/>
  <c r="M390" i="12" s="1"/>
  <c r="M391" i="8"/>
  <c r="M391" i="12" s="1"/>
  <c r="M392" i="8"/>
  <c r="M392" i="12" s="1"/>
  <c r="M393" i="8"/>
  <c r="M393" i="12" s="1"/>
  <c r="M394" i="8"/>
  <c r="M394" i="12" s="1"/>
  <c r="M395" i="8"/>
  <c r="M395" i="12" s="1"/>
  <c r="M396" i="8"/>
  <c r="M396" i="12" s="1"/>
  <c r="M397" i="8"/>
  <c r="M397" i="12" s="1"/>
  <c r="M398" i="8"/>
  <c r="M398" i="12" s="1"/>
  <c r="M399" i="8"/>
  <c r="M399" i="12" s="1"/>
  <c r="M400" i="8"/>
  <c r="M400" i="12" s="1"/>
  <c r="M401" i="8"/>
  <c r="M401" i="12" s="1"/>
  <c r="M402" i="8"/>
  <c r="M402" i="12" s="1"/>
  <c r="M403" i="8"/>
  <c r="M403" i="12" s="1"/>
  <c r="M404" i="8"/>
  <c r="M404" i="12" s="1"/>
  <c r="M405" i="8"/>
  <c r="M405" i="12" s="1"/>
  <c r="M406" i="8"/>
  <c r="M406" i="12" s="1"/>
  <c r="M407" i="8"/>
  <c r="M407" i="12" s="1"/>
  <c r="M408" i="8"/>
  <c r="M408" i="12" s="1"/>
  <c r="M409" i="8"/>
  <c r="M409" i="12" s="1"/>
  <c r="M410" i="8"/>
  <c r="M410" i="12" s="1"/>
  <c r="M411" i="8"/>
  <c r="M411" i="12" s="1"/>
  <c r="M412" i="8"/>
  <c r="M412" i="12" s="1"/>
  <c r="AR259" i="12"/>
  <c r="AR258" i="12"/>
  <c r="AR257" i="12"/>
  <c r="AO378" i="12"/>
  <c r="AO379" i="12"/>
  <c r="AO377" i="12"/>
  <c r="F409" i="8" l="1"/>
  <c r="F401" i="8"/>
  <c r="F385" i="8"/>
  <c r="F402" i="8"/>
  <c r="F396" i="8"/>
  <c r="AS412" i="12"/>
  <c r="F412" i="12" s="1"/>
  <c r="F393" i="8"/>
  <c r="AS395" i="12"/>
  <c r="F395" i="12" s="1"/>
  <c r="AS411" i="12"/>
  <c r="F411" i="12" s="1"/>
  <c r="AS386" i="12"/>
  <c r="F386" i="12" s="1"/>
  <c r="AS406" i="12"/>
  <c r="F406" i="12" s="1"/>
  <c r="AS407" i="12"/>
  <c r="F407" i="12" s="1"/>
  <c r="AS394" i="12"/>
  <c r="F394" i="12" s="1"/>
  <c r="F391" i="8"/>
  <c r="AS410" i="12"/>
  <c r="F410" i="12" s="1"/>
  <c r="AS408" i="12"/>
  <c r="F408" i="12" s="1"/>
  <c r="AS396" i="12"/>
  <c r="F396" i="12" s="1"/>
  <c r="AS389" i="12"/>
  <c r="F389" i="12" s="1"/>
  <c r="F410" i="8"/>
  <c r="AS393" i="12"/>
  <c r="F393" i="12" s="1"/>
  <c r="F392" i="8"/>
  <c r="F384" i="8"/>
  <c r="AS409" i="12"/>
  <c r="F409" i="12" s="1"/>
  <c r="AS397" i="12"/>
  <c r="F397" i="12" s="1"/>
  <c r="AS392" i="12"/>
  <c r="F392" i="12" s="1"/>
  <c r="AQ390" i="12"/>
  <c r="F390" i="12" s="1"/>
  <c r="AS405" i="12"/>
  <c r="F405" i="12" s="1"/>
  <c r="AS404" i="12"/>
  <c r="F404" i="12" s="1"/>
  <c r="AS403" i="12"/>
  <c r="F403" i="12" s="1"/>
  <c r="AS402" i="12"/>
  <c r="F402" i="12" s="1"/>
  <c r="AS401" i="12"/>
  <c r="F401" i="12" s="1"/>
  <c r="AS400" i="12"/>
  <c r="F400" i="12" s="1"/>
  <c r="AS399" i="12"/>
  <c r="F399" i="12" s="1"/>
  <c r="AS398" i="12"/>
  <c r="F398" i="12" s="1"/>
  <c r="F408" i="8"/>
  <c r="F400" i="8"/>
  <c r="AQ383" i="12"/>
  <c r="F383" i="12" s="1"/>
  <c r="F407" i="8"/>
  <c r="AS385" i="12"/>
  <c r="F385" i="12" s="1"/>
  <c r="AS391" i="12"/>
  <c r="F391" i="12" s="1"/>
  <c r="AS388" i="12"/>
  <c r="F388" i="12" s="1"/>
  <c r="F394" i="8"/>
  <c r="F386" i="8"/>
  <c r="F412" i="8"/>
  <c r="F404" i="8"/>
  <c r="F388" i="8"/>
  <c r="AS387" i="12"/>
  <c r="F387" i="12" s="1"/>
  <c r="AS384" i="12"/>
  <c r="F384" i="12" s="1"/>
  <c r="F411" i="8"/>
  <c r="F403" i="8"/>
  <c r="F406" i="8"/>
  <c r="F398" i="8"/>
  <c r="F390" i="8"/>
  <c r="F405" i="8"/>
  <c r="F397" i="8"/>
  <c r="F389" i="8"/>
  <c r="AR382" i="12"/>
  <c r="AR381" i="12"/>
  <c r="AR380" i="12"/>
  <c r="AR379" i="12"/>
  <c r="AR378" i="12"/>
  <c r="AR377" i="12"/>
  <c r="AR376" i="12"/>
  <c r="AR375" i="12"/>
  <c r="AR374" i="12"/>
  <c r="AR373" i="12"/>
  <c r="AR372" i="12"/>
  <c r="AR371" i="12"/>
  <c r="AR370" i="12"/>
  <c r="AR369" i="12"/>
  <c r="AR368" i="12"/>
  <c r="AR367" i="12"/>
  <c r="AR366" i="12"/>
  <c r="AR365" i="12"/>
  <c r="AR364" i="12"/>
  <c r="AR363" i="12"/>
  <c r="AR362" i="12"/>
  <c r="AR361" i="12"/>
  <c r="AR360" i="12"/>
  <c r="AR359" i="12"/>
  <c r="AR358" i="12"/>
  <c r="AR357" i="12"/>
  <c r="AR356" i="12"/>
  <c r="AR355" i="12"/>
  <c r="AR354" i="12"/>
  <c r="AR353" i="12"/>
  <c r="AR352" i="12"/>
  <c r="AR351" i="12"/>
  <c r="AR350" i="12"/>
  <c r="AR349" i="12"/>
  <c r="AR348" i="12"/>
  <c r="AR347" i="12"/>
  <c r="AR346" i="12"/>
  <c r="AR345" i="12"/>
  <c r="AR344" i="12"/>
  <c r="AR343" i="12"/>
  <c r="AR342" i="12"/>
  <c r="AR341" i="12"/>
  <c r="AR328" i="12"/>
  <c r="AR327" i="12"/>
  <c r="AR326" i="12"/>
  <c r="AR250" i="12"/>
  <c r="AR249" i="12"/>
  <c r="AR248" i="12"/>
  <c r="AR226" i="12"/>
  <c r="AR225" i="12"/>
  <c r="AR224" i="12"/>
  <c r="AR169" i="12"/>
  <c r="AR168" i="12"/>
  <c r="AR167" i="12"/>
  <c r="AR109" i="12"/>
  <c r="AR108" i="12"/>
  <c r="AR107" i="12"/>
  <c r="AR34" i="12"/>
  <c r="AR33" i="12"/>
  <c r="AR32" i="12"/>
  <c r="AP248" i="8"/>
  <c r="AP248" i="12" s="1"/>
  <c r="AP249" i="8"/>
  <c r="AP250" i="8"/>
  <c r="O2" i="8" l="1"/>
  <c r="AI2" i="8"/>
  <c r="Y2" i="8"/>
  <c r="AT3" i="12"/>
  <c r="AT4" i="12"/>
  <c r="AT5" i="12"/>
  <c r="AT6" i="12"/>
  <c r="AT7" i="12"/>
  <c r="AT8" i="12"/>
  <c r="AT9" i="12"/>
  <c r="AT10" i="12"/>
  <c r="AT11" i="12"/>
  <c r="AT12" i="12"/>
  <c r="AT13" i="12"/>
  <c r="AT14" i="12"/>
  <c r="AT15" i="12"/>
  <c r="AT16" i="12"/>
  <c r="AT17" i="12"/>
  <c r="AT18" i="12"/>
  <c r="AT19" i="12"/>
  <c r="AT20" i="12"/>
  <c r="AT21" i="12"/>
  <c r="AT22" i="12"/>
  <c r="AT23" i="12"/>
  <c r="AT24" i="12"/>
  <c r="AT25" i="12"/>
  <c r="AT26" i="12"/>
  <c r="AT27" i="12"/>
  <c r="AT28" i="12"/>
  <c r="AT29" i="12"/>
  <c r="AT30" i="12"/>
  <c r="AT31" i="12"/>
  <c r="AT32" i="12"/>
  <c r="AT33" i="12"/>
  <c r="AT34" i="12"/>
  <c r="AT35" i="12"/>
  <c r="AT36" i="12"/>
  <c r="AT37" i="12"/>
  <c r="AT38" i="12"/>
  <c r="AT39" i="12"/>
  <c r="AT40" i="12"/>
  <c r="AT41" i="12"/>
  <c r="AT42" i="12"/>
  <c r="AT43" i="12"/>
  <c r="AT44" i="12"/>
  <c r="AT45" i="12"/>
  <c r="AT46" i="12"/>
  <c r="AT47" i="12"/>
  <c r="AT48" i="12"/>
  <c r="AT49" i="12"/>
  <c r="AT50" i="12"/>
  <c r="AT51" i="12"/>
  <c r="AT52" i="12"/>
  <c r="AT53" i="12"/>
  <c r="AT54" i="12"/>
  <c r="AT55" i="12"/>
  <c r="AT56" i="12"/>
  <c r="AT57" i="12"/>
  <c r="AT58" i="12"/>
  <c r="AT59" i="12"/>
  <c r="AT60" i="12"/>
  <c r="AT61" i="12"/>
  <c r="AT62" i="12"/>
  <c r="AT63" i="12"/>
  <c r="AT64" i="12"/>
  <c r="AT65" i="12"/>
  <c r="AT66" i="12"/>
  <c r="AT67" i="12"/>
  <c r="AT68" i="12"/>
  <c r="AT69" i="12"/>
  <c r="AT70" i="12"/>
  <c r="AT71" i="12"/>
  <c r="AT72" i="12"/>
  <c r="AT73" i="12"/>
  <c r="AT74" i="12"/>
  <c r="AT75" i="12"/>
  <c r="AT76" i="12"/>
  <c r="AT77" i="12"/>
  <c r="AT78" i="12"/>
  <c r="AT79" i="12"/>
  <c r="AT80" i="12"/>
  <c r="AT81" i="12"/>
  <c r="AT82" i="12"/>
  <c r="AT83" i="12"/>
  <c r="AT84" i="12"/>
  <c r="AT85" i="12"/>
  <c r="AT86" i="12"/>
  <c r="AT87" i="12"/>
  <c r="AT88" i="12"/>
  <c r="AT89" i="12"/>
  <c r="AT90" i="12"/>
  <c r="AT91" i="12"/>
  <c r="AT92" i="12"/>
  <c r="AT93" i="12"/>
  <c r="AT94" i="12"/>
  <c r="AT95" i="12"/>
  <c r="AT96" i="12"/>
  <c r="AT97" i="12"/>
  <c r="AT98" i="12"/>
  <c r="AT99" i="12"/>
  <c r="AT100" i="12"/>
  <c r="AT101" i="12"/>
  <c r="AT102" i="12"/>
  <c r="AT103" i="12"/>
  <c r="AT104" i="12"/>
  <c r="AT105" i="12"/>
  <c r="AT106" i="12"/>
  <c r="AT107" i="12"/>
  <c r="AT108" i="12"/>
  <c r="AT109" i="12"/>
  <c r="AT110" i="12"/>
  <c r="AT111" i="12"/>
  <c r="AT112" i="12"/>
  <c r="AT113" i="12"/>
  <c r="AT114" i="12"/>
  <c r="AT115" i="12"/>
  <c r="AT116" i="12"/>
  <c r="AT117" i="12"/>
  <c r="AT118" i="12"/>
  <c r="AT119" i="12"/>
  <c r="AT120" i="12"/>
  <c r="AT121" i="12"/>
  <c r="AT122" i="12"/>
  <c r="AT123" i="12"/>
  <c r="AT124" i="12"/>
  <c r="AT125" i="12"/>
  <c r="AT126" i="12"/>
  <c r="AT127" i="12"/>
  <c r="AT128" i="12"/>
  <c r="AT129" i="12"/>
  <c r="AT130" i="12"/>
  <c r="AT131" i="12"/>
  <c r="AT132" i="12"/>
  <c r="AT133" i="12"/>
  <c r="AT134" i="12"/>
  <c r="AT135" i="12"/>
  <c r="AT136" i="12"/>
  <c r="AT137" i="12"/>
  <c r="AT138" i="12"/>
  <c r="AT139" i="12"/>
  <c r="AT140" i="12"/>
  <c r="AT141" i="12"/>
  <c r="AT142" i="12"/>
  <c r="AT143" i="12"/>
  <c r="AT144" i="12"/>
  <c r="AT145" i="12"/>
  <c r="AT146" i="12"/>
  <c r="AT147" i="12"/>
  <c r="AT148" i="12"/>
  <c r="AT149" i="12"/>
  <c r="AT150" i="12"/>
  <c r="AT151" i="12"/>
  <c r="AT152" i="12"/>
  <c r="AT153" i="12"/>
  <c r="AT154" i="12"/>
  <c r="AT155" i="12"/>
  <c r="AT156" i="12"/>
  <c r="AT157" i="12"/>
  <c r="AT158" i="12"/>
  <c r="AT159" i="12"/>
  <c r="AT160" i="12"/>
  <c r="AT161" i="12"/>
  <c r="AT162" i="12"/>
  <c r="AT163" i="12"/>
  <c r="AT164" i="12"/>
  <c r="AT165" i="12"/>
  <c r="AT166" i="12"/>
  <c r="AT168" i="12"/>
  <c r="AT169" i="12"/>
  <c r="AT170" i="12"/>
  <c r="AT171" i="12"/>
  <c r="AT172" i="12"/>
  <c r="AT173" i="12"/>
  <c r="AT174" i="12"/>
  <c r="AT175" i="12"/>
  <c r="AT176" i="12"/>
  <c r="AT177" i="12"/>
  <c r="AT178" i="12"/>
  <c r="AT179" i="12"/>
  <c r="AT180" i="12"/>
  <c r="AT181" i="12"/>
  <c r="AT182" i="12"/>
  <c r="AT183" i="12"/>
  <c r="AT184" i="12"/>
  <c r="AT185" i="12"/>
  <c r="AT186" i="12"/>
  <c r="AT187" i="12"/>
  <c r="AT188" i="12"/>
  <c r="AT189" i="12"/>
  <c r="AT190" i="12"/>
  <c r="AT191" i="12"/>
  <c r="AT192" i="12"/>
  <c r="AT193" i="12"/>
  <c r="AT194" i="12"/>
  <c r="AT195" i="12"/>
  <c r="AT196" i="12"/>
  <c r="AT197" i="12"/>
  <c r="AT198" i="12"/>
  <c r="AT199" i="12"/>
  <c r="AT200" i="12"/>
  <c r="AT201" i="12"/>
  <c r="AT202" i="12"/>
  <c r="AT203" i="12"/>
  <c r="AT204" i="12"/>
  <c r="AT205" i="12"/>
  <c r="AT206" i="12"/>
  <c r="AT207" i="12"/>
  <c r="AT208" i="12"/>
  <c r="AT209" i="12"/>
  <c r="AT210" i="12"/>
  <c r="AT211" i="12"/>
  <c r="AT212" i="12"/>
  <c r="AT213" i="12"/>
  <c r="AT214" i="12"/>
  <c r="AT215" i="12"/>
  <c r="AT216" i="12"/>
  <c r="AT217" i="12"/>
  <c r="AT218" i="12"/>
  <c r="AT219" i="12"/>
  <c r="AT220" i="12"/>
  <c r="AT221" i="12"/>
  <c r="AT222" i="12"/>
  <c r="AT223" i="12"/>
  <c r="AT224" i="12"/>
  <c r="AT225" i="12"/>
  <c r="AT226" i="12"/>
  <c r="AT227" i="12"/>
  <c r="AT228" i="12"/>
  <c r="AT229" i="12"/>
  <c r="AT230" i="12"/>
  <c r="AT231" i="12"/>
  <c r="AT232" i="12"/>
  <c r="AT233" i="12"/>
  <c r="AT234" i="12"/>
  <c r="AT235" i="12"/>
  <c r="AT236" i="12"/>
  <c r="AT237" i="12"/>
  <c r="AT238" i="12"/>
  <c r="AT239" i="12"/>
  <c r="AT240" i="12"/>
  <c r="AT241" i="12"/>
  <c r="AT242"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T274" i="12"/>
  <c r="AT275" i="12"/>
  <c r="AT276" i="12"/>
  <c r="AT277" i="12"/>
  <c r="AT278" i="12"/>
  <c r="AT279" i="12"/>
  <c r="AT280" i="12"/>
  <c r="AT281" i="12"/>
  <c r="AT282" i="12"/>
  <c r="AT283" i="12"/>
  <c r="AT284" i="12"/>
  <c r="AT285" i="12"/>
  <c r="AT286" i="12"/>
  <c r="AT287" i="12"/>
  <c r="AT288" i="12"/>
  <c r="AT289" i="12"/>
  <c r="AT290" i="12"/>
  <c r="AT291" i="12"/>
  <c r="AT292" i="12"/>
  <c r="AT293" i="12"/>
  <c r="AT294" i="12"/>
  <c r="AT295" i="12"/>
  <c r="AT296" i="12"/>
  <c r="AT297" i="12"/>
  <c r="AT298" i="12"/>
  <c r="AT299" i="12"/>
  <c r="AT300" i="12"/>
  <c r="AT301" i="12"/>
  <c r="AT302" i="12"/>
  <c r="AT303" i="12"/>
  <c r="AT304" i="12"/>
  <c r="AT305" i="12"/>
  <c r="AT306" i="12"/>
  <c r="AT307" i="12"/>
  <c r="AT308" i="12"/>
  <c r="AT309" i="12"/>
  <c r="AT310" i="12"/>
  <c r="AT311" i="12"/>
  <c r="AT312" i="12"/>
  <c r="AT313" i="12"/>
  <c r="AT314" i="12"/>
  <c r="AT315" i="12"/>
  <c r="AT316" i="12"/>
  <c r="AT317" i="12"/>
  <c r="AT318" i="12"/>
  <c r="AT319" i="12"/>
  <c r="AT320" i="12"/>
  <c r="AT321" i="12"/>
  <c r="AT322" i="12"/>
  <c r="AT323" i="12"/>
  <c r="AT324" i="12"/>
  <c r="AT325" i="12"/>
  <c r="AT326" i="12"/>
  <c r="AT327" i="12"/>
  <c r="AT328" i="12"/>
  <c r="AT329" i="12"/>
  <c r="AT330" i="12"/>
  <c r="AT331" i="12"/>
  <c r="AT332" i="12"/>
  <c r="AT333" i="12"/>
  <c r="AT334" i="12"/>
  <c r="AT335" i="12"/>
  <c r="AT336" i="12"/>
  <c r="AT337" i="12"/>
  <c r="AT338" i="12"/>
  <c r="AT339" i="12"/>
  <c r="AT340" i="12"/>
  <c r="AT341" i="12"/>
  <c r="AT342" i="12"/>
  <c r="AT343" i="12"/>
  <c r="AT344" i="12"/>
  <c r="AT345" i="12"/>
  <c r="AT346" i="12"/>
  <c r="AT347" i="12"/>
  <c r="AT348" i="12"/>
  <c r="AT349" i="12"/>
  <c r="AT350" i="12"/>
  <c r="AT351" i="12"/>
  <c r="AT352" i="12"/>
  <c r="AT353" i="12"/>
  <c r="AT354" i="12"/>
  <c r="AT355" i="12"/>
  <c r="AT356" i="12"/>
  <c r="AT357" i="12"/>
  <c r="AT358" i="12"/>
  <c r="AT359" i="12"/>
  <c r="AT360" i="12"/>
  <c r="AT361" i="12"/>
  <c r="AT362" i="12"/>
  <c r="AT363" i="12"/>
  <c r="AT364" i="12"/>
  <c r="AT365" i="12"/>
  <c r="AT366" i="12"/>
  <c r="AT367" i="12"/>
  <c r="AT368" i="12"/>
  <c r="AT369" i="12"/>
  <c r="AT370" i="12"/>
  <c r="AT371" i="12"/>
  <c r="AT372" i="12"/>
  <c r="AT373" i="12"/>
  <c r="AT374" i="12"/>
  <c r="AT375" i="12"/>
  <c r="AT376" i="12"/>
  <c r="AT377" i="12"/>
  <c r="AT378" i="12"/>
  <c r="AT379" i="12"/>
  <c r="AT380" i="12"/>
  <c r="AT381" i="12"/>
  <c r="AT382" i="12"/>
  <c r="AT2" i="12"/>
  <c r="AR3" i="12"/>
  <c r="AR4" i="12"/>
  <c r="AR5" i="12"/>
  <c r="AS5" i="12" s="1"/>
  <c r="AR6" i="12"/>
  <c r="AS6" i="12" s="1"/>
  <c r="AR7" i="12"/>
  <c r="AR8" i="12"/>
  <c r="AR9" i="12"/>
  <c r="AR10" i="12"/>
  <c r="AR11" i="12"/>
  <c r="AR12" i="12"/>
  <c r="AR13" i="12"/>
  <c r="AR14" i="12"/>
  <c r="AR15" i="12"/>
  <c r="AQ15" i="12" s="1"/>
  <c r="AR16" i="12"/>
  <c r="AR17" i="12"/>
  <c r="AR18" i="12"/>
  <c r="AQ18" i="12" s="1"/>
  <c r="AR19" i="12"/>
  <c r="AR20" i="12"/>
  <c r="AR21" i="12"/>
  <c r="AR22" i="12"/>
  <c r="AR23" i="12"/>
  <c r="AR24" i="12"/>
  <c r="AR25" i="12"/>
  <c r="AR26" i="12"/>
  <c r="AR27" i="12"/>
  <c r="AR28" i="12"/>
  <c r="AS28" i="12" s="1"/>
  <c r="AR29" i="12"/>
  <c r="AS29" i="12" s="1"/>
  <c r="AR30" i="12"/>
  <c r="AR31" i="12"/>
  <c r="AR35" i="12"/>
  <c r="AR36" i="12"/>
  <c r="AR37" i="12"/>
  <c r="AR38" i="12"/>
  <c r="AR39" i="12"/>
  <c r="AR40" i="12"/>
  <c r="AR41" i="12"/>
  <c r="AR42" i="12"/>
  <c r="AR43" i="12"/>
  <c r="AR44" i="12"/>
  <c r="AR45" i="12"/>
  <c r="AR46" i="12"/>
  <c r="AS46" i="12" s="1"/>
  <c r="AR47" i="12"/>
  <c r="AR48" i="12"/>
  <c r="AR49" i="12"/>
  <c r="AR50" i="12"/>
  <c r="AR51" i="12"/>
  <c r="AR52" i="12"/>
  <c r="AS52" i="12" s="1"/>
  <c r="AR53" i="12"/>
  <c r="AR54" i="12"/>
  <c r="AR55" i="12"/>
  <c r="AR56" i="12"/>
  <c r="AR57" i="12"/>
  <c r="AR58" i="12"/>
  <c r="AR59" i="12"/>
  <c r="AR60" i="12"/>
  <c r="AR61" i="12"/>
  <c r="AR62" i="12"/>
  <c r="AR63" i="12"/>
  <c r="AR64" i="12"/>
  <c r="AR65" i="12"/>
  <c r="AR66" i="12"/>
  <c r="AR67" i="12"/>
  <c r="AR68" i="12"/>
  <c r="AQ68" i="12" s="1"/>
  <c r="AR69" i="12"/>
  <c r="AQ69" i="12" s="1"/>
  <c r="AR70" i="12"/>
  <c r="AS70" i="12" s="1"/>
  <c r="AR71" i="12"/>
  <c r="AR72" i="12"/>
  <c r="AR73" i="12"/>
  <c r="AR74" i="12"/>
  <c r="AR75" i="12"/>
  <c r="AR76" i="12"/>
  <c r="AR77" i="12"/>
  <c r="AR78" i="12"/>
  <c r="AR79" i="12"/>
  <c r="AR80" i="12"/>
  <c r="AR81" i="12"/>
  <c r="AR82" i="12"/>
  <c r="AR83" i="12"/>
  <c r="AR84" i="12"/>
  <c r="AR85" i="12"/>
  <c r="AR86" i="12"/>
  <c r="AR87" i="12"/>
  <c r="AR88" i="12"/>
  <c r="AR89" i="12"/>
  <c r="AR90" i="12"/>
  <c r="AR91" i="12"/>
  <c r="AR92" i="12"/>
  <c r="AS92" i="12" s="1"/>
  <c r="AR93" i="12"/>
  <c r="AS93" i="12" s="1"/>
  <c r="AR94" i="12"/>
  <c r="AR95" i="12"/>
  <c r="AR96" i="12"/>
  <c r="AR97" i="12"/>
  <c r="AR98" i="12"/>
  <c r="AR99" i="12"/>
  <c r="AR100" i="12"/>
  <c r="AR101" i="12"/>
  <c r="AR102" i="12"/>
  <c r="AR103" i="12"/>
  <c r="AR104" i="12"/>
  <c r="AR105" i="12"/>
  <c r="AR106" i="12"/>
  <c r="AR110" i="12"/>
  <c r="AS110" i="12" s="1"/>
  <c r="AR111" i="12"/>
  <c r="AR112" i="12"/>
  <c r="AR113" i="12"/>
  <c r="AR114" i="12"/>
  <c r="AR115" i="12"/>
  <c r="AR116" i="12"/>
  <c r="AS116" i="12" s="1"/>
  <c r="AR117" i="12"/>
  <c r="AR118" i="12"/>
  <c r="AQ118" i="12" s="1"/>
  <c r="AR119" i="12"/>
  <c r="AQ119" i="12" s="1"/>
  <c r="AR120" i="12"/>
  <c r="AR121" i="12"/>
  <c r="AR122" i="12"/>
  <c r="AR123" i="12"/>
  <c r="AR124" i="12"/>
  <c r="AR125" i="12"/>
  <c r="AR126" i="12"/>
  <c r="AR127" i="12"/>
  <c r="AR128" i="12"/>
  <c r="AR129" i="12"/>
  <c r="AR130" i="12"/>
  <c r="AR131" i="12"/>
  <c r="AR132" i="12"/>
  <c r="AR133" i="12"/>
  <c r="AS133" i="12" s="1"/>
  <c r="AR134" i="12"/>
  <c r="AS134" i="12" s="1"/>
  <c r="AR135" i="12"/>
  <c r="AR136" i="12"/>
  <c r="AR137" i="12"/>
  <c r="AR138" i="12"/>
  <c r="AR139" i="12"/>
  <c r="AR140" i="12"/>
  <c r="AR141" i="12"/>
  <c r="AR142" i="12"/>
  <c r="AR143" i="12"/>
  <c r="AR144" i="12"/>
  <c r="AR145" i="12"/>
  <c r="AR146" i="12"/>
  <c r="AR147" i="12"/>
  <c r="AR148" i="12"/>
  <c r="AR149" i="12"/>
  <c r="AR150" i="12"/>
  <c r="AR151" i="12"/>
  <c r="AR152" i="12"/>
  <c r="AR153" i="12"/>
  <c r="AR154" i="12"/>
  <c r="AR155" i="12"/>
  <c r="AR156" i="12"/>
  <c r="AS156" i="12" s="1"/>
  <c r="AR157" i="12"/>
  <c r="AS157" i="12" s="1"/>
  <c r="AR158" i="12"/>
  <c r="AR159" i="12"/>
  <c r="AR160" i="12"/>
  <c r="AR161" i="12"/>
  <c r="AR162" i="12"/>
  <c r="AR163" i="12"/>
  <c r="AR164" i="12"/>
  <c r="AR165" i="12"/>
  <c r="AR166" i="12"/>
  <c r="AR170" i="12"/>
  <c r="AQ170" i="12" s="1"/>
  <c r="AR171" i="12"/>
  <c r="AR172" i="12"/>
  <c r="AQ172" i="12" s="1"/>
  <c r="AR173" i="12"/>
  <c r="AR174" i="12"/>
  <c r="AS174" i="12" s="1"/>
  <c r="AR175" i="12"/>
  <c r="AR176" i="12"/>
  <c r="AR177" i="12"/>
  <c r="AR178" i="12"/>
  <c r="AR179" i="12"/>
  <c r="AR180" i="12"/>
  <c r="AS180" i="12" s="1"/>
  <c r="AR181" i="12"/>
  <c r="AR182" i="12"/>
  <c r="AR183" i="12"/>
  <c r="AR184" i="12"/>
  <c r="AR185" i="12"/>
  <c r="AR186" i="12"/>
  <c r="AR187" i="12"/>
  <c r="AR188" i="12"/>
  <c r="AR189" i="12"/>
  <c r="AR190" i="12"/>
  <c r="AR191" i="12"/>
  <c r="AR192" i="12"/>
  <c r="AR193" i="12"/>
  <c r="AR194" i="12"/>
  <c r="AR195" i="12"/>
  <c r="AR196" i="12"/>
  <c r="AR197" i="12"/>
  <c r="AS197" i="12" s="1"/>
  <c r="AR198" i="12"/>
  <c r="AS198" i="12" s="1"/>
  <c r="AR199" i="12"/>
  <c r="AR200" i="12"/>
  <c r="AR201" i="12"/>
  <c r="AR202" i="12"/>
  <c r="AR203" i="12"/>
  <c r="AR204" i="12"/>
  <c r="AR205" i="12"/>
  <c r="AR206" i="12"/>
  <c r="AR207" i="12"/>
  <c r="AR208" i="12"/>
  <c r="AR209" i="12"/>
  <c r="AR210" i="12"/>
  <c r="AR211" i="12"/>
  <c r="AR212" i="12"/>
  <c r="AR213" i="12"/>
  <c r="AS213" i="12" s="1"/>
  <c r="AR214" i="12"/>
  <c r="AR215" i="12"/>
  <c r="AR216" i="12"/>
  <c r="AR217" i="12"/>
  <c r="AS217" i="12" s="1"/>
  <c r="AR218" i="12"/>
  <c r="AR219" i="12"/>
  <c r="AR220" i="12"/>
  <c r="AS220" i="12" s="1"/>
  <c r="AR221" i="12"/>
  <c r="AQ221" i="12" s="1"/>
  <c r="AR222" i="12"/>
  <c r="AQ222" i="12" s="1"/>
  <c r="AR223" i="12"/>
  <c r="AR227" i="12"/>
  <c r="AR228" i="12"/>
  <c r="AR229" i="12"/>
  <c r="AS229" i="12" s="1"/>
  <c r="AR230" i="12"/>
  <c r="AR231" i="12"/>
  <c r="AR232" i="12"/>
  <c r="AR233" i="12"/>
  <c r="AS233" i="12" s="1"/>
  <c r="AR234" i="12"/>
  <c r="AR235" i="12"/>
  <c r="AR236" i="12"/>
  <c r="AS236" i="12" s="1"/>
  <c r="AR237" i="12"/>
  <c r="AR238" i="12"/>
  <c r="AR239" i="12"/>
  <c r="AR240" i="12"/>
  <c r="AR241" i="12"/>
  <c r="AS241" i="12" s="1"/>
  <c r="AR242" i="12"/>
  <c r="AR243" i="12"/>
  <c r="AS243" i="12" s="1"/>
  <c r="AR244" i="12"/>
  <c r="AS244" i="12" s="1"/>
  <c r="AR245" i="12"/>
  <c r="AR246" i="12"/>
  <c r="AR247" i="12"/>
  <c r="AS249" i="12"/>
  <c r="AR251" i="12"/>
  <c r="AS251" i="12" s="1"/>
  <c r="AR252" i="12"/>
  <c r="AS252" i="12" s="1"/>
  <c r="AR253" i="12"/>
  <c r="AR254" i="12"/>
  <c r="AR255" i="12"/>
  <c r="AR256" i="12"/>
  <c r="AS257" i="12"/>
  <c r="AS259" i="12"/>
  <c r="AR260" i="12"/>
  <c r="AQ260" i="12" s="1"/>
  <c r="AR261" i="12"/>
  <c r="AQ261" i="12" s="1"/>
  <c r="AR262" i="12"/>
  <c r="AR263" i="12"/>
  <c r="AR264" i="12"/>
  <c r="AR265" i="12"/>
  <c r="AS265" i="12" s="1"/>
  <c r="AR266" i="12"/>
  <c r="AR267" i="12"/>
  <c r="AS267" i="12" s="1"/>
  <c r="AR268" i="12"/>
  <c r="AS268" i="12" s="1"/>
  <c r="AR269" i="12"/>
  <c r="AR270" i="12"/>
  <c r="AR271" i="12"/>
  <c r="AR272" i="12"/>
  <c r="AR273" i="12"/>
  <c r="AS273" i="12" s="1"/>
  <c r="AR274" i="12"/>
  <c r="AR275" i="12"/>
  <c r="AS275" i="12" s="1"/>
  <c r="AR276" i="12"/>
  <c r="AS276" i="12" s="1"/>
  <c r="AR277" i="12"/>
  <c r="AR278" i="12"/>
  <c r="AR279" i="12"/>
  <c r="AR280" i="12"/>
  <c r="AR281" i="12"/>
  <c r="AS281" i="12" s="1"/>
  <c r="AR282" i="12"/>
  <c r="AR283" i="12"/>
  <c r="AS283" i="12" s="1"/>
  <c r="AR284" i="12"/>
  <c r="AS284" i="12" s="1"/>
  <c r="AR285" i="12"/>
  <c r="AR286" i="12"/>
  <c r="AR287" i="12"/>
  <c r="AQ287" i="12" s="1"/>
  <c r="AR288" i="12"/>
  <c r="AR289" i="12"/>
  <c r="AS289" i="12" s="1"/>
  <c r="AR290" i="12"/>
  <c r="AR291" i="12"/>
  <c r="AS291" i="12" s="1"/>
  <c r="AR292" i="12"/>
  <c r="AS292" i="12" s="1"/>
  <c r="AR293" i="12"/>
  <c r="AR294" i="12"/>
  <c r="AR295" i="12"/>
  <c r="AR296" i="12"/>
  <c r="AR297" i="12"/>
  <c r="AS297" i="12" s="1"/>
  <c r="AR298" i="12"/>
  <c r="AQ298" i="12" s="1"/>
  <c r="AR299" i="12"/>
  <c r="AS299" i="12" s="1"/>
  <c r="AR300" i="12"/>
  <c r="AS300" i="12" s="1"/>
  <c r="AR301" i="12"/>
  <c r="AR302" i="12"/>
  <c r="AR303" i="12"/>
  <c r="AR304" i="12"/>
  <c r="AR305" i="12"/>
  <c r="AS305" i="12" s="1"/>
  <c r="AR306" i="12"/>
  <c r="AR307" i="12"/>
  <c r="AS307" i="12" s="1"/>
  <c r="AR308" i="12"/>
  <c r="AS308" i="12" s="1"/>
  <c r="AR309" i="12"/>
  <c r="AR310" i="12"/>
  <c r="AR311" i="12"/>
  <c r="AR312" i="12"/>
  <c r="AR313" i="12"/>
  <c r="AS313" i="12" s="1"/>
  <c r="AR314" i="12"/>
  <c r="AR315" i="12"/>
  <c r="AS315" i="12" s="1"/>
  <c r="AR316" i="12"/>
  <c r="AS316" i="12" s="1"/>
  <c r="AR317" i="12"/>
  <c r="AR318" i="12"/>
  <c r="AR319" i="12"/>
  <c r="AR320" i="12"/>
  <c r="AR321" i="12"/>
  <c r="AS321" i="12" s="1"/>
  <c r="AR322" i="12"/>
  <c r="AQ322" i="12" s="1"/>
  <c r="AR323" i="12"/>
  <c r="AS323" i="12" s="1"/>
  <c r="AR324" i="12"/>
  <c r="AS324" i="12" s="1"/>
  <c r="AR325" i="12"/>
  <c r="AR329" i="12"/>
  <c r="AS329" i="12" s="1"/>
  <c r="AR330" i="12"/>
  <c r="AR331" i="12"/>
  <c r="AS331" i="12" s="1"/>
  <c r="AR332" i="12"/>
  <c r="AS332" i="12" s="1"/>
  <c r="AR333" i="12"/>
  <c r="AR334" i="12"/>
  <c r="AR335" i="12"/>
  <c r="AR336" i="12"/>
  <c r="AR337" i="12"/>
  <c r="AS337" i="12" s="1"/>
  <c r="AR338" i="12"/>
  <c r="AR339" i="12"/>
  <c r="AS339" i="12" s="1"/>
  <c r="AR340" i="12"/>
  <c r="AS340" i="12" s="1"/>
  <c r="AS345" i="12"/>
  <c r="AQ346" i="12"/>
  <c r="AS347" i="12"/>
  <c r="AS348" i="12"/>
  <c r="AS353" i="12"/>
  <c r="AS355" i="12"/>
  <c r="AS356" i="12"/>
  <c r="AS361" i="12"/>
  <c r="AS363" i="12"/>
  <c r="AS364" i="12"/>
  <c r="AQ369" i="12"/>
  <c r="AS371" i="12"/>
  <c r="AS372" i="12"/>
  <c r="AS377" i="12"/>
  <c r="AS379" i="12"/>
  <c r="AS380" i="12"/>
  <c r="AR2" i="12"/>
  <c r="AO2" i="12"/>
  <c r="AP3" i="8"/>
  <c r="AP3" i="12" s="1"/>
  <c r="AP4" i="8"/>
  <c r="AP4" i="12" s="1"/>
  <c r="AP5" i="8"/>
  <c r="AP5" i="12" s="1"/>
  <c r="AP6" i="8"/>
  <c r="AP6" i="12" s="1"/>
  <c r="AP7" i="8"/>
  <c r="AP7" i="12" s="1"/>
  <c r="AP8" i="8"/>
  <c r="AP8" i="12" s="1"/>
  <c r="AP9" i="8"/>
  <c r="AP9" i="12" s="1"/>
  <c r="AP10" i="8"/>
  <c r="AP10" i="12" s="1"/>
  <c r="AP11" i="8"/>
  <c r="AP11" i="12" s="1"/>
  <c r="AP12" i="8"/>
  <c r="AP12" i="12" s="1"/>
  <c r="AP13" i="8"/>
  <c r="AP13" i="12" s="1"/>
  <c r="AP14" i="8"/>
  <c r="AP14" i="12" s="1"/>
  <c r="AP15" i="8"/>
  <c r="AP15" i="12" s="1"/>
  <c r="AP16" i="8"/>
  <c r="AP16" i="12" s="1"/>
  <c r="AP17" i="8"/>
  <c r="AP17" i="12" s="1"/>
  <c r="AP18" i="8"/>
  <c r="AP18" i="12" s="1"/>
  <c r="AP19" i="8"/>
  <c r="AP19" i="12" s="1"/>
  <c r="AP20" i="8"/>
  <c r="AP20" i="12" s="1"/>
  <c r="AP21" i="8"/>
  <c r="AP21" i="12" s="1"/>
  <c r="AP22" i="8"/>
  <c r="AP22" i="12" s="1"/>
  <c r="AP23" i="8"/>
  <c r="AP23" i="12" s="1"/>
  <c r="AP24" i="8"/>
  <c r="AP24" i="12" s="1"/>
  <c r="AP25" i="8"/>
  <c r="AP25" i="12" s="1"/>
  <c r="AP26" i="8"/>
  <c r="AP26" i="12" s="1"/>
  <c r="AP27" i="8"/>
  <c r="AP27" i="12" s="1"/>
  <c r="AP28" i="8"/>
  <c r="AP28" i="12" s="1"/>
  <c r="AP29" i="8"/>
  <c r="AP29" i="12" s="1"/>
  <c r="AP30" i="8"/>
  <c r="AP30" i="12" s="1"/>
  <c r="AP31" i="8"/>
  <c r="AP31" i="12" s="1"/>
  <c r="AP32" i="8"/>
  <c r="AP32" i="12" s="1"/>
  <c r="AP33" i="8"/>
  <c r="AP33" i="12" s="1"/>
  <c r="AP34" i="8"/>
  <c r="AP34" i="12" s="1"/>
  <c r="AP35" i="8"/>
  <c r="AP35" i="12" s="1"/>
  <c r="AP36" i="8"/>
  <c r="AP36" i="12" s="1"/>
  <c r="AP37" i="8"/>
  <c r="AP37" i="12" s="1"/>
  <c r="AP38" i="8"/>
  <c r="AP38" i="12" s="1"/>
  <c r="AP39" i="8"/>
  <c r="AP39" i="12" s="1"/>
  <c r="AP40" i="8"/>
  <c r="AP40" i="12" s="1"/>
  <c r="AP41" i="8"/>
  <c r="AP41" i="12" s="1"/>
  <c r="AP42" i="8"/>
  <c r="AP42" i="12" s="1"/>
  <c r="AP43" i="8"/>
  <c r="AP43" i="12" s="1"/>
  <c r="AP44" i="8"/>
  <c r="AP44" i="12" s="1"/>
  <c r="AP45" i="8"/>
  <c r="AP45" i="12" s="1"/>
  <c r="AP46" i="8"/>
  <c r="AP46" i="12" s="1"/>
  <c r="AP47" i="8"/>
  <c r="AP47" i="12" s="1"/>
  <c r="AP48" i="8"/>
  <c r="AP48" i="12" s="1"/>
  <c r="AP49" i="8"/>
  <c r="AP49" i="12" s="1"/>
  <c r="AP50" i="8"/>
  <c r="AP50" i="12" s="1"/>
  <c r="AP51" i="8"/>
  <c r="AP51" i="12" s="1"/>
  <c r="AP52" i="8"/>
  <c r="AP52" i="12" s="1"/>
  <c r="AP53" i="8"/>
  <c r="AP53" i="12" s="1"/>
  <c r="AP54" i="8"/>
  <c r="AP54" i="12" s="1"/>
  <c r="AP55" i="8"/>
  <c r="AP55" i="12" s="1"/>
  <c r="AP56" i="8"/>
  <c r="AP56" i="12" s="1"/>
  <c r="AP57" i="8"/>
  <c r="AP57" i="12" s="1"/>
  <c r="AP58" i="8"/>
  <c r="AP58" i="12" s="1"/>
  <c r="AP59" i="8"/>
  <c r="AP59" i="12" s="1"/>
  <c r="AP60" i="8"/>
  <c r="AP60" i="12" s="1"/>
  <c r="AP61" i="8"/>
  <c r="AP61" i="12" s="1"/>
  <c r="AP62" i="8"/>
  <c r="AP62" i="12" s="1"/>
  <c r="AP63" i="8"/>
  <c r="AP63" i="12" s="1"/>
  <c r="AP64" i="8"/>
  <c r="AP64" i="12" s="1"/>
  <c r="AP65" i="8"/>
  <c r="AP65" i="12" s="1"/>
  <c r="AP66" i="8"/>
  <c r="AP66" i="12" s="1"/>
  <c r="AP67" i="8"/>
  <c r="AP67" i="12" s="1"/>
  <c r="AP68" i="8"/>
  <c r="AP68" i="12" s="1"/>
  <c r="AP69" i="8"/>
  <c r="AP69" i="12" s="1"/>
  <c r="AP70" i="8"/>
  <c r="AP70" i="12" s="1"/>
  <c r="AP71" i="8"/>
  <c r="AP71" i="12" s="1"/>
  <c r="AP72" i="8"/>
  <c r="AP72" i="12" s="1"/>
  <c r="AP73" i="8"/>
  <c r="AP73" i="12" s="1"/>
  <c r="AP74" i="8"/>
  <c r="AP74" i="12" s="1"/>
  <c r="AP75" i="8"/>
  <c r="AP75" i="12" s="1"/>
  <c r="AP76" i="8"/>
  <c r="AP76" i="12" s="1"/>
  <c r="AP77" i="8"/>
  <c r="AP77" i="12" s="1"/>
  <c r="AP78" i="8"/>
  <c r="AP78" i="12" s="1"/>
  <c r="AP79" i="8"/>
  <c r="AP79" i="12" s="1"/>
  <c r="AP80" i="8"/>
  <c r="AP80" i="12" s="1"/>
  <c r="AP81" i="8"/>
  <c r="AP81" i="12" s="1"/>
  <c r="AP82" i="8"/>
  <c r="AP82" i="12" s="1"/>
  <c r="AP83" i="8"/>
  <c r="AP83" i="12" s="1"/>
  <c r="AP84" i="8"/>
  <c r="AP84" i="12" s="1"/>
  <c r="AP85" i="8"/>
  <c r="AP85" i="12" s="1"/>
  <c r="AP86" i="8"/>
  <c r="AP86" i="12" s="1"/>
  <c r="AP87" i="8"/>
  <c r="AP87" i="12" s="1"/>
  <c r="AP88" i="8"/>
  <c r="AP88" i="12" s="1"/>
  <c r="AP89" i="8"/>
  <c r="AP89" i="12" s="1"/>
  <c r="AP90" i="8"/>
  <c r="AP90" i="12" s="1"/>
  <c r="AP91" i="8"/>
  <c r="AP91" i="12" s="1"/>
  <c r="AP92" i="8"/>
  <c r="AP92" i="12" s="1"/>
  <c r="AP93" i="8"/>
  <c r="AP93" i="12" s="1"/>
  <c r="AP94" i="8"/>
  <c r="AP94" i="12" s="1"/>
  <c r="AP95" i="8"/>
  <c r="AP95" i="12" s="1"/>
  <c r="AP96" i="8"/>
  <c r="AP96" i="12" s="1"/>
  <c r="AP97" i="8"/>
  <c r="AP97" i="12" s="1"/>
  <c r="AP98" i="8"/>
  <c r="AP98" i="12" s="1"/>
  <c r="AP99" i="8"/>
  <c r="AP99" i="12" s="1"/>
  <c r="AP100" i="8"/>
  <c r="AP100" i="12" s="1"/>
  <c r="AP101" i="8"/>
  <c r="AP101" i="12" s="1"/>
  <c r="AP102" i="8"/>
  <c r="AP102" i="12" s="1"/>
  <c r="AP103" i="8"/>
  <c r="AP103" i="12" s="1"/>
  <c r="AP104" i="8"/>
  <c r="AP104" i="12" s="1"/>
  <c r="AP105" i="8"/>
  <c r="AP105" i="12" s="1"/>
  <c r="AP106" i="8"/>
  <c r="AP106" i="12" s="1"/>
  <c r="AP107" i="8"/>
  <c r="AP107" i="12" s="1"/>
  <c r="AP108" i="8"/>
  <c r="AP108" i="12" s="1"/>
  <c r="AP109" i="8"/>
  <c r="AP109" i="12" s="1"/>
  <c r="AP110" i="8"/>
  <c r="AP110" i="12" s="1"/>
  <c r="AP111" i="8"/>
  <c r="AP111" i="12" s="1"/>
  <c r="AP112" i="8"/>
  <c r="AP112" i="12" s="1"/>
  <c r="AP113" i="8"/>
  <c r="AP113" i="12" s="1"/>
  <c r="AP114" i="8"/>
  <c r="AP114" i="12" s="1"/>
  <c r="AP115" i="8"/>
  <c r="AP115" i="12" s="1"/>
  <c r="AP116" i="8"/>
  <c r="AP116" i="12" s="1"/>
  <c r="AP117" i="8"/>
  <c r="AP117" i="12" s="1"/>
  <c r="AP118" i="8"/>
  <c r="AP118" i="12" s="1"/>
  <c r="AP119" i="8"/>
  <c r="AP119" i="12" s="1"/>
  <c r="AP120" i="8"/>
  <c r="AP120" i="12" s="1"/>
  <c r="AP121" i="8"/>
  <c r="AP121" i="12" s="1"/>
  <c r="AP122" i="8"/>
  <c r="AP122" i="12" s="1"/>
  <c r="AP123" i="8"/>
  <c r="AP123" i="12" s="1"/>
  <c r="AP124" i="8"/>
  <c r="AP124" i="12" s="1"/>
  <c r="AP125" i="8"/>
  <c r="AP125" i="12" s="1"/>
  <c r="AP126" i="8"/>
  <c r="AP126" i="12" s="1"/>
  <c r="AP127" i="8"/>
  <c r="AP127" i="12" s="1"/>
  <c r="AP128" i="8"/>
  <c r="AP128" i="12" s="1"/>
  <c r="AP129" i="8"/>
  <c r="AP129" i="12" s="1"/>
  <c r="AP130" i="8"/>
  <c r="AP130" i="12" s="1"/>
  <c r="AP131" i="8"/>
  <c r="AP131" i="12" s="1"/>
  <c r="AP132" i="8"/>
  <c r="AP132" i="12" s="1"/>
  <c r="AP133" i="8"/>
  <c r="AP133" i="12" s="1"/>
  <c r="AP134" i="8"/>
  <c r="AP134" i="12" s="1"/>
  <c r="AP135" i="8"/>
  <c r="AP135" i="12" s="1"/>
  <c r="AP136" i="8"/>
  <c r="AP136" i="12" s="1"/>
  <c r="AP137" i="8"/>
  <c r="AP137" i="12" s="1"/>
  <c r="AP138" i="8"/>
  <c r="AP138" i="12" s="1"/>
  <c r="AP139" i="8"/>
  <c r="AP139" i="12" s="1"/>
  <c r="AP140" i="8"/>
  <c r="AP140" i="12" s="1"/>
  <c r="AP141" i="8"/>
  <c r="AP141" i="12" s="1"/>
  <c r="AP142" i="8"/>
  <c r="AP142" i="12" s="1"/>
  <c r="AP143" i="8"/>
  <c r="AP143" i="12" s="1"/>
  <c r="AP144" i="8"/>
  <c r="AP144" i="12" s="1"/>
  <c r="AP145" i="8"/>
  <c r="AP145" i="12" s="1"/>
  <c r="AP146" i="8"/>
  <c r="AP146" i="12" s="1"/>
  <c r="AP147" i="8"/>
  <c r="AP147" i="12" s="1"/>
  <c r="AP148" i="8"/>
  <c r="AP148" i="12" s="1"/>
  <c r="AP149" i="8"/>
  <c r="AP149" i="12" s="1"/>
  <c r="AP150" i="8"/>
  <c r="AP150" i="12" s="1"/>
  <c r="AP151" i="8"/>
  <c r="AP151" i="12" s="1"/>
  <c r="AP152" i="8"/>
  <c r="AP152" i="12" s="1"/>
  <c r="AP153" i="8"/>
  <c r="AP153" i="12" s="1"/>
  <c r="AP154" i="8"/>
  <c r="AP154" i="12" s="1"/>
  <c r="AP155" i="8"/>
  <c r="AP155" i="12" s="1"/>
  <c r="AP156" i="8"/>
  <c r="AP156" i="12" s="1"/>
  <c r="AP157" i="8"/>
  <c r="AP157" i="12" s="1"/>
  <c r="AP158" i="8"/>
  <c r="AP158" i="12" s="1"/>
  <c r="AP159" i="8"/>
  <c r="AP159" i="12" s="1"/>
  <c r="AP160" i="8"/>
  <c r="AP160" i="12" s="1"/>
  <c r="AP161" i="8"/>
  <c r="AP161" i="12" s="1"/>
  <c r="AP162" i="8"/>
  <c r="AP162" i="12" s="1"/>
  <c r="AP163" i="8"/>
  <c r="AP163" i="12" s="1"/>
  <c r="AP164" i="8"/>
  <c r="AP164" i="12" s="1"/>
  <c r="AP165" i="8"/>
  <c r="AP165" i="12" s="1"/>
  <c r="AP166" i="8"/>
  <c r="AP166" i="12" s="1"/>
  <c r="AP167" i="8"/>
  <c r="AP167" i="12" s="1"/>
  <c r="AP168" i="8"/>
  <c r="AP168" i="12" s="1"/>
  <c r="AP169" i="8"/>
  <c r="AP169" i="12" s="1"/>
  <c r="AP170" i="8"/>
  <c r="AP170" i="12" s="1"/>
  <c r="AP171" i="8"/>
  <c r="AP171" i="12" s="1"/>
  <c r="AP172" i="8"/>
  <c r="AP172" i="12" s="1"/>
  <c r="AP173" i="8"/>
  <c r="AP173" i="12" s="1"/>
  <c r="AP174" i="8"/>
  <c r="AP174" i="12" s="1"/>
  <c r="AP175" i="8"/>
  <c r="AP175" i="12" s="1"/>
  <c r="AP176" i="8"/>
  <c r="AP176" i="12" s="1"/>
  <c r="AP177" i="8"/>
  <c r="AP177" i="12" s="1"/>
  <c r="AP178" i="8"/>
  <c r="AP178" i="12" s="1"/>
  <c r="AP179" i="8"/>
  <c r="AP179" i="12" s="1"/>
  <c r="AP180" i="8"/>
  <c r="AP180" i="12" s="1"/>
  <c r="AP181" i="8"/>
  <c r="AP181" i="12" s="1"/>
  <c r="AP182" i="8"/>
  <c r="AP182" i="12" s="1"/>
  <c r="AP183" i="8"/>
  <c r="AP183" i="12" s="1"/>
  <c r="AP184" i="8"/>
  <c r="AP184" i="12" s="1"/>
  <c r="AP185" i="8"/>
  <c r="AP185" i="12" s="1"/>
  <c r="AP186" i="8"/>
  <c r="AP186" i="12" s="1"/>
  <c r="AP187" i="8"/>
  <c r="AP187" i="12" s="1"/>
  <c r="AP188" i="8"/>
  <c r="AP188" i="12" s="1"/>
  <c r="AP189" i="8"/>
  <c r="AP189" i="12" s="1"/>
  <c r="AP190" i="8"/>
  <c r="AP190" i="12" s="1"/>
  <c r="AP191" i="8"/>
  <c r="AP191" i="12" s="1"/>
  <c r="AP192" i="8"/>
  <c r="AP192" i="12" s="1"/>
  <c r="AP193" i="8"/>
  <c r="AP193" i="12" s="1"/>
  <c r="AP194" i="8"/>
  <c r="AP194" i="12" s="1"/>
  <c r="AP195" i="8"/>
  <c r="AP195" i="12" s="1"/>
  <c r="AP196" i="8"/>
  <c r="AP196" i="12" s="1"/>
  <c r="AP197" i="8"/>
  <c r="AP197" i="12" s="1"/>
  <c r="AP198" i="8"/>
  <c r="AP198" i="12" s="1"/>
  <c r="AP199" i="8"/>
  <c r="AP199" i="12" s="1"/>
  <c r="AP200" i="8"/>
  <c r="AP200" i="12" s="1"/>
  <c r="AP201" i="8"/>
  <c r="AP201" i="12" s="1"/>
  <c r="AP202" i="8"/>
  <c r="AP202" i="12" s="1"/>
  <c r="AP203" i="8"/>
  <c r="AP203" i="12" s="1"/>
  <c r="AP204" i="8"/>
  <c r="AP204" i="12" s="1"/>
  <c r="AP205" i="8"/>
  <c r="AP205" i="12" s="1"/>
  <c r="AP206" i="8"/>
  <c r="AP206" i="12" s="1"/>
  <c r="AP207" i="8"/>
  <c r="AP207" i="12" s="1"/>
  <c r="AP208" i="8"/>
  <c r="AP208" i="12" s="1"/>
  <c r="AP209" i="8"/>
  <c r="AP209" i="12" s="1"/>
  <c r="AP210" i="8"/>
  <c r="AP210" i="12" s="1"/>
  <c r="AP211" i="8"/>
  <c r="AP211" i="12" s="1"/>
  <c r="AP212" i="8"/>
  <c r="AP212" i="12" s="1"/>
  <c r="AP213" i="8"/>
  <c r="AP213" i="12" s="1"/>
  <c r="AP214" i="8"/>
  <c r="AP214" i="12" s="1"/>
  <c r="AP215" i="8"/>
  <c r="AP215" i="12" s="1"/>
  <c r="AP216" i="8"/>
  <c r="AP216" i="12" s="1"/>
  <c r="AP217" i="8"/>
  <c r="AP217" i="12" s="1"/>
  <c r="AP218" i="8"/>
  <c r="AP218" i="12" s="1"/>
  <c r="AP219" i="8"/>
  <c r="AP219" i="12" s="1"/>
  <c r="AP220" i="8"/>
  <c r="AP220" i="12" s="1"/>
  <c r="AP221" i="8"/>
  <c r="AP221" i="12" s="1"/>
  <c r="AP222" i="8"/>
  <c r="AP222" i="12" s="1"/>
  <c r="AP223" i="8"/>
  <c r="AP223" i="12" s="1"/>
  <c r="AP224" i="8"/>
  <c r="AP224" i="12" s="1"/>
  <c r="AP225" i="8"/>
  <c r="AP225" i="12" s="1"/>
  <c r="AP226" i="8"/>
  <c r="AP226" i="12" s="1"/>
  <c r="AP227" i="8"/>
  <c r="AP227" i="12" s="1"/>
  <c r="AP228" i="8"/>
  <c r="AP228" i="12" s="1"/>
  <c r="AP229" i="8"/>
  <c r="AP229" i="12" s="1"/>
  <c r="AP230" i="8"/>
  <c r="AP230" i="12" s="1"/>
  <c r="AP231" i="8"/>
  <c r="AP231" i="12" s="1"/>
  <c r="AP232" i="8"/>
  <c r="AP232" i="12" s="1"/>
  <c r="AP233" i="8"/>
  <c r="AP233" i="12" s="1"/>
  <c r="AP234" i="8"/>
  <c r="AP234" i="12" s="1"/>
  <c r="AP235" i="8"/>
  <c r="AP235" i="12" s="1"/>
  <c r="AP236" i="8"/>
  <c r="AP236" i="12" s="1"/>
  <c r="AP237" i="8"/>
  <c r="AP237" i="12" s="1"/>
  <c r="AP238" i="8"/>
  <c r="AP238" i="12" s="1"/>
  <c r="AP239" i="8"/>
  <c r="AP239" i="12" s="1"/>
  <c r="AP240" i="8"/>
  <c r="AP240" i="12" s="1"/>
  <c r="AP241" i="8"/>
  <c r="AP241" i="12" s="1"/>
  <c r="AP242" i="8"/>
  <c r="AP242" i="12" s="1"/>
  <c r="AP243" i="8"/>
  <c r="AP243" i="12" s="1"/>
  <c r="AP244" i="8"/>
  <c r="AP244" i="12" s="1"/>
  <c r="AP245" i="8"/>
  <c r="AP245" i="12" s="1"/>
  <c r="AP246" i="8"/>
  <c r="AP246" i="12" s="1"/>
  <c r="AP247" i="8"/>
  <c r="AP247" i="12" s="1"/>
  <c r="AP249" i="12"/>
  <c r="AP250" i="12"/>
  <c r="AP251" i="8"/>
  <c r="AP251" i="12" s="1"/>
  <c r="AP252" i="8"/>
  <c r="AP252" i="12" s="1"/>
  <c r="AP253" i="8"/>
  <c r="AP253" i="12" s="1"/>
  <c r="AP254" i="8"/>
  <c r="AP254" i="12" s="1"/>
  <c r="AP255" i="8"/>
  <c r="AP255" i="12" s="1"/>
  <c r="AP256" i="8"/>
  <c r="AP256" i="12" s="1"/>
  <c r="AP257" i="8"/>
  <c r="AP257" i="12" s="1"/>
  <c r="AP258" i="8"/>
  <c r="AP258" i="12" s="1"/>
  <c r="AP259" i="8"/>
  <c r="AP259" i="12" s="1"/>
  <c r="AP260" i="8"/>
  <c r="AP260" i="12" s="1"/>
  <c r="AP261" i="8"/>
  <c r="AP261" i="12" s="1"/>
  <c r="AP262" i="8"/>
  <c r="AP262" i="12" s="1"/>
  <c r="AP263" i="8"/>
  <c r="AP263" i="12" s="1"/>
  <c r="AP264" i="8"/>
  <c r="AP264" i="12" s="1"/>
  <c r="AP265" i="8"/>
  <c r="AP265" i="12" s="1"/>
  <c r="AP266" i="8"/>
  <c r="AP266" i="12" s="1"/>
  <c r="AP267" i="8"/>
  <c r="AP267" i="12" s="1"/>
  <c r="AP268" i="8"/>
  <c r="AP268" i="12" s="1"/>
  <c r="AP269" i="8"/>
  <c r="AP269" i="12" s="1"/>
  <c r="AP270" i="8"/>
  <c r="AP270" i="12" s="1"/>
  <c r="AP271" i="8"/>
  <c r="AP271" i="12" s="1"/>
  <c r="AP272" i="8"/>
  <c r="AP272" i="12" s="1"/>
  <c r="AP273" i="8"/>
  <c r="AP273" i="12" s="1"/>
  <c r="AP274" i="8"/>
  <c r="AP274" i="12" s="1"/>
  <c r="AP275" i="8"/>
  <c r="AP275" i="12" s="1"/>
  <c r="AP276" i="8"/>
  <c r="AP276" i="12" s="1"/>
  <c r="AP277" i="8"/>
  <c r="AP277" i="12" s="1"/>
  <c r="AP278" i="8"/>
  <c r="AP278" i="12" s="1"/>
  <c r="AP279" i="8"/>
  <c r="AP279" i="12" s="1"/>
  <c r="AP280" i="8"/>
  <c r="AP280" i="12" s="1"/>
  <c r="AP281" i="8"/>
  <c r="AP281" i="12" s="1"/>
  <c r="AP282" i="8"/>
  <c r="AP282" i="12" s="1"/>
  <c r="AP283" i="8"/>
  <c r="AP283" i="12" s="1"/>
  <c r="AP284" i="8"/>
  <c r="AP284" i="12" s="1"/>
  <c r="AP285" i="8"/>
  <c r="AP285" i="12" s="1"/>
  <c r="AP286" i="8"/>
  <c r="AP286" i="12" s="1"/>
  <c r="AP287" i="8"/>
  <c r="AP287" i="12" s="1"/>
  <c r="AP288" i="8"/>
  <c r="AP288" i="12" s="1"/>
  <c r="AP289" i="8"/>
  <c r="AP289" i="12" s="1"/>
  <c r="AP290" i="8"/>
  <c r="AP290" i="12" s="1"/>
  <c r="AP291" i="8"/>
  <c r="AP291" i="12" s="1"/>
  <c r="AP292" i="8"/>
  <c r="AP292" i="12" s="1"/>
  <c r="AP293" i="12"/>
  <c r="AP294" i="12"/>
  <c r="AP295" i="12"/>
  <c r="AP296" i="8"/>
  <c r="AP296" i="12" s="1"/>
  <c r="AP297" i="8"/>
  <c r="AP297" i="12" s="1"/>
  <c r="AP298" i="8"/>
  <c r="AP298" i="12" s="1"/>
  <c r="AP299" i="8"/>
  <c r="AP299" i="12" s="1"/>
  <c r="AP300" i="8"/>
  <c r="AP300" i="12" s="1"/>
  <c r="AP301" i="8"/>
  <c r="AP301" i="12" s="1"/>
  <c r="AP302" i="8"/>
  <c r="AP302" i="12" s="1"/>
  <c r="AP303" i="8"/>
  <c r="AP303" i="12" s="1"/>
  <c r="AP304" i="8"/>
  <c r="AP304" i="12" s="1"/>
  <c r="AP305" i="8"/>
  <c r="AP305" i="12" s="1"/>
  <c r="AP306" i="8"/>
  <c r="AP306" i="12" s="1"/>
  <c r="AP307" i="8"/>
  <c r="AP307" i="12" s="1"/>
  <c r="AP308" i="8"/>
  <c r="AP308" i="12" s="1"/>
  <c r="AP309" i="8"/>
  <c r="AP309" i="12" s="1"/>
  <c r="AP310" i="8"/>
  <c r="AP310" i="12" s="1"/>
  <c r="AP311" i="8"/>
  <c r="AP311" i="12" s="1"/>
  <c r="AP312" i="8"/>
  <c r="AP312" i="12" s="1"/>
  <c r="AP313" i="8"/>
  <c r="AP313" i="12" s="1"/>
  <c r="AP314" i="8"/>
  <c r="AP314" i="12" s="1"/>
  <c r="AP315" i="8"/>
  <c r="AP315" i="12" s="1"/>
  <c r="AP316" i="8"/>
  <c r="AP316" i="12" s="1"/>
  <c r="AP317" i="8"/>
  <c r="AP317" i="12" s="1"/>
  <c r="AP318" i="8"/>
  <c r="AP318" i="12" s="1"/>
  <c r="AP319" i="8"/>
  <c r="AP319" i="12" s="1"/>
  <c r="AP320" i="8"/>
  <c r="AP320" i="12" s="1"/>
  <c r="AP321" i="8"/>
  <c r="AP321" i="12" s="1"/>
  <c r="AP322" i="8"/>
  <c r="AP322" i="12" s="1"/>
  <c r="AP323" i="8"/>
  <c r="AP323" i="12" s="1"/>
  <c r="AP324" i="8"/>
  <c r="AP324" i="12" s="1"/>
  <c r="AP325" i="8"/>
  <c r="AP325" i="12" s="1"/>
  <c r="AP326" i="8"/>
  <c r="AP326" i="12" s="1"/>
  <c r="AP327" i="8"/>
  <c r="AP327" i="12" s="1"/>
  <c r="AP328" i="8"/>
  <c r="AP328" i="12" s="1"/>
  <c r="AP329" i="8"/>
  <c r="AP329" i="12" s="1"/>
  <c r="AP330" i="8"/>
  <c r="AP330" i="12" s="1"/>
  <c r="AP331" i="8"/>
  <c r="AP331" i="12" s="1"/>
  <c r="AP332" i="8"/>
  <c r="AP332" i="12" s="1"/>
  <c r="AP333" i="8"/>
  <c r="AP333" i="12" s="1"/>
  <c r="AP334" i="8"/>
  <c r="AP334" i="12" s="1"/>
  <c r="AP335" i="8"/>
  <c r="AP335" i="12" s="1"/>
  <c r="AP336" i="8"/>
  <c r="AP336" i="12" s="1"/>
  <c r="AP337" i="8"/>
  <c r="AP337" i="12" s="1"/>
  <c r="AP338" i="8"/>
  <c r="AP338" i="12" s="1"/>
  <c r="AP339" i="8"/>
  <c r="AP339" i="12" s="1"/>
  <c r="AP340" i="8"/>
  <c r="AP340" i="12" s="1"/>
  <c r="AP341" i="8"/>
  <c r="AP341" i="12" s="1"/>
  <c r="AP342" i="8"/>
  <c r="AP342" i="12" s="1"/>
  <c r="AP343" i="8"/>
  <c r="AP343" i="12" s="1"/>
  <c r="AP344" i="8"/>
  <c r="AP344" i="12" s="1"/>
  <c r="AP345" i="8"/>
  <c r="AP345" i="12" s="1"/>
  <c r="AP346" i="8"/>
  <c r="AP346" i="12" s="1"/>
  <c r="AP347" i="8"/>
  <c r="AP347" i="12" s="1"/>
  <c r="AP348" i="8"/>
  <c r="AP348" i="12" s="1"/>
  <c r="AP349" i="8"/>
  <c r="AP349" i="12" s="1"/>
  <c r="AP350" i="8"/>
  <c r="AP350" i="12" s="1"/>
  <c r="AP351" i="8"/>
  <c r="AP351" i="12" s="1"/>
  <c r="AP352" i="8"/>
  <c r="AP352" i="12" s="1"/>
  <c r="AP353" i="8"/>
  <c r="AP353" i="12" s="1"/>
  <c r="AP354" i="8"/>
  <c r="AP354" i="12" s="1"/>
  <c r="AP355" i="8"/>
  <c r="AP355" i="12" s="1"/>
  <c r="AP356" i="8"/>
  <c r="AP356" i="12" s="1"/>
  <c r="AP357" i="8"/>
  <c r="AP357" i="12" s="1"/>
  <c r="AP358" i="8"/>
  <c r="AP358" i="12" s="1"/>
  <c r="AP359" i="8"/>
  <c r="AP359" i="12" s="1"/>
  <c r="AP360" i="8"/>
  <c r="AP360" i="12" s="1"/>
  <c r="AP361" i="8"/>
  <c r="AP361" i="12" s="1"/>
  <c r="AP362" i="8"/>
  <c r="AP362" i="12" s="1"/>
  <c r="AP363" i="8"/>
  <c r="AP363" i="12" s="1"/>
  <c r="AP364" i="8"/>
  <c r="AP364" i="12" s="1"/>
  <c r="AP365" i="8"/>
  <c r="AP365" i="12" s="1"/>
  <c r="AP366" i="8"/>
  <c r="AP366" i="12" s="1"/>
  <c r="AP367" i="8"/>
  <c r="AP367" i="12" s="1"/>
  <c r="AP368" i="8"/>
  <c r="AP368" i="12" s="1"/>
  <c r="AP369" i="8"/>
  <c r="AP369" i="12" s="1"/>
  <c r="AP370" i="8"/>
  <c r="AP370" i="12" s="1"/>
  <c r="AP371" i="8"/>
  <c r="AP371" i="12" s="1"/>
  <c r="AP372" i="8"/>
  <c r="AP372" i="12" s="1"/>
  <c r="AP373" i="8"/>
  <c r="AP373" i="12" s="1"/>
  <c r="AP374" i="8"/>
  <c r="AP374" i="12" s="1"/>
  <c r="AP375" i="8"/>
  <c r="AP375" i="12" s="1"/>
  <c r="AP376" i="8"/>
  <c r="AP376" i="12" s="1"/>
  <c r="AP377" i="8"/>
  <c r="AP377" i="12" s="1"/>
  <c r="AP378" i="8"/>
  <c r="AP378" i="12" s="1"/>
  <c r="AP379" i="8"/>
  <c r="AP379" i="12" s="1"/>
  <c r="AP380" i="8"/>
  <c r="AP380" i="12" s="1"/>
  <c r="AP381" i="8"/>
  <c r="AP381" i="12" s="1"/>
  <c r="AP382" i="8"/>
  <c r="AP382" i="12" s="1"/>
  <c r="AP2" i="8"/>
  <c r="AP2" i="12" s="1"/>
  <c r="AG2" i="8"/>
  <c r="AO3" i="12"/>
  <c r="AO4" i="12"/>
  <c r="AO5" i="12"/>
  <c r="AO6" i="12"/>
  <c r="AO7" i="12"/>
  <c r="AO8" i="12"/>
  <c r="AO9" i="12"/>
  <c r="AO10" i="12"/>
  <c r="AO11" i="12"/>
  <c r="AO12" i="12"/>
  <c r="AO13" i="12"/>
  <c r="AO14" i="12"/>
  <c r="AO15" i="12"/>
  <c r="AO16" i="12"/>
  <c r="AO17" i="12"/>
  <c r="AO18" i="12"/>
  <c r="AO19" i="12"/>
  <c r="AO20" i="12"/>
  <c r="AO21" i="12"/>
  <c r="AO22" i="12"/>
  <c r="AO23" i="12"/>
  <c r="AO24" i="12"/>
  <c r="AO25" i="12"/>
  <c r="AO26" i="12"/>
  <c r="AO27" i="12"/>
  <c r="AO28" i="12"/>
  <c r="AO29" i="12"/>
  <c r="AO30" i="12"/>
  <c r="AO31" i="12"/>
  <c r="AO32" i="12"/>
  <c r="AO33" i="12"/>
  <c r="AO34" i="12"/>
  <c r="AO35" i="12"/>
  <c r="AO36" i="12"/>
  <c r="AO37" i="12"/>
  <c r="AO38" i="12"/>
  <c r="AO39" i="12"/>
  <c r="AO40" i="12"/>
  <c r="AO41" i="12"/>
  <c r="AO42" i="12"/>
  <c r="AO43" i="12"/>
  <c r="AO44" i="12"/>
  <c r="AO45" i="12"/>
  <c r="AO46" i="12"/>
  <c r="AO47" i="12"/>
  <c r="AO48" i="12"/>
  <c r="AO49" i="12"/>
  <c r="AO50" i="12"/>
  <c r="AO51" i="12"/>
  <c r="AO52" i="12"/>
  <c r="AO53" i="12"/>
  <c r="AO54" i="12"/>
  <c r="AO55" i="12"/>
  <c r="AO56" i="12"/>
  <c r="AO57" i="12"/>
  <c r="AO58" i="12"/>
  <c r="AO59" i="12"/>
  <c r="AO60" i="12"/>
  <c r="AO61" i="12"/>
  <c r="AO62" i="12"/>
  <c r="AO63" i="12"/>
  <c r="AO64" i="12"/>
  <c r="AO65" i="12"/>
  <c r="AO66" i="12"/>
  <c r="AO67" i="12"/>
  <c r="AO68" i="12"/>
  <c r="AO69" i="12"/>
  <c r="AO70" i="12"/>
  <c r="AO71" i="12"/>
  <c r="AO72" i="12"/>
  <c r="AO73" i="12"/>
  <c r="AO74" i="12"/>
  <c r="AO75" i="12"/>
  <c r="AO76" i="12"/>
  <c r="AO77" i="12"/>
  <c r="AO78" i="12"/>
  <c r="AO79" i="12"/>
  <c r="AO80" i="12"/>
  <c r="AO81" i="12"/>
  <c r="AO82" i="12"/>
  <c r="AO83" i="12"/>
  <c r="AO84" i="12"/>
  <c r="AO85" i="12"/>
  <c r="AO86" i="12"/>
  <c r="AO87" i="12"/>
  <c r="AO88" i="12"/>
  <c r="AO89" i="12"/>
  <c r="AO90" i="12"/>
  <c r="AO91" i="12"/>
  <c r="AO92" i="12"/>
  <c r="AO93" i="12"/>
  <c r="AO94" i="12"/>
  <c r="AO95" i="12"/>
  <c r="AO96" i="12"/>
  <c r="AO97" i="12"/>
  <c r="AO98" i="12"/>
  <c r="AO99" i="12"/>
  <c r="AO100" i="12"/>
  <c r="AO101" i="12"/>
  <c r="AO102" i="12"/>
  <c r="AO103" i="12"/>
  <c r="AO104" i="12"/>
  <c r="AO105" i="12"/>
  <c r="AO106" i="12"/>
  <c r="AO107" i="12"/>
  <c r="AO108" i="12"/>
  <c r="AO109" i="12"/>
  <c r="AO110" i="12"/>
  <c r="AO111" i="12"/>
  <c r="AO112" i="12"/>
  <c r="AO113" i="12"/>
  <c r="AO114" i="12"/>
  <c r="AO115" i="12"/>
  <c r="AO116" i="12"/>
  <c r="AO117" i="12"/>
  <c r="AO118" i="12"/>
  <c r="AO119" i="12"/>
  <c r="AO120" i="12"/>
  <c r="AO121" i="12"/>
  <c r="AO122" i="12"/>
  <c r="AO123" i="12"/>
  <c r="AO124" i="12"/>
  <c r="AO125" i="12"/>
  <c r="AO126" i="12"/>
  <c r="AO127" i="12"/>
  <c r="AO128" i="12"/>
  <c r="AO129" i="12"/>
  <c r="AO130" i="12"/>
  <c r="AO131" i="12"/>
  <c r="AO132" i="12"/>
  <c r="AO133" i="12"/>
  <c r="AO134" i="12"/>
  <c r="AO135" i="12"/>
  <c r="AO136" i="12"/>
  <c r="AO137" i="12"/>
  <c r="AO138" i="12"/>
  <c r="AO139" i="12"/>
  <c r="AO140" i="12"/>
  <c r="AO141" i="12"/>
  <c r="AO142" i="12"/>
  <c r="AO143" i="12"/>
  <c r="AO144" i="12"/>
  <c r="AO145" i="12"/>
  <c r="AO146" i="12"/>
  <c r="AO147" i="12"/>
  <c r="AO148" i="12"/>
  <c r="AO149" i="12"/>
  <c r="AO150" i="12"/>
  <c r="AO151" i="12"/>
  <c r="AO152" i="12"/>
  <c r="AO153" i="12"/>
  <c r="AO154" i="12"/>
  <c r="AO155" i="12"/>
  <c r="AO156" i="12"/>
  <c r="AO157" i="12"/>
  <c r="AO158" i="12"/>
  <c r="AO159" i="12"/>
  <c r="AO160" i="12"/>
  <c r="AO161" i="12"/>
  <c r="AO162" i="12"/>
  <c r="AO163" i="12"/>
  <c r="AO164" i="12"/>
  <c r="AO165" i="12"/>
  <c r="AO166" i="12"/>
  <c r="AO167" i="12"/>
  <c r="AO168" i="12"/>
  <c r="AO169" i="12"/>
  <c r="AO170" i="12"/>
  <c r="AO171" i="12"/>
  <c r="AO172" i="12"/>
  <c r="AO173" i="12"/>
  <c r="AO174" i="12"/>
  <c r="AO175" i="12"/>
  <c r="AO176" i="12"/>
  <c r="AO177" i="12"/>
  <c r="AO178" i="12"/>
  <c r="AO179" i="12"/>
  <c r="AO180" i="12"/>
  <c r="AO181" i="12"/>
  <c r="AO182" i="12"/>
  <c r="AO183" i="12"/>
  <c r="AO184" i="12"/>
  <c r="AO185" i="12"/>
  <c r="AO186" i="12"/>
  <c r="AO187" i="12"/>
  <c r="AO188" i="12"/>
  <c r="AO189" i="12"/>
  <c r="AO190" i="12"/>
  <c r="AO191" i="12"/>
  <c r="AO192" i="12"/>
  <c r="AO193" i="12"/>
  <c r="AO194" i="12"/>
  <c r="AO195" i="12"/>
  <c r="AO196" i="12"/>
  <c r="AO197" i="12"/>
  <c r="AO198" i="12"/>
  <c r="AO199" i="12"/>
  <c r="AO200" i="12"/>
  <c r="AO201" i="12"/>
  <c r="AO202" i="12"/>
  <c r="AO203" i="12"/>
  <c r="AO204" i="12"/>
  <c r="AO205" i="12"/>
  <c r="AO206" i="12"/>
  <c r="AO207" i="12"/>
  <c r="AO208" i="12"/>
  <c r="AO209" i="12"/>
  <c r="AO210" i="12"/>
  <c r="AO211" i="12"/>
  <c r="AO212" i="12"/>
  <c r="AO213" i="12"/>
  <c r="AO214" i="12"/>
  <c r="AO215" i="12"/>
  <c r="AO216" i="12"/>
  <c r="AO217" i="12"/>
  <c r="AO218" i="12"/>
  <c r="AO219" i="12"/>
  <c r="AO220" i="12"/>
  <c r="AO221" i="12"/>
  <c r="AO222" i="12"/>
  <c r="AO223" i="12"/>
  <c r="AO224" i="12"/>
  <c r="AO225" i="12"/>
  <c r="AO226" i="12"/>
  <c r="AO227" i="12"/>
  <c r="AO228" i="12"/>
  <c r="AO229" i="12"/>
  <c r="AO230" i="12"/>
  <c r="AO231" i="12"/>
  <c r="AO232" i="12"/>
  <c r="AO233" i="12"/>
  <c r="AO234" i="12"/>
  <c r="AO235" i="12"/>
  <c r="AO236" i="12"/>
  <c r="AO237" i="12"/>
  <c r="AO238" i="12"/>
  <c r="AO239" i="12"/>
  <c r="AO240" i="12"/>
  <c r="AO241" i="12"/>
  <c r="AO242"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O295" i="12"/>
  <c r="AO296" i="12"/>
  <c r="AO297" i="12"/>
  <c r="AO298" i="12"/>
  <c r="AO299" i="12"/>
  <c r="AO300" i="12"/>
  <c r="AO301" i="12"/>
  <c r="AO302" i="12"/>
  <c r="AO303" i="12"/>
  <c r="AO304" i="12"/>
  <c r="AO305" i="12"/>
  <c r="AO306" i="12"/>
  <c r="AO307" i="12"/>
  <c r="AO308" i="12"/>
  <c r="AO309" i="12"/>
  <c r="AO310" i="12"/>
  <c r="AO311" i="12"/>
  <c r="AO312" i="12"/>
  <c r="AO313" i="12"/>
  <c r="AO314" i="12"/>
  <c r="AO315" i="12"/>
  <c r="AO316" i="12"/>
  <c r="AO317" i="12"/>
  <c r="AO318" i="12"/>
  <c r="AO319" i="12"/>
  <c r="AO320" i="12"/>
  <c r="AO321" i="12"/>
  <c r="AO322" i="12"/>
  <c r="AO323" i="12"/>
  <c r="AO324" i="12"/>
  <c r="AO325" i="12"/>
  <c r="AO326" i="12"/>
  <c r="AO327" i="12"/>
  <c r="AO328" i="12"/>
  <c r="AO329" i="12"/>
  <c r="AO330" i="12"/>
  <c r="AO331" i="12"/>
  <c r="AO332" i="12"/>
  <c r="AO333" i="12"/>
  <c r="AO334" i="12"/>
  <c r="AO335" i="12"/>
  <c r="AO336" i="12"/>
  <c r="AO337" i="12"/>
  <c r="AO338" i="12"/>
  <c r="AO339" i="12"/>
  <c r="AO340" i="12"/>
  <c r="AO341" i="12"/>
  <c r="AO342" i="12"/>
  <c r="AO343" i="12"/>
  <c r="AO344" i="12"/>
  <c r="AO345" i="12"/>
  <c r="AO346" i="12"/>
  <c r="AO347" i="12"/>
  <c r="AO348" i="12"/>
  <c r="AO349" i="12"/>
  <c r="AO350" i="12"/>
  <c r="AO351" i="12"/>
  <c r="AO352" i="12"/>
  <c r="AO353" i="12"/>
  <c r="AO354" i="12"/>
  <c r="AO355" i="12"/>
  <c r="AO356" i="12"/>
  <c r="AO357" i="12"/>
  <c r="AO358" i="12"/>
  <c r="AO359" i="12"/>
  <c r="AO360" i="12"/>
  <c r="AO361" i="12"/>
  <c r="AO362" i="12"/>
  <c r="AO363" i="12"/>
  <c r="AO364" i="12"/>
  <c r="AO365" i="12"/>
  <c r="AO366" i="12"/>
  <c r="AO367" i="12"/>
  <c r="AO368" i="12"/>
  <c r="AO369" i="12"/>
  <c r="AO370" i="12"/>
  <c r="AO371" i="12"/>
  <c r="AO372" i="12"/>
  <c r="AO373" i="12"/>
  <c r="AO374" i="12"/>
  <c r="AO375" i="12"/>
  <c r="AO376" i="12"/>
  <c r="AO380" i="12"/>
  <c r="AO381" i="12"/>
  <c r="AO382" i="12"/>
  <c r="AN3" i="12"/>
  <c r="AN4" i="12"/>
  <c r="AN5" i="12"/>
  <c r="AN6" i="12"/>
  <c r="AN7" i="12"/>
  <c r="AN8" i="12"/>
  <c r="AN9" i="12"/>
  <c r="AN10" i="12"/>
  <c r="AN11" i="12"/>
  <c r="AN12" i="12"/>
  <c r="AN13" i="12"/>
  <c r="AN14" i="12"/>
  <c r="AN15" i="12"/>
  <c r="AN16" i="12"/>
  <c r="AN17" i="12"/>
  <c r="AN18" i="12"/>
  <c r="AN19" i="12"/>
  <c r="AN20" i="12"/>
  <c r="AN21" i="12"/>
  <c r="AN22" i="12"/>
  <c r="AN23" i="12"/>
  <c r="AN24" i="12"/>
  <c r="AN25" i="12"/>
  <c r="AN26" i="12"/>
  <c r="AN27" i="12"/>
  <c r="AN28" i="12"/>
  <c r="AN29" i="12"/>
  <c r="AN30" i="12"/>
  <c r="AN31" i="12"/>
  <c r="AN32" i="12"/>
  <c r="AN33" i="12"/>
  <c r="AN34" i="12"/>
  <c r="AN35" i="12"/>
  <c r="AN36" i="12"/>
  <c r="AN37" i="12"/>
  <c r="AN38" i="12"/>
  <c r="AN39" i="12"/>
  <c r="AN40" i="12"/>
  <c r="AN41" i="12"/>
  <c r="AN42" i="12"/>
  <c r="AN43" i="12"/>
  <c r="AN44" i="12"/>
  <c r="AN45" i="12"/>
  <c r="AN46" i="12"/>
  <c r="AN47" i="12"/>
  <c r="AN48" i="12"/>
  <c r="AN49" i="12"/>
  <c r="AN50" i="12"/>
  <c r="AN51" i="12"/>
  <c r="AN52" i="12"/>
  <c r="AN53" i="12"/>
  <c r="AN54" i="12"/>
  <c r="AN55" i="12"/>
  <c r="AN56" i="12"/>
  <c r="AN57" i="12"/>
  <c r="AN58" i="12"/>
  <c r="AN59" i="12"/>
  <c r="AN60" i="12"/>
  <c r="AN61" i="12"/>
  <c r="AN62" i="12"/>
  <c r="AN63" i="12"/>
  <c r="AN64" i="12"/>
  <c r="AN65" i="12"/>
  <c r="AN66" i="12"/>
  <c r="AN67" i="12"/>
  <c r="AN68" i="12"/>
  <c r="AN69" i="12"/>
  <c r="AN70" i="12"/>
  <c r="AN71" i="12"/>
  <c r="AN72" i="12"/>
  <c r="AN73" i="12"/>
  <c r="AN74" i="12"/>
  <c r="AN75" i="12"/>
  <c r="AN76" i="12"/>
  <c r="AN77" i="12"/>
  <c r="AN78" i="12"/>
  <c r="AN79" i="12"/>
  <c r="AN80" i="12"/>
  <c r="AN81" i="12"/>
  <c r="AN82" i="12"/>
  <c r="AN83" i="12"/>
  <c r="AN84" i="12"/>
  <c r="AN85" i="12"/>
  <c r="AN86" i="12"/>
  <c r="AN87" i="12"/>
  <c r="AN88" i="12"/>
  <c r="AN89" i="12"/>
  <c r="AN90" i="12"/>
  <c r="AN91" i="12"/>
  <c r="AN92" i="12"/>
  <c r="AN93" i="12"/>
  <c r="AN94" i="12"/>
  <c r="AN95" i="12"/>
  <c r="AN96" i="12"/>
  <c r="AN97" i="12"/>
  <c r="AN98" i="12"/>
  <c r="AN99" i="12"/>
  <c r="AN100" i="12"/>
  <c r="AN101" i="12"/>
  <c r="AN102" i="12"/>
  <c r="AN103" i="12"/>
  <c r="AN104" i="12"/>
  <c r="AN105" i="12"/>
  <c r="AN106" i="12"/>
  <c r="AN107" i="12"/>
  <c r="AN108" i="12"/>
  <c r="AN109" i="12"/>
  <c r="AN110" i="12"/>
  <c r="AN111" i="12"/>
  <c r="AN112" i="12"/>
  <c r="AN113" i="12"/>
  <c r="AN114" i="12"/>
  <c r="AN115" i="12"/>
  <c r="AN116" i="12"/>
  <c r="AN117" i="12"/>
  <c r="AN118" i="12"/>
  <c r="AN119" i="12"/>
  <c r="AN120" i="12"/>
  <c r="AN121" i="12"/>
  <c r="AN122" i="12"/>
  <c r="AN123" i="12"/>
  <c r="AN124" i="12"/>
  <c r="AN125" i="12"/>
  <c r="AN126" i="12"/>
  <c r="AN127" i="12"/>
  <c r="AN128" i="12"/>
  <c r="AN129" i="12"/>
  <c r="AN130" i="12"/>
  <c r="AN131" i="12"/>
  <c r="AN132" i="12"/>
  <c r="AN133" i="12"/>
  <c r="AN134" i="12"/>
  <c r="AN135" i="12"/>
  <c r="AN136" i="12"/>
  <c r="AN137" i="12"/>
  <c r="AN138" i="12"/>
  <c r="AN139" i="12"/>
  <c r="AN140" i="12"/>
  <c r="AN141" i="12"/>
  <c r="AN142" i="12"/>
  <c r="AN143" i="12"/>
  <c r="AN144" i="12"/>
  <c r="AN145" i="12"/>
  <c r="AN146" i="12"/>
  <c r="AN147" i="12"/>
  <c r="AN148" i="12"/>
  <c r="AN149" i="12"/>
  <c r="AN150" i="12"/>
  <c r="AN151" i="12"/>
  <c r="AN152" i="12"/>
  <c r="AN153" i="12"/>
  <c r="AN154" i="12"/>
  <c r="AN155" i="12"/>
  <c r="AN156" i="12"/>
  <c r="AN157" i="12"/>
  <c r="AN158" i="12"/>
  <c r="AN159" i="12"/>
  <c r="AN160" i="12"/>
  <c r="AN161" i="12"/>
  <c r="AN162" i="12"/>
  <c r="AN163" i="12"/>
  <c r="AN164" i="12"/>
  <c r="AN165" i="12"/>
  <c r="AN166" i="12"/>
  <c r="AN167" i="12"/>
  <c r="AN168" i="12"/>
  <c r="AN169" i="12"/>
  <c r="AN170" i="12"/>
  <c r="AN171" i="12"/>
  <c r="AN172" i="12"/>
  <c r="AN173" i="12"/>
  <c r="AN174" i="12"/>
  <c r="AN175" i="12"/>
  <c r="AN176" i="12"/>
  <c r="AN177" i="12"/>
  <c r="AN178" i="12"/>
  <c r="AN179" i="12"/>
  <c r="AN180" i="12"/>
  <c r="AN181" i="12"/>
  <c r="AN182" i="12"/>
  <c r="AN183" i="12"/>
  <c r="AN184" i="12"/>
  <c r="AN185" i="12"/>
  <c r="AN186" i="12"/>
  <c r="AN187" i="12"/>
  <c r="AN188" i="12"/>
  <c r="AN189" i="12"/>
  <c r="AN190" i="12"/>
  <c r="AN191" i="12"/>
  <c r="AN192" i="12"/>
  <c r="AN193" i="12"/>
  <c r="AN194" i="12"/>
  <c r="AN195" i="12"/>
  <c r="AN196" i="12"/>
  <c r="AN197" i="12"/>
  <c r="AN198" i="12"/>
  <c r="AN199" i="12"/>
  <c r="AN200" i="12"/>
  <c r="AN201" i="12"/>
  <c r="AN202" i="12"/>
  <c r="AN203" i="12"/>
  <c r="AN204" i="12"/>
  <c r="AN205" i="12"/>
  <c r="AN206" i="12"/>
  <c r="AN207" i="12"/>
  <c r="AN208" i="12"/>
  <c r="AN209" i="12"/>
  <c r="AN210" i="12"/>
  <c r="AN211" i="12"/>
  <c r="AN212" i="12"/>
  <c r="AN213" i="12"/>
  <c r="AN214" i="12"/>
  <c r="AN215" i="12"/>
  <c r="AN216" i="12"/>
  <c r="AN217" i="12"/>
  <c r="AN218" i="12"/>
  <c r="AN219" i="12"/>
  <c r="AN220" i="12"/>
  <c r="AN221" i="12"/>
  <c r="AN222" i="12"/>
  <c r="AN223" i="12"/>
  <c r="AN224" i="12"/>
  <c r="AN225" i="12"/>
  <c r="AN226" i="12"/>
  <c r="AN227" i="12"/>
  <c r="AN228" i="12"/>
  <c r="AN229" i="12"/>
  <c r="AN230" i="12"/>
  <c r="AN231" i="12"/>
  <c r="AN232" i="12"/>
  <c r="AN233" i="12"/>
  <c r="AN234" i="12"/>
  <c r="AN235" i="12"/>
  <c r="AN236" i="12"/>
  <c r="AN237" i="12"/>
  <c r="AN238" i="12"/>
  <c r="AN239" i="12"/>
  <c r="AN240" i="12"/>
  <c r="AN241" i="12"/>
  <c r="AN242"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N274" i="12"/>
  <c r="AN275" i="12"/>
  <c r="AN276" i="12"/>
  <c r="AN277" i="12"/>
  <c r="AN278" i="12"/>
  <c r="AN279" i="12"/>
  <c r="AN280" i="12"/>
  <c r="AN281" i="12"/>
  <c r="AN282" i="12"/>
  <c r="AN283" i="12"/>
  <c r="AN284" i="12"/>
  <c r="AN285" i="12"/>
  <c r="AN286" i="12"/>
  <c r="AN287" i="12"/>
  <c r="AN288" i="12"/>
  <c r="AN289" i="12"/>
  <c r="AN290" i="12"/>
  <c r="AN291" i="12"/>
  <c r="AN292" i="12"/>
  <c r="AN293" i="12"/>
  <c r="AN294" i="12"/>
  <c r="AN295" i="12"/>
  <c r="AN296" i="12"/>
  <c r="AN297" i="12"/>
  <c r="AN298" i="12"/>
  <c r="AN299" i="12"/>
  <c r="AN300" i="12"/>
  <c r="AN301" i="12"/>
  <c r="AN302" i="12"/>
  <c r="AN303" i="12"/>
  <c r="AN304" i="12"/>
  <c r="AN305" i="12"/>
  <c r="AN306" i="12"/>
  <c r="AN307" i="12"/>
  <c r="AN308" i="12"/>
  <c r="AN309" i="12"/>
  <c r="AN310" i="12"/>
  <c r="AN311" i="12"/>
  <c r="AN312" i="12"/>
  <c r="AN313" i="12"/>
  <c r="AN314" i="12"/>
  <c r="AN315" i="12"/>
  <c r="AN316" i="12"/>
  <c r="AN317" i="12"/>
  <c r="AN318" i="12"/>
  <c r="AN319" i="12"/>
  <c r="AN320" i="12"/>
  <c r="AN321" i="12"/>
  <c r="AN322" i="12"/>
  <c r="AN323" i="12"/>
  <c r="AN324" i="12"/>
  <c r="AN325" i="12"/>
  <c r="AN326" i="12"/>
  <c r="AN327" i="12"/>
  <c r="AN328" i="12"/>
  <c r="AN329" i="12"/>
  <c r="AN330" i="12"/>
  <c r="AN331" i="12"/>
  <c r="AN332" i="12"/>
  <c r="AN333" i="12"/>
  <c r="AN334" i="12"/>
  <c r="AN335" i="12"/>
  <c r="AN336" i="12"/>
  <c r="AN337" i="12"/>
  <c r="AN338" i="12"/>
  <c r="AN339" i="12"/>
  <c r="AN340" i="12"/>
  <c r="AN341" i="12"/>
  <c r="AN342" i="12"/>
  <c r="AN343" i="12"/>
  <c r="AN344" i="12"/>
  <c r="AN345" i="12"/>
  <c r="AN346" i="12"/>
  <c r="AN347" i="12"/>
  <c r="AN348" i="12"/>
  <c r="AN349" i="12"/>
  <c r="AN350" i="12"/>
  <c r="AN351" i="12"/>
  <c r="AN352" i="12"/>
  <c r="AN353" i="12"/>
  <c r="AN354" i="12"/>
  <c r="AN355" i="12"/>
  <c r="AN356" i="12"/>
  <c r="AN357" i="12"/>
  <c r="AN358" i="12"/>
  <c r="AN359" i="12"/>
  <c r="AN360" i="12"/>
  <c r="AN361" i="12"/>
  <c r="AN362" i="12"/>
  <c r="AN363" i="12"/>
  <c r="AN364" i="12"/>
  <c r="AN365" i="12"/>
  <c r="AN366" i="12"/>
  <c r="AN367" i="12"/>
  <c r="AN368" i="12"/>
  <c r="AN369" i="12"/>
  <c r="AN370" i="12"/>
  <c r="AN371" i="12"/>
  <c r="AN372" i="12"/>
  <c r="AN373" i="12"/>
  <c r="AN374" i="12"/>
  <c r="AN375" i="12"/>
  <c r="AN376" i="12"/>
  <c r="AN377" i="12"/>
  <c r="AN378" i="12"/>
  <c r="AN379" i="12"/>
  <c r="AN380" i="12"/>
  <c r="AN381" i="12"/>
  <c r="AN382" i="12"/>
  <c r="AN2" i="12"/>
  <c r="AE2" i="12"/>
  <c r="AL3" i="12"/>
  <c r="AM3" i="12"/>
  <c r="AL4" i="12"/>
  <c r="AM4" i="12"/>
  <c r="AL5" i="12"/>
  <c r="AM5" i="12"/>
  <c r="AL6" i="12"/>
  <c r="AM6" i="12"/>
  <c r="AL7" i="12"/>
  <c r="AM7" i="12"/>
  <c r="AL8" i="12"/>
  <c r="AM8" i="12"/>
  <c r="AL9" i="12"/>
  <c r="AM9" i="12"/>
  <c r="AL10" i="12"/>
  <c r="AM10" i="12"/>
  <c r="AL11" i="12"/>
  <c r="AM11" i="12"/>
  <c r="AL12" i="12"/>
  <c r="AM12" i="12"/>
  <c r="AL13" i="12"/>
  <c r="AM13" i="12"/>
  <c r="AL14" i="12"/>
  <c r="AM14" i="12"/>
  <c r="AL15" i="12"/>
  <c r="AM15" i="12"/>
  <c r="AL16" i="12"/>
  <c r="AM16" i="12"/>
  <c r="AL17" i="12"/>
  <c r="AM17" i="12"/>
  <c r="AL18" i="12"/>
  <c r="AM18" i="12"/>
  <c r="AL19" i="12"/>
  <c r="AM19" i="12"/>
  <c r="AL20" i="12"/>
  <c r="AM20" i="12"/>
  <c r="AL21" i="12"/>
  <c r="AM21" i="12"/>
  <c r="AL22" i="12"/>
  <c r="AM22" i="12"/>
  <c r="AL23" i="12"/>
  <c r="AM23" i="12"/>
  <c r="AL24" i="12"/>
  <c r="AM24" i="12"/>
  <c r="AL25" i="12"/>
  <c r="AM25" i="12"/>
  <c r="AL26" i="12"/>
  <c r="AM26" i="12"/>
  <c r="AL27" i="12"/>
  <c r="AM27" i="12"/>
  <c r="AL28" i="12"/>
  <c r="AM28" i="12"/>
  <c r="AL29" i="12"/>
  <c r="AM29" i="12"/>
  <c r="AL30" i="12"/>
  <c r="AM30" i="12"/>
  <c r="AL31" i="12"/>
  <c r="AM31" i="12"/>
  <c r="AL32" i="12"/>
  <c r="AM32" i="12"/>
  <c r="AL33" i="12"/>
  <c r="AM33" i="12"/>
  <c r="AL34" i="12"/>
  <c r="AM34" i="12"/>
  <c r="AL35" i="12"/>
  <c r="AM35" i="12"/>
  <c r="AL36" i="12"/>
  <c r="AM36" i="12"/>
  <c r="AL37" i="12"/>
  <c r="AM37" i="12"/>
  <c r="AL38" i="12"/>
  <c r="AM38" i="12"/>
  <c r="AL39" i="12"/>
  <c r="AM39" i="12"/>
  <c r="AL40" i="12"/>
  <c r="AM40" i="12"/>
  <c r="AL41" i="12"/>
  <c r="AM41" i="12"/>
  <c r="AL42" i="12"/>
  <c r="AM42" i="12"/>
  <c r="AL43" i="12"/>
  <c r="AM43" i="12"/>
  <c r="AL44" i="12"/>
  <c r="AM44" i="12"/>
  <c r="AL45" i="12"/>
  <c r="AM45" i="12"/>
  <c r="AL46" i="12"/>
  <c r="AM46" i="12"/>
  <c r="AL47" i="12"/>
  <c r="AM47" i="12"/>
  <c r="AL48" i="12"/>
  <c r="AM48" i="12"/>
  <c r="AL49" i="12"/>
  <c r="AM49" i="12"/>
  <c r="AL50" i="12"/>
  <c r="AM50" i="12"/>
  <c r="AL51" i="12"/>
  <c r="AM51" i="12"/>
  <c r="AL52" i="12"/>
  <c r="AM52" i="12"/>
  <c r="AL53" i="12"/>
  <c r="AM53" i="12"/>
  <c r="AL54" i="12"/>
  <c r="AM54" i="12"/>
  <c r="AL55" i="12"/>
  <c r="AM55" i="12"/>
  <c r="AL56" i="12"/>
  <c r="AM56" i="12"/>
  <c r="AL57" i="12"/>
  <c r="AM57" i="12"/>
  <c r="AL58" i="12"/>
  <c r="AM58" i="12"/>
  <c r="AL59" i="12"/>
  <c r="AM59" i="12"/>
  <c r="AL60" i="12"/>
  <c r="AM60" i="12"/>
  <c r="AL61" i="12"/>
  <c r="AM61" i="12"/>
  <c r="AL62" i="12"/>
  <c r="AM62" i="12"/>
  <c r="AL63" i="12"/>
  <c r="AM63" i="12"/>
  <c r="AL64" i="12"/>
  <c r="AM64" i="12"/>
  <c r="AL65" i="12"/>
  <c r="AM65" i="12"/>
  <c r="AL66" i="12"/>
  <c r="AM66" i="12"/>
  <c r="AL67" i="12"/>
  <c r="AM67" i="12"/>
  <c r="AL68" i="12"/>
  <c r="AM68" i="12"/>
  <c r="AL69" i="12"/>
  <c r="AM69" i="12"/>
  <c r="AL70" i="12"/>
  <c r="AM70" i="12"/>
  <c r="AL71" i="12"/>
  <c r="AM71" i="12"/>
  <c r="AL72" i="12"/>
  <c r="AM72" i="12"/>
  <c r="AL73" i="12"/>
  <c r="AM73" i="12"/>
  <c r="AL74" i="12"/>
  <c r="AM74" i="12"/>
  <c r="AL75" i="12"/>
  <c r="AM75" i="12"/>
  <c r="AL76" i="12"/>
  <c r="AM76" i="12"/>
  <c r="AL77" i="12"/>
  <c r="AM77" i="12"/>
  <c r="AL78" i="12"/>
  <c r="AM78" i="12"/>
  <c r="AL79" i="12"/>
  <c r="AM79" i="12"/>
  <c r="AL80" i="12"/>
  <c r="AM80" i="12"/>
  <c r="AL81" i="12"/>
  <c r="AM81" i="12"/>
  <c r="AL82" i="12"/>
  <c r="AM82" i="12"/>
  <c r="AL83" i="12"/>
  <c r="AM83" i="12"/>
  <c r="AL84" i="12"/>
  <c r="AM84" i="12"/>
  <c r="AL85" i="12"/>
  <c r="AM85" i="12"/>
  <c r="AL86" i="12"/>
  <c r="AM86" i="12"/>
  <c r="AL87" i="12"/>
  <c r="AM87" i="12"/>
  <c r="AL88" i="12"/>
  <c r="AM88" i="12"/>
  <c r="AL89" i="12"/>
  <c r="AM89" i="12"/>
  <c r="AL90" i="12"/>
  <c r="AM90" i="12"/>
  <c r="AL91" i="12"/>
  <c r="AM91" i="12"/>
  <c r="AL92" i="12"/>
  <c r="AM92" i="12"/>
  <c r="AL93" i="12"/>
  <c r="AM93" i="12"/>
  <c r="AL94" i="12"/>
  <c r="AM94" i="12"/>
  <c r="AL95" i="12"/>
  <c r="AM95" i="12"/>
  <c r="AL96" i="12"/>
  <c r="AM96" i="12"/>
  <c r="AL97" i="12"/>
  <c r="AM97" i="12"/>
  <c r="AL98" i="12"/>
  <c r="AM98" i="12"/>
  <c r="AL99" i="12"/>
  <c r="AM99" i="12"/>
  <c r="AL100" i="12"/>
  <c r="AM100" i="12"/>
  <c r="AL101" i="12"/>
  <c r="AM101" i="12"/>
  <c r="AL102" i="12"/>
  <c r="AM102" i="12"/>
  <c r="AL103" i="12"/>
  <c r="AM103" i="12"/>
  <c r="AL104" i="12"/>
  <c r="AM104" i="12"/>
  <c r="AL105" i="12"/>
  <c r="AM105" i="12"/>
  <c r="AL106" i="12"/>
  <c r="AM106" i="12"/>
  <c r="AL107" i="12"/>
  <c r="AM107" i="12"/>
  <c r="AL108" i="12"/>
  <c r="AM108" i="12"/>
  <c r="AL109" i="12"/>
  <c r="AM109" i="12"/>
  <c r="AL110" i="12"/>
  <c r="AM110" i="12"/>
  <c r="AL111" i="12"/>
  <c r="AM111" i="12"/>
  <c r="AL112" i="12"/>
  <c r="AM112" i="12"/>
  <c r="AL113" i="12"/>
  <c r="AM113" i="12"/>
  <c r="AL114" i="12"/>
  <c r="AM114" i="12"/>
  <c r="AL115" i="12"/>
  <c r="AM115" i="12"/>
  <c r="AL116" i="12"/>
  <c r="AM116" i="12"/>
  <c r="AL117" i="12"/>
  <c r="AM117" i="12"/>
  <c r="AL118" i="12"/>
  <c r="AM118" i="12"/>
  <c r="AL119" i="12"/>
  <c r="AM119" i="12"/>
  <c r="AL120" i="12"/>
  <c r="AM120" i="12"/>
  <c r="AL121" i="12"/>
  <c r="AM121" i="12"/>
  <c r="AL122" i="12"/>
  <c r="AM122" i="12"/>
  <c r="AL123" i="12"/>
  <c r="AM123" i="12"/>
  <c r="AL124" i="12"/>
  <c r="AM124" i="12"/>
  <c r="AL125" i="12"/>
  <c r="AM125" i="12"/>
  <c r="AL126" i="12"/>
  <c r="AM126" i="12"/>
  <c r="AL127" i="12"/>
  <c r="AM127" i="12"/>
  <c r="AL128" i="12"/>
  <c r="AM128" i="12"/>
  <c r="AL129" i="12"/>
  <c r="AM129" i="12"/>
  <c r="AL130" i="12"/>
  <c r="AM130" i="12"/>
  <c r="AL131" i="12"/>
  <c r="AM131" i="12"/>
  <c r="AL132" i="12"/>
  <c r="AM132" i="12"/>
  <c r="AL133" i="12"/>
  <c r="AM133" i="12"/>
  <c r="AL134" i="12"/>
  <c r="AM134" i="12"/>
  <c r="AL135" i="12"/>
  <c r="AM135" i="12"/>
  <c r="AL136" i="12"/>
  <c r="AM136" i="12"/>
  <c r="AL137" i="12"/>
  <c r="AM137" i="12"/>
  <c r="AL138" i="12"/>
  <c r="AM138" i="12"/>
  <c r="AL139" i="12"/>
  <c r="AM139" i="12"/>
  <c r="AL140" i="12"/>
  <c r="AM140" i="12"/>
  <c r="AL141" i="12"/>
  <c r="AM141" i="12"/>
  <c r="AL142" i="12"/>
  <c r="AM142" i="12"/>
  <c r="AL143" i="12"/>
  <c r="AM143" i="12"/>
  <c r="AL144" i="12"/>
  <c r="AM144" i="12"/>
  <c r="AL145" i="12"/>
  <c r="AM145" i="12"/>
  <c r="AL146" i="12"/>
  <c r="AM146" i="12"/>
  <c r="AL147" i="12"/>
  <c r="AM147" i="12"/>
  <c r="AL148" i="12"/>
  <c r="AM148" i="12"/>
  <c r="AL149" i="12"/>
  <c r="AM149" i="12"/>
  <c r="AL150" i="12"/>
  <c r="AM150" i="12"/>
  <c r="AL151" i="12"/>
  <c r="AM151" i="12"/>
  <c r="AL152" i="12"/>
  <c r="AM152" i="12"/>
  <c r="AL153" i="12"/>
  <c r="AM153" i="12"/>
  <c r="AL154" i="12"/>
  <c r="AM154" i="12"/>
  <c r="AL155" i="12"/>
  <c r="AM155" i="12"/>
  <c r="AL156" i="12"/>
  <c r="AM156" i="12"/>
  <c r="AL157" i="12"/>
  <c r="AM157" i="12"/>
  <c r="AL158" i="12"/>
  <c r="AM158" i="12"/>
  <c r="AL159" i="12"/>
  <c r="AM159" i="12"/>
  <c r="AL160" i="12"/>
  <c r="AM160" i="12"/>
  <c r="AL161" i="12"/>
  <c r="AM161" i="12"/>
  <c r="AL162" i="12"/>
  <c r="AM162" i="12"/>
  <c r="AL163" i="12"/>
  <c r="AM163" i="12"/>
  <c r="AL164" i="12"/>
  <c r="AM164" i="12"/>
  <c r="AL165" i="12"/>
  <c r="AM165" i="12"/>
  <c r="AL166" i="12"/>
  <c r="AM166" i="12"/>
  <c r="AL167" i="12"/>
  <c r="AM167" i="12"/>
  <c r="AL168" i="12"/>
  <c r="AM168" i="12"/>
  <c r="AL169" i="12"/>
  <c r="AM169" i="12"/>
  <c r="AL170" i="12"/>
  <c r="AM170" i="12"/>
  <c r="AL171" i="12"/>
  <c r="AM171" i="12"/>
  <c r="AL172" i="12"/>
  <c r="AM172" i="12"/>
  <c r="AL173" i="12"/>
  <c r="AM173" i="12"/>
  <c r="AL174" i="12"/>
  <c r="AM174" i="12"/>
  <c r="AL175" i="12"/>
  <c r="AM175" i="12"/>
  <c r="AL176" i="12"/>
  <c r="AM176" i="12"/>
  <c r="AL177" i="12"/>
  <c r="AM177" i="12"/>
  <c r="AL178" i="12"/>
  <c r="AM178" i="12"/>
  <c r="AL179" i="12"/>
  <c r="AM179" i="12"/>
  <c r="AL180" i="12"/>
  <c r="AM180" i="12"/>
  <c r="AL181" i="12"/>
  <c r="AM181" i="12"/>
  <c r="AL182" i="12"/>
  <c r="AM182" i="12"/>
  <c r="AL183" i="12"/>
  <c r="AM183" i="12"/>
  <c r="AL184" i="12"/>
  <c r="AM184" i="12"/>
  <c r="AL185" i="12"/>
  <c r="AM185" i="12"/>
  <c r="AL186" i="12"/>
  <c r="AM186" i="12"/>
  <c r="AL187" i="12"/>
  <c r="AM187" i="12"/>
  <c r="AL188" i="12"/>
  <c r="AM188" i="12"/>
  <c r="AL189" i="12"/>
  <c r="AM189" i="12"/>
  <c r="AL190" i="12"/>
  <c r="AM190" i="12"/>
  <c r="AL191" i="12"/>
  <c r="AM191" i="12"/>
  <c r="AL192" i="12"/>
  <c r="AM192" i="12"/>
  <c r="AL193" i="12"/>
  <c r="AM193" i="12"/>
  <c r="AL194" i="12"/>
  <c r="AM194" i="12"/>
  <c r="AL195" i="12"/>
  <c r="AM195" i="12"/>
  <c r="AL196" i="12"/>
  <c r="AM196" i="12"/>
  <c r="AL197" i="12"/>
  <c r="AM197" i="12"/>
  <c r="AL198" i="12"/>
  <c r="AM198" i="12"/>
  <c r="AL199" i="12"/>
  <c r="AM199" i="12"/>
  <c r="AL200" i="12"/>
  <c r="AM200" i="12"/>
  <c r="AL201" i="12"/>
  <c r="AM201" i="12"/>
  <c r="AL202" i="12"/>
  <c r="AM202" i="12"/>
  <c r="AL203" i="12"/>
  <c r="AM203" i="12"/>
  <c r="AL204" i="12"/>
  <c r="AM204" i="12"/>
  <c r="AL205" i="12"/>
  <c r="AM205" i="12"/>
  <c r="AL206" i="12"/>
  <c r="AM206" i="12"/>
  <c r="AL207" i="12"/>
  <c r="AM207" i="12"/>
  <c r="AL208" i="12"/>
  <c r="AM208" i="12"/>
  <c r="AL209" i="12"/>
  <c r="AM209" i="12"/>
  <c r="AL210" i="12"/>
  <c r="AM210" i="12"/>
  <c r="AL211" i="12"/>
  <c r="AM211" i="12"/>
  <c r="AL212" i="12"/>
  <c r="AM212" i="12"/>
  <c r="AL213" i="12"/>
  <c r="AM213" i="12"/>
  <c r="AL214" i="12"/>
  <c r="AM214" i="12"/>
  <c r="AL215" i="12"/>
  <c r="AM215" i="12"/>
  <c r="AL216" i="12"/>
  <c r="AM216" i="12"/>
  <c r="AL217" i="12"/>
  <c r="AM217" i="12"/>
  <c r="AL218" i="12"/>
  <c r="AM218" i="12"/>
  <c r="AL219" i="12"/>
  <c r="AM219" i="12"/>
  <c r="AL220" i="12"/>
  <c r="AM220" i="12"/>
  <c r="AL221" i="12"/>
  <c r="AM221" i="12"/>
  <c r="AL222" i="12"/>
  <c r="AM222" i="12"/>
  <c r="AL223" i="12"/>
  <c r="AM223" i="12"/>
  <c r="AL224" i="12"/>
  <c r="AM224" i="12"/>
  <c r="AL225" i="12"/>
  <c r="AM225" i="12"/>
  <c r="AL226" i="12"/>
  <c r="AM226" i="12"/>
  <c r="AL227" i="12"/>
  <c r="AM227" i="12"/>
  <c r="AL228" i="12"/>
  <c r="AM228" i="12"/>
  <c r="AL229" i="12"/>
  <c r="AM229" i="12"/>
  <c r="AL230" i="12"/>
  <c r="AM230" i="12"/>
  <c r="AL231" i="12"/>
  <c r="AM231" i="12"/>
  <c r="AL232" i="12"/>
  <c r="AM232" i="12"/>
  <c r="AL233" i="12"/>
  <c r="AM233" i="12"/>
  <c r="AL234" i="12"/>
  <c r="AM234" i="12"/>
  <c r="AL235" i="12"/>
  <c r="AM235" i="12"/>
  <c r="AL236" i="12"/>
  <c r="AM236" i="12"/>
  <c r="AL237" i="12"/>
  <c r="AM237" i="12"/>
  <c r="AL238" i="12"/>
  <c r="AM238" i="12"/>
  <c r="AL239" i="12"/>
  <c r="AM239" i="12"/>
  <c r="AL240" i="12"/>
  <c r="AM240" i="12"/>
  <c r="AL241" i="12"/>
  <c r="AM241" i="12"/>
  <c r="AL242" i="12"/>
  <c r="AM242" i="12"/>
  <c r="AL243" i="12"/>
  <c r="AM243" i="12"/>
  <c r="AL244" i="12"/>
  <c r="AM244" i="12"/>
  <c r="AL245" i="12"/>
  <c r="AM245" i="12"/>
  <c r="AL246" i="12"/>
  <c r="AM246" i="12"/>
  <c r="AL247" i="12"/>
  <c r="AM247" i="12"/>
  <c r="AL248" i="12"/>
  <c r="AM248" i="12"/>
  <c r="AL249" i="12"/>
  <c r="AM249" i="12"/>
  <c r="AL250" i="12"/>
  <c r="AM250" i="12"/>
  <c r="AL251" i="12"/>
  <c r="AM251" i="12"/>
  <c r="AL252" i="12"/>
  <c r="AM252" i="12"/>
  <c r="AL253" i="12"/>
  <c r="AM253" i="12"/>
  <c r="AL254" i="12"/>
  <c r="AM254" i="12"/>
  <c r="AL255" i="12"/>
  <c r="AM255" i="12"/>
  <c r="AL256" i="12"/>
  <c r="AM256" i="12"/>
  <c r="AL257" i="12"/>
  <c r="AM257" i="12"/>
  <c r="AL258" i="12"/>
  <c r="AM258" i="12"/>
  <c r="AL259" i="12"/>
  <c r="AM259" i="12"/>
  <c r="AL260" i="12"/>
  <c r="AM260" i="12"/>
  <c r="AL261" i="12"/>
  <c r="AM261" i="12"/>
  <c r="AL262" i="12"/>
  <c r="AM262" i="12"/>
  <c r="AL263" i="12"/>
  <c r="AM263" i="12"/>
  <c r="AL264" i="12"/>
  <c r="AM264" i="12"/>
  <c r="AL265" i="12"/>
  <c r="AM265" i="12"/>
  <c r="AL266" i="12"/>
  <c r="AM266" i="12"/>
  <c r="AL267" i="12"/>
  <c r="AM267" i="12"/>
  <c r="AL268" i="12"/>
  <c r="AM268" i="12"/>
  <c r="AL269" i="12"/>
  <c r="AM269" i="12"/>
  <c r="AL270" i="12"/>
  <c r="AM270" i="12"/>
  <c r="AL271" i="12"/>
  <c r="AM271" i="12"/>
  <c r="AL272" i="12"/>
  <c r="AM272" i="12"/>
  <c r="AL273" i="12"/>
  <c r="AM273" i="12"/>
  <c r="AL274" i="12"/>
  <c r="AM274" i="12"/>
  <c r="AL275" i="12"/>
  <c r="AM275" i="12"/>
  <c r="AL276" i="12"/>
  <c r="AM276" i="12"/>
  <c r="AL277" i="12"/>
  <c r="AM277" i="12"/>
  <c r="AL278" i="12"/>
  <c r="AM278" i="12"/>
  <c r="AL279" i="12"/>
  <c r="AM279" i="12"/>
  <c r="AL280" i="12"/>
  <c r="AM280" i="12"/>
  <c r="AL281" i="12"/>
  <c r="AM281" i="12"/>
  <c r="AL282" i="12"/>
  <c r="AM282" i="12"/>
  <c r="AL283" i="12"/>
  <c r="AM283" i="12"/>
  <c r="AL284" i="12"/>
  <c r="AM284" i="12"/>
  <c r="AL285" i="12"/>
  <c r="AM285" i="12"/>
  <c r="AL286" i="12"/>
  <c r="AM286" i="12"/>
  <c r="AL287" i="12"/>
  <c r="AM287" i="12"/>
  <c r="AL288" i="12"/>
  <c r="AM288" i="12"/>
  <c r="AL289" i="12"/>
  <c r="AM289" i="12"/>
  <c r="AL290" i="12"/>
  <c r="AM290" i="12"/>
  <c r="AL291" i="12"/>
  <c r="AM291" i="12"/>
  <c r="AL292" i="12"/>
  <c r="AM292" i="12"/>
  <c r="AL293" i="12"/>
  <c r="AM293" i="12"/>
  <c r="AL294" i="12"/>
  <c r="AM294" i="12"/>
  <c r="AL295" i="12"/>
  <c r="AM295" i="12"/>
  <c r="AL296" i="12"/>
  <c r="AM296" i="12"/>
  <c r="AL297" i="12"/>
  <c r="AM297" i="12"/>
  <c r="AL298" i="12"/>
  <c r="AM298" i="12"/>
  <c r="AL299" i="12"/>
  <c r="AM299" i="12"/>
  <c r="AL300" i="12"/>
  <c r="AM300" i="12"/>
  <c r="AL301" i="12"/>
  <c r="AM301" i="12"/>
  <c r="AL302" i="12"/>
  <c r="AM302" i="12"/>
  <c r="AL303" i="12"/>
  <c r="AM303" i="12"/>
  <c r="AL304" i="12"/>
  <c r="AM304" i="12"/>
  <c r="AL305" i="12"/>
  <c r="AM305" i="12"/>
  <c r="AL306" i="12"/>
  <c r="AM306" i="12"/>
  <c r="AL307" i="12"/>
  <c r="AM307" i="12"/>
  <c r="AL308" i="12"/>
  <c r="AM308" i="12"/>
  <c r="AL309" i="12"/>
  <c r="AM309" i="12"/>
  <c r="AL310" i="12"/>
  <c r="AM310" i="12"/>
  <c r="AL311" i="12"/>
  <c r="AM311" i="12"/>
  <c r="AL312" i="12"/>
  <c r="AM312" i="12"/>
  <c r="AL313" i="12"/>
  <c r="AM313" i="12"/>
  <c r="AL314" i="12"/>
  <c r="AM314" i="12"/>
  <c r="AL315" i="12"/>
  <c r="AM315" i="12"/>
  <c r="AL316" i="12"/>
  <c r="AM316" i="12"/>
  <c r="AL317" i="12"/>
  <c r="AM317" i="12"/>
  <c r="AL318" i="12"/>
  <c r="AM318" i="12"/>
  <c r="AL319" i="12"/>
  <c r="AM319" i="12"/>
  <c r="AL320" i="12"/>
  <c r="AM320" i="12"/>
  <c r="AL321" i="12"/>
  <c r="AM321" i="12"/>
  <c r="AL322" i="12"/>
  <c r="AM322" i="12"/>
  <c r="AL323" i="12"/>
  <c r="AM323" i="12"/>
  <c r="AL324" i="12"/>
  <c r="AM324" i="12"/>
  <c r="AL325" i="12"/>
  <c r="AM325" i="12"/>
  <c r="AL326" i="12"/>
  <c r="AM326" i="12"/>
  <c r="AL327" i="12"/>
  <c r="AM327" i="12"/>
  <c r="AL328" i="12"/>
  <c r="AM328" i="12"/>
  <c r="AL329" i="12"/>
  <c r="AM329" i="12"/>
  <c r="AL330" i="12"/>
  <c r="AM330" i="12"/>
  <c r="AL331" i="12"/>
  <c r="AM331" i="12"/>
  <c r="AL332" i="12"/>
  <c r="AM332" i="12"/>
  <c r="AL333" i="12"/>
  <c r="AM333" i="12"/>
  <c r="AL334" i="12"/>
  <c r="AM334" i="12"/>
  <c r="AL335" i="12"/>
  <c r="AM335" i="12"/>
  <c r="AL336" i="12"/>
  <c r="AM336" i="12"/>
  <c r="AL337" i="12"/>
  <c r="AM337" i="12"/>
  <c r="AL338" i="12"/>
  <c r="AM338" i="12"/>
  <c r="AL339" i="12"/>
  <c r="AM339" i="12"/>
  <c r="AL340" i="12"/>
  <c r="AM340" i="12"/>
  <c r="AL341" i="12"/>
  <c r="AM341" i="12"/>
  <c r="AL342" i="12"/>
  <c r="AM342" i="12"/>
  <c r="AL343" i="12"/>
  <c r="AM343" i="12"/>
  <c r="AL344" i="12"/>
  <c r="AM344" i="12"/>
  <c r="AL345" i="12"/>
  <c r="AM345" i="12"/>
  <c r="AL346" i="12"/>
  <c r="AM346" i="12"/>
  <c r="AL347" i="12"/>
  <c r="AM347" i="12"/>
  <c r="AL348" i="12"/>
  <c r="AM348" i="12"/>
  <c r="AL349" i="12"/>
  <c r="AM349" i="12"/>
  <c r="AL350" i="12"/>
  <c r="AM350" i="12"/>
  <c r="AL351" i="12"/>
  <c r="AM351" i="12"/>
  <c r="AL352" i="12"/>
  <c r="AM352" i="12"/>
  <c r="AL353" i="12"/>
  <c r="AM353" i="12"/>
  <c r="AL354" i="12"/>
  <c r="AM354" i="12"/>
  <c r="AL355" i="12"/>
  <c r="AM355" i="12"/>
  <c r="AL356" i="12"/>
  <c r="AM356" i="12"/>
  <c r="AL357" i="12"/>
  <c r="AM357" i="12"/>
  <c r="AL358" i="12"/>
  <c r="AM358" i="12"/>
  <c r="AL359" i="12"/>
  <c r="AM359" i="12"/>
  <c r="AL360" i="12"/>
  <c r="AM360" i="12"/>
  <c r="AL361" i="12"/>
  <c r="AM361" i="12"/>
  <c r="AL362" i="12"/>
  <c r="AM362" i="12"/>
  <c r="AL363" i="12"/>
  <c r="AM363" i="12"/>
  <c r="AL364" i="12"/>
  <c r="AM364" i="12"/>
  <c r="AL365" i="12"/>
  <c r="AM365" i="12"/>
  <c r="AL366" i="12"/>
  <c r="AM366" i="12"/>
  <c r="AL367" i="12"/>
  <c r="AM367" i="12"/>
  <c r="AL368" i="12"/>
  <c r="AM368" i="12"/>
  <c r="AL369" i="12"/>
  <c r="AM369" i="12"/>
  <c r="AL370" i="12"/>
  <c r="AM370" i="12"/>
  <c r="AL371" i="12"/>
  <c r="AM371" i="12"/>
  <c r="AL372" i="12"/>
  <c r="AM372" i="12"/>
  <c r="AL373" i="12"/>
  <c r="AM373" i="12"/>
  <c r="AL374" i="12"/>
  <c r="AM374" i="12"/>
  <c r="AL375" i="12"/>
  <c r="AM375" i="12"/>
  <c r="AL376" i="12"/>
  <c r="AM376" i="12"/>
  <c r="AL377" i="12"/>
  <c r="AM377" i="12"/>
  <c r="AL378" i="12"/>
  <c r="AM378" i="12"/>
  <c r="AL379" i="12"/>
  <c r="AM379" i="12"/>
  <c r="AL380" i="12"/>
  <c r="AM380" i="12"/>
  <c r="AL381" i="12"/>
  <c r="AM381" i="12"/>
  <c r="AL382" i="12"/>
  <c r="AM382" i="12"/>
  <c r="AM2" i="12"/>
  <c r="AL2" i="12"/>
  <c r="F246" i="8" l="1"/>
  <c r="F134" i="8"/>
  <c r="F53" i="8"/>
  <c r="F2" i="8"/>
  <c r="F375" i="8"/>
  <c r="F367" i="8"/>
  <c r="F239" i="8"/>
  <c r="F231" i="8"/>
  <c r="F223" i="8"/>
  <c r="F215" i="8"/>
  <c r="F207" i="8"/>
  <c r="F199" i="8"/>
  <c r="F191" i="8"/>
  <c r="F183" i="8"/>
  <c r="F127" i="8"/>
  <c r="F119" i="8"/>
  <c r="F111" i="8"/>
  <c r="F103" i="8"/>
  <c r="F95" i="8"/>
  <c r="F87" i="8"/>
  <c r="F79" i="8"/>
  <c r="F71" i="8"/>
  <c r="F63" i="8"/>
  <c r="F55" i="8"/>
  <c r="F47" i="8"/>
  <c r="F39" i="8"/>
  <c r="F31" i="8"/>
  <c r="F23" i="8"/>
  <c r="F15" i="8"/>
  <c r="F7" i="8"/>
  <c r="F8" i="8"/>
  <c r="F376" i="8"/>
  <c r="F368" i="8"/>
  <c r="F360" i="8"/>
  <c r="F352" i="8"/>
  <c r="F344" i="8"/>
  <c r="F336" i="8"/>
  <c r="F328" i="8"/>
  <c r="F320" i="8"/>
  <c r="F312" i="8"/>
  <c r="F304" i="8"/>
  <c r="F296" i="8"/>
  <c r="F288" i="8"/>
  <c r="F280" i="8"/>
  <c r="F272" i="8"/>
  <c r="F264" i="8"/>
  <c r="F256" i="8"/>
  <c r="F248" i="8"/>
  <c r="F168" i="8"/>
  <c r="F160" i="8"/>
  <c r="F152" i="8"/>
  <c r="F144" i="8"/>
  <c r="F128" i="8"/>
  <c r="F120" i="8"/>
  <c r="F112" i="8"/>
  <c r="F104" i="8"/>
  <c r="F96" i="8"/>
  <c r="F88" i="8"/>
  <c r="F80" i="8"/>
  <c r="F72" i="8"/>
  <c r="F64" i="8"/>
  <c r="F56" i="8"/>
  <c r="F32" i="8"/>
  <c r="F24" i="8"/>
  <c r="F16" i="8"/>
  <c r="F382" i="8"/>
  <c r="F374" i="8"/>
  <c r="F366" i="8"/>
  <c r="F358" i="8"/>
  <c r="F350" i="8"/>
  <c r="F342" i="8"/>
  <c r="F334" i="8"/>
  <c r="F326" i="8"/>
  <c r="F318" i="8"/>
  <c r="F310" i="8"/>
  <c r="F302" i="8"/>
  <c r="F294" i="8"/>
  <c r="F286" i="8"/>
  <c r="F278" i="8"/>
  <c r="F270" i="8"/>
  <c r="F262" i="8"/>
  <c r="F254" i="8"/>
  <c r="F238" i="8"/>
  <c r="F230" i="8"/>
  <c r="F222" i="8"/>
  <c r="F214" i="8"/>
  <c r="F206" i="8"/>
  <c r="F198" i="8"/>
  <c r="F190" i="8"/>
  <c r="F182" i="8"/>
  <c r="F46" i="8"/>
  <c r="F38" i="8"/>
  <c r="F30" i="8"/>
  <c r="F22" i="8"/>
  <c r="F14" i="8"/>
  <c r="F6" i="8"/>
  <c r="F381" i="8"/>
  <c r="F373" i="8"/>
  <c r="F365" i="8"/>
  <c r="F133" i="8"/>
  <c r="F125" i="8"/>
  <c r="F117" i="8"/>
  <c r="F109" i="8"/>
  <c r="F101" i="8"/>
  <c r="F93" i="8"/>
  <c r="F85" i="8"/>
  <c r="F77" i="8"/>
  <c r="F69" i="8"/>
  <c r="F61" i="8"/>
  <c r="F29" i="8"/>
  <c r="F21" i="8"/>
  <c r="F13" i="8"/>
  <c r="F5" i="8"/>
  <c r="F34" i="8"/>
  <c r="F26" i="8"/>
  <c r="F18" i="8"/>
  <c r="F380" i="8"/>
  <c r="F372" i="8"/>
  <c r="F364" i="8"/>
  <c r="F244" i="8"/>
  <c r="F236" i="8"/>
  <c r="F228" i="8"/>
  <c r="F220" i="8"/>
  <c r="F212" i="8"/>
  <c r="F204" i="8"/>
  <c r="F196" i="8"/>
  <c r="F188" i="8"/>
  <c r="F180" i="8"/>
  <c r="F52" i="8"/>
  <c r="F44" i="8"/>
  <c r="F36" i="8"/>
  <c r="F28" i="8"/>
  <c r="F20" i="8"/>
  <c r="F12" i="8"/>
  <c r="F4" i="8"/>
  <c r="F177" i="8"/>
  <c r="F247" i="8"/>
  <c r="F135" i="8"/>
  <c r="F379" i="8"/>
  <c r="F371" i="8"/>
  <c r="F363" i="8"/>
  <c r="F355" i="8"/>
  <c r="F347" i="8"/>
  <c r="F339" i="8"/>
  <c r="F331" i="8"/>
  <c r="F323" i="8"/>
  <c r="F315" i="8"/>
  <c r="F307" i="8"/>
  <c r="F299" i="8"/>
  <c r="F291" i="8"/>
  <c r="F283" i="8"/>
  <c r="F275" i="8"/>
  <c r="F267" i="8"/>
  <c r="F259" i="8"/>
  <c r="F251" i="8"/>
  <c r="F171" i="8"/>
  <c r="F163" i="8"/>
  <c r="F155" i="8"/>
  <c r="F147" i="8"/>
  <c r="F139" i="8"/>
  <c r="F51" i="8"/>
  <c r="F43" i="8"/>
  <c r="F35" i="8"/>
  <c r="F27" i="8"/>
  <c r="F19" i="8"/>
  <c r="F11" i="8"/>
  <c r="F3" i="8"/>
  <c r="F378" i="8"/>
  <c r="F370" i="8"/>
  <c r="F362" i="8"/>
  <c r="F170" i="8"/>
  <c r="F162" i="8"/>
  <c r="F154" i="8"/>
  <c r="F146" i="8"/>
  <c r="F138" i="8"/>
  <c r="F377" i="8"/>
  <c r="F369" i="8"/>
  <c r="F361" i="8"/>
  <c r="F353" i="8"/>
  <c r="F345" i="8"/>
  <c r="F337" i="8"/>
  <c r="F329" i="8"/>
  <c r="F321" i="8"/>
  <c r="F313" i="8"/>
  <c r="F305" i="8"/>
  <c r="F297" i="8"/>
  <c r="F289" i="8"/>
  <c r="F281" i="8"/>
  <c r="F273" i="8"/>
  <c r="F265" i="8"/>
  <c r="F257" i="8"/>
  <c r="F249" i="8"/>
  <c r="F33" i="8"/>
  <c r="F25" i="8"/>
  <c r="F17" i="8"/>
  <c r="F359" i="8"/>
  <c r="F351" i="8"/>
  <c r="F343" i="8"/>
  <c r="F335" i="8"/>
  <c r="F327" i="8"/>
  <c r="F319" i="8"/>
  <c r="F311" i="8"/>
  <c r="F303" i="8"/>
  <c r="F295" i="8"/>
  <c r="F287" i="8"/>
  <c r="F279" i="8"/>
  <c r="F271" i="8"/>
  <c r="F263" i="8"/>
  <c r="F255" i="8"/>
  <c r="F167" i="8"/>
  <c r="F159" i="8"/>
  <c r="F151" i="8"/>
  <c r="F143" i="8"/>
  <c r="AQ364" i="12"/>
  <c r="AQ345" i="12"/>
  <c r="AQ323" i="12"/>
  <c r="AQ300" i="12"/>
  <c r="AQ281" i="12"/>
  <c r="AQ259" i="12"/>
  <c r="AQ236" i="12"/>
  <c r="AQ180" i="12"/>
  <c r="AQ93" i="12"/>
  <c r="AQ6" i="12"/>
  <c r="AS298" i="12"/>
  <c r="AS119" i="12"/>
  <c r="AS228" i="12"/>
  <c r="AQ228" i="12"/>
  <c r="AS204" i="12"/>
  <c r="AQ204" i="12"/>
  <c r="AS196" i="12"/>
  <c r="AQ196" i="12"/>
  <c r="AS164" i="12"/>
  <c r="AQ164" i="12"/>
  <c r="AS148" i="12"/>
  <c r="AQ148" i="12"/>
  <c r="AS132" i="12"/>
  <c r="AQ132" i="12"/>
  <c r="AQ108" i="12"/>
  <c r="AS108" i="12"/>
  <c r="AS100" i="12"/>
  <c r="AQ100" i="12"/>
  <c r="AS84" i="12"/>
  <c r="AQ84" i="12"/>
  <c r="AS76" i="12"/>
  <c r="AQ76" i="12"/>
  <c r="AS60" i="12"/>
  <c r="AQ60" i="12"/>
  <c r="AS44" i="12"/>
  <c r="AQ44" i="12"/>
  <c r="AS36" i="12"/>
  <c r="AQ36" i="12"/>
  <c r="AS20" i="12"/>
  <c r="AQ20" i="12"/>
  <c r="AS235" i="12"/>
  <c r="AQ235" i="12"/>
  <c r="AS227" i="12"/>
  <c r="AQ227" i="12"/>
  <c r="AS219" i="12"/>
  <c r="AQ219" i="12"/>
  <c r="AS211" i="12"/>
  <c r="AQ211" i="12"/>
  <c r="AS203" i="12"/>
  <c r="AQ203" i="12"/>
  <c r="AS195" i="12"/>
  <c r="AQ195" i="12"/>
  <c r="AS187" i="12"/>
  <c r="AQ187" i="12"/>
  <c r="AS179" i="12"/>
  <c r="AQ179" i="12"/>
  <c r="AS171" i="12"/>
  <c r="AQ171" i="12"/>
  <c r="AS163" i="12"/>
  <c r="AQ163" i="12"/>
  <c r="AS155" i="12"/>
  <c r="AQ155" i="12"/>
  <c r="AS147" i="12"/>
  <c r="AQ147" i="12"/>
  <c r="AS139" i="12"/>
  <c r="AQ139" i="12"/>
  <c r="AS131" i="12"/>
  <c r="AQ131" i="12"/>
  <c r="AS123" i="12"/>
  <c r="AQ123" i="12"/>
  <c r="AS115" i="12"/>
  <c r="AQ115" i="12"/>
  <c r="AS107" i="12"/>
  <c r="AQ107" i="12"/>
  <c r="AS99" i="12"/>
  <c r="AQ99" i="12"/>
  <c r="AS91" i="12"/>
  <c r="AQ91" i="12"/>
  <c r="AS83" i="12"/>
  <c r="AQ83" i="12"/>
  <c r="AS75" i="12"/>
  <c r="AQ75" i="12"/>
  <c r="AS67" i="12"/>
  <c r="AQ67" i="12"/>
  <c r="AS59" i="12"/>
  <c r="AQ59" i="12"/>
  <c r="AS51" i="12"/>
  <c r="AQ51" i="12"/>
  <c r="AS43" i="12"/>
  <c r="AQ43" i="12"/>
  <c r="AS35" i="12"/>
  <c r="AQ35" i="12"/>
  <c r="AS27" i="12"/>
  <c r="AQ27" i="12"/>
  <c r="AS19" i="12"/>
  <c r="AQ19" i="12"/>
  <c r="AS11" i="12"/>
  <c r="AQ11" i="12"/>
  <c r="AS3" i="12"/>
  <c r="AQ3" i="12"/>
  <c r="F178" i="8"/>
  <c r="F9" i="8"/>
  <c r="F174" i="8"/>
  <c r="F166" i="8"/>
  <c r="F158" i="8"/>
  <c r="F150" i="8"/>
  <c r="F142" i="8"/>
  <c r="F126" i="8"/>
  <c r="F118" i="8"/>
  <c r="F110" i="8"/>
  <c r="F102" i="8"/>
  <c r="F94" i="8"/>
  <c r="F86" i="8"/>
  <c r="F78" i="8"/>
  <c r="F70" i="8"/>
  <c r="F62" i="8"/>
  <c r="F54" i="8"/>
  <c r="AQ363" i="12"/>
  <c r="AQ340" i="12"/>
  <c r="AQ321" i="12"/>
  <c r="AQ299" i="12"/>
  <c r="AQ276" i="12"/>
  <c r="AQ257" i="12"/>
  <c r="AQ233" i="12"/>
  <c r="AQ174" i="12"/>
  <c r="AQ92" i="12"/>
  <c r="AQ5" i="12"/>
  <c r="AS287" i="12"/>
  <c r="AS118" i="12"/>
  <c r="AS12" i="12"/>
  <c r="AQ12" i="12"/>
  <c r="AS378" i="12"/>
  <c r="AQ378" i="12"/>
  <c r="AS370" i="12"/>
  <c r="AQ370" i="12"/>
  <c r="AS362" i="12"/>
  <c r="AQ362" i="12"/>
  <c r="AS354" i="12"/>
  <c r="AQ354" i="12"/>
  <c r="AS338" i="12"/>
  <c r="AQ338" i="12"/>
  <c r="AS330" i="12"/>
  <c r="AQ330" i="12"/>
  <c r="AS314" i="12"/>
  <c r="AQ314" i="12"/>
  <c r="AS306" i="12"/>
  <c r="AQ306" i="12"/>
  <c r="AS290" i="12"/>
  <c r="AQ290" i="12"/>
  <c r="AS282" i="12"/>
  <c r="AQ282" i="12"/>
  <c r="AS274" i="12"/>
  <c r="AQ274" i="12"/>
  <c r="AS266" i="12"/>
  <c r="AQ266" i="12"/>
  <c r="AS258" i="12"/>
  <c r="AQ258" i="12"/>
  <c r="AS250" i="12"/>
  <c r="AQ250" i="12"/>
  <c r="AS242" i="12"/>
  <c r="AQ242" i="12"/>
  <c r="AQ234" i="12"/>
  <c r="AS234" i="12"/>
  <c r="AS226" i="12"/>
  <c r="AQ226" i="12"/>
  <c r="AS218" i="12"/>
  <c r="AQ218" i="12"/>
  <c r="AQ210" i="12"/>
  <c r="AS210" i="12"/>
  <c r="AS202" i="12"/>
  <c r="AQ202" i="12"/>
  <c r="AQ194" i="12"/>
  <c r="AS194" i="12"/>
  <c r="AS186" i="12"/>
  <c r="AQ186" i="12"/>
  <c r="AS178" i="12"/>
  <c r="AQ178" i="12"/>
  <c r="AS162" i="12"/>
  <c r="AQ162" i="12"/>
  <c r="AS154" i="12"/>
  <c r="AQ154" i="12"/>
  <c r="AQ146" i="12"/>
  <c r="AS146" i="12"/>
  <c r="AS138" i="12"/>
  <c r="AQ138" i="12"/>
  <c r="AQ130" i="12"/>
  <c r="AS130" i="12"/>
  <c r="AS122" i="12"/>
  <c r="AQ122" i="12"/>
  <c r="AS114" i="12"/>
  <c r="AQ114" i="12"/>
  <c r="AQ106" i="12"/>
  <c r="AS106" i="12"/>
  <c r="AS98" i="12"/>
  <c r="AQ98" i="12"/>
  <c r="AS90" i="12"/>
  <c r="AQ90" i="12"/>
  <c r="AQ82" i="12"/>
  <c r="AS82" i="12"/>
  <c r="AS74" i="12"/>
  <c r="AQ74" i="12"/>
  <c r="AQ66" i="12"/>
  <c r="AS66" i="12"/>
  <c r="AS58" i="12"/>
  <c r="AQ58" i="12"/>
  <c r="AS50" i="12"/>
  <c r="AQ50" i="12"/>
  <c r="AQ42" i="12"/>
  <c r="AS42" i="12"/>
  <c r="AS34" i="12"/>
  <c r="AQ34" i="12"/>
  <c r="AS26" i="12"/>
  <c r="AQ26" i="12"/>
  <c r="AS10" i="12"/>
  <c r="AQ10" i="12"/>
  <c r="F357" i="8"/>
  <c r="F349" i="8"/>
  <c r="F341" i="8"/>
  <c r="F333" i="8"/>
  <c r="F325" i="8"/>
  <c r="F317" i="8"/>
  <c r="F309" i="8"/>
  <c r="F301" i="8"/>
  <c r="F293" i="8"/>
  <c r="F285" i="8"/>
  <c r="F277" i="8"/>
  <c r="F269" i="8"/>
  <c r="F261" i="8"/>
  <c r="F253" i="8"/>
  <c r="F245" i="8"/>
  <c r="F237" i="8"/>
  <c r="F229" i="8"/>
  <c r="F221" i="8"/>
  <c r="F213" i="8"/>
  <c r="F205" i="8"/>
  <c r="F197" i="8"/>
  <c r="F189" i="8"/>
  <c r="F181" i="8"/>
  <c r="F165" i="8"/>
  <c r="F157" i="8"/>
  <c r="F149" i="8"/>
  <c r="F141" i="8"/>
  <c r="F45" i="8"/>
  <c r="F37" i="8"/>
  <c r="AQ380" i="12"/>
  <c r="AQ361" i="12"/>
  <c r="AQ339" i="12"/>
  <c r="AQ316" i="12"/>
  <c r="AQ297" i="12"/>
  <c r="AQ275" i="12"/>
  <c r="AQ252" i="12"/>
  <c r="AQ229" i="12"/>
  <c r="AQ157" i="12"/>
  <c r="AQ70" i="12"/>
  <c r="AS369" i="12"/>
  <c r="AS261" i="12"/>
  <c r="AS69" i="12"/>
  <c r="AS225" i="12"/>
  <c r="AQ225" i="12"/>
  <c r="AS209" i="12"/>
  <c r="AQ209" i="12"/>
  <c r="AS201" i="12"/>
  <c r="AQ201" i="12"/>
  <c r="AS193" i="12"/>
  <c r="AQ193" i="12"/>
  <c r="AS185" i="12"/>
  <c r="AQ185" i="12"/>
  <c r="AS177" i="12"/>
  <c r="AQ177" i="12"/>
  <c r="AS169" i="12"/>
  <c r="AQ169" i="12"/>
  <c r="AS161" i="12"/>
  <c r="AQ161" i="12"/>
  <c r="AS153" i="12"/>
  <c r="AQ153" i="12"/>
  <c r="AS145" i="12"/>
  <c r="AQ145" i="12"/>
  <c r="AS137" i="12"/>
  <c r="AQ137" i="12"/>
  <c r="AS129" i="12"/>
  <c r="AQ129" i="12"/>
  <c r="AS121" i="12"/>
  <c r="AQ121" i="12"/>
  <c r="AS113" i="12"/>
  <c r="AQ113" i="12"/>
  <c r="AS105" i="12"/>
  <c r="AQ105" i="12"/>
  <c r="AS97" i="12"/>
  <c r="AQ97" i="12"/>
  <c r="AS89" i="12"/>
  <c r="AQ89" i="12"/>
  <c r="AS81" i="12"/>
  <c r="AQ81" i="12"/>
  <c r="AS73" i="12"/>
  <c r="AQ73" i="12"/>
  <c r="AS65" i="12"/>
  <c r="AQ65" i="12"/>
  <c r="AS57" i="12"/>
  <c r="AQ57" i="12"/>
  <c r="AS49" i="12"/>
  <c r="AQ49" i="12"/>
  <c r="AS41" i="12"/>
  <c r="AQ41" i="12"/>
  <c r="AS33" i="12"/>
  <c r="AQ33" i="12"/>
  <c r="AS25" i="12"/>
  <c r="AQ25" i="12"/>
  <c r="AS17" i="12"/>
  <c r="AQ17" i="12"/>
  <c r="AS9" i="12"/>
  <c r="AQ9" i="12"/>
  <c r="F10" i="8"/>
  <c r="F356" i="8"/>
  <c r="F348" i="8"/>
  <c r="F340" i="8"/>
  <c r="F332" i="8"/>
  <c r="F324" i="8"/>
  <c r="F316" i="8"/>
  <c r="F308" i="8"/>
  <c r="F300" i="8"/>
  <c r="F292" i="8"/>
  <c r="F284" i="8"/>
  <c r="F276" i="8"/>
  <c r="F268" i="8"/>
  <c r="F260" i="8"/>
  <c r="F252" i="8"/>
  <c r="F172" i="8"/>
  <c r="F164" i="8"/>
  <c r="F156" i="8"/>
  <c r="F148" i="8"/>
  <c r="F140" i="8"/>
  <c r="F132" i="8"/>
  <c r="F124" i="8"/>
  <c r="F116" i="8"/>
  <c r="F108" i="8"/>
  <c r="F100" i="8"/>
  <c r="F92" i="8"/>
  <c r="F84" i="8"/>
  <c r="F76" i="8"/>
  <c r="F68" i="8"/>
  <c r="F60" i="8"/>
  <c r="AQ379" i="12"/>
  <c r="AQ356" i="12"/>
  <c r="AQ337" i="12"/>
  <c r="AQ315" i="12"/>
  <c r="AQ292" i="12"/>
  <c r="AQ273" i="12"/>
  <c r="AQ251" i="12"/>
  <c r="AQ220" i="12"/>
  <c r="AQ156" i="12"/>
  <c r="AS260" i="12"/>
  <c r="AS68" i="12"/>
  <c r="AS188" i="12"/>
  <c r="AQ188" i="12"/>
  <c r="AS376" i="12"/>
  <c r="AQ376" i="12"/>
  <c r="AS368" i="12"/>
  <c r="AQ368" i="12"/>
  <c r="AS360" i="12"/>
  <c r="AQ360" i="12"/>
  <c r="AS352" i="12"/>
  <c r="AQ352" i="12"/>
  <c r="AS344" i="12"/>
  <c r="AQ344" i="12"/>
  <c r="AS336" i="12"/>
  <c r="AQ336" i="12"/>
  <c r="AS328" i="12"/>
  <c r="AQ328" i="12"/>
  <c r="AS320" i="12"/>
  <c r="AQ320" i="12"/>
  <c r="AS312" i="12"/>
  <c r="AQ312" i="12"/>
  <c r="AS304" i="12"/>
  <c r="AQ304" i="12"/>
  <c r="AS296" i="12"/>
  <c r="AQ296" i="12"/>
  <c r="AS288" i="12"/>
  <c r="AQ288" i="12"/>
  <c r="AS280" i="12"/>
  <c r="AQ280" i="12"/>
  <c r="AS272" i="12"/>
  <c r="AQ272" i="12"/>
  <c r="AS264" i="12"/>
  <c r="AQ264" i="12"/>
  <c r="AS256" i="12"/>
  <c r="AQ256" i="12"/>
  <c r="AS248" i="12"/>
  <c r="AQ248" i="12"/>
  <c r="AS240" i="12"/>
  <c r="AQ240" i="12"/>
  <c r="AS232" i="12"/>
  <c r="AQ232" i="12"/>
  <c r="AS224" i="12"/>
  <c r="AQ224" i="12"/>
  <c r="AS216" i="12"/>
  <c r="AQ216" i="12"/>
  <c r="AS208" i="12"/>
  <c r="AQ208" i="12"/>
  <c r="AS200" i="12"/>
  <c r="AQ200" i="12"/>
  <c r="AS192" i="12"/>
  <c r="AQ192" i="12"/>
  <c r="AS184" i="12"/>
  <c r="AQ184" i="12"/>
  <c r="AS176" i="12"/>
  <c r="AQ176" i="12"/>
  <c r="AS168" i="12"/>
  <c r="AQ168" i="12"/>
  <c r="AS160" i="12"/>
  <c r="AQ160" i="12"/>
  <c r="AS152" i="12"/>
  <c r="AQ152" i="12"/>
  <c r="AS144" i="12"/>
  <c r="AQ144" i="12"/>
  <c r="AS136" i="12"/>
  <c r="AQ136" i="12"/>
  <c r="AS128" i="12"/>
  <c r="AQ128" i="12"/>
  <c r="AS120" i="12"/>
  <c r="AQ120" i="12"/>
  <c r="AS112" i="12"/>
  <c r="AQ112" i="12"/>
  <c r="AS104" i="12"/>
  <c r="AQ104" i="12"/>
  <c r="AS96" i="12"/>
  <c r="AQ96" i="12"/>
  <c r="AS88" i="12"/>
  <c r="AQ88" i="12"/>
  <c r="AS80" i="12"/>
  <c r="AQ80" i="12"/>
  <c r="AS72" i="12"/>
  <c r="AQ72" i="12"/>
  <c r="AS64" i="12"/>
  <c r="AQ64" i="12"/>
  <c r="AS56" i="12"/>
  <c r="AQ56" i="12"/>
  <c r="AS48" i="12"/>
  <c r="AQ48" i="12"/>
  <c r="AS40" i="12"/>
  <c r="AQ40" i="12"/>
  <c r="AS32" i="12"/>
  <c r="AQ32" i="12"/>
  <c r="AS24" i="12"/>
  <c r="AQ24" i="12"/>
  <c r="AS16" i="12"/>
  <c r="AQ16" i="12"/>
  <c r="AS8" i="12"/>
  <c r="AQ8" i="12"/>
  <c r="F243" i="8"/>
  <c r="F235" i="8"/>
  <c r="F227" i="8"/>
  <c r="F219" i="8"/>
  <c r="F211" i="8"/>
  <c r="F203" i="8"/>
  <c r="F195" i="8"/>
  <c r="F187" i="8"/>
  <c r="F179" i="8"/>
  <c r="F131" i="8"/>
  <c r="F123" i="8"/>
  <c r="F115" i="8"/>
  <c r="F107" i="8"/>
  <c r="F99" i="8"/>
  <c r="F91" i="8"/>
  <c r="F83" i="8"/>
  <c r="F75" i="8"/>
  <c r="F67" i="8"/>
  <c r="F59" i="8"/>
  <c r="AQ377" i="12"/>
  <c r="AQ355" i="12"/>
  <c r="AQ332" i="12"/>
  <c r="AQ313" i="12"/>
  <c r="AQ291" i="12"/>
  <c r="AQ268" i="12"/>
  <c r="AQ249" i="12"/>
  <c r="AQ217" i="12"/>
  <c r="AQ134" i="12"/>
  <c r="AQ52" i="12"/>
  <c r="AS346" i="12"/>
  <c r="AS222" i="12"/>
  <c r="AS18" i="12"/>
  <c r="AS212" i="12"/>
  <c r="AQ212" i="12"/>
  <c r="AS140" i="12"/>
  <c r="AQ140" i="12"/>
  <c r="AS124" i="12"/>
  <c r="AQ124" i="12"/>
  <c r="AS4" i="12"/>
  <c r="AQ4" i="12"/>
  <c r="AS2" i="12"/>
  <c r="AQ2" i="12"/>
  <c r="AS375" i="12"/>
  <c r="AQ375" i="12"/>
  <c r="AS367" i="12"/>
  <c r="AQ367" i="12"/>
  <c r="AS359" i="12"/>
  <c r="AQ359" i="12"/>
  <c r="AS351" i="12"/>
  <c r="AQ351" i="12"/>
  <c r="AS343" i="12"/>
  <c r="AQ343" i="12"/>
  <c r="AS335" i="12"/>
  <c r="AQ335" i="12"/>
  <c r="AS327" i="12"/>
  <c r="AQ327" i="12"/>
  <c r="AS319" i="12"/>
  <c r="AQ319" i="12"/>
  <c r="AQ311" i="12"/>
  <c r="AS311" i="12"/>
  <c r="AS303" i="12"/>
  <c r="AQ303" i="12"/>
  <c r="AS295" i="12"/>
  <c r="AQ295" i="12"/>
  <c r="AS279" i="12"/>
  <c r="AQ279" i="12"/>
  <c r="AS271" i="12"/>
  <c r="AQ271" i="12"/>
  <c r="AS263" i="12"/>
  <c r="AQ263" i="12"/>
  <c r="AS255" i="12"/>
  <c r="AQ255" i="12"/>
  <c r="AQ247" i="12"/>
  <c r="AS247" i="12"/>
  <c r="AS239" i="12"/>
  <c r="AQ239" i="12"/>
  <c r="AQ231" i="12"/>
  <c r="AS231" i="12"/>
  <c r="AS223" i="12"/>
  <c r="AQ223" i="12"/>
  <c r="AQ215" i="12"/>
  <c r="AS215" i="12"/>
  <c r="AQ207" i="12"/>
  <c r="AS207" i="12"/>
  <c r="AS199" i="12"/>
  <c r="AQ199" i="12"/>
  <c r="AQ191" i="12"/>
  <c r="AS191" i="12"/>
  <c r="AQ183" i="12"/>
  <c r="AS183" i="12"/>
  <c r="AQ175" i="12"/>
  <c r="AS175" i="12"/>
  <c r="AQ167" i="12"/>
  <c r="AS167" i="12"/>
  <c r="AS159" i="12"/>
  <c r="AQ159" i="12"/>
  <c r="AQ151" i="12"/>
  <c r="AS151" i="12"/>
  <c r="AQ143" i="12"/>
  <c r="AS143" i="12"/>
  <c r="AS135" i="12"/>
  <c r="AQ135" i="12"/>
  <c r="AQ127" i="12"/>
  <c r="AS127" i="12"/>
  <c r="AQ111" i="12"/>
  <c r="AS111" i="12"/>
  <c r="AQ103" i="12"/>
  <c r="AS103" i="12"/>
  <c r="AS95" i="12"/>
  <c r="AQ95" i="12"/>
  <c r="AQ87" i="12"/>
  <c r="AS87" i="12"/>
  <c r="AQ79" i="12"/>
  <c r="AS79" i="12"/>
  <c r="AS71" i="12"/>
  <c r="AQ71" i="12"/>
  <c r="AQ63" i="12"/>
  <c r="AS63" i="12"/>
  <c r="AQ55" i="12"/>
  <c r="AS55" i="12"/>
  <c r="AQ47" i="12"/>
  <c r="AS47" i="12"/>
  <c r="AQ39" i="12"/>
  <c r="AS39" i="12"/>
  <c r="AS31" i="12"/>
  <c r="AQ31" i="12"/>
  <c r="AQ23" i="12"/>
  <c r="AS23" i="12"/>
  <c r="AS7" i="12"/>
  <c r="AQ7" i="12"/>
  <c r="F354" i="8"/>
  <c r="F346" i="8"/>
  <c r="F338" i="8"/>
  <c r="F330" i="8"/>
  <c r="F322" i="8"/>
  <c r="F314" i="8"/>
  <c r="F306" i="8"/>
  <c r="F298" i="8"/>
  <c r="F290" i="8"/>
  <c r="F282" i="8"/>
  <c r="F274" i="8"/>
  <c r="F266" i="8"/>
  <c r="F258" i="8"/>
  <c r="F250" i="8"/>
  <c r="F242" i="8"/>
  <c r="F234" i="8"/>
  <c r="F226" i="8"/>
  <c r="F218" i="8"/>
  <c r="F210" i="8"/>
  <c r="F202" i="8"/>
  <c r="F194" i="8"/>
  <c r="F186" i="8"/>
  <c r="F130" i="8"/>
  <c r="F122" i="8"/>
  <c r="F114" i="8"/>
  <c r="F106" i="8"/>
  <c r="F98" i="8"/>
  <c r="F90" i="8"/>
  <c r="F82" i="8"/>
  <c r="F74" i="8"/>
  <c r="F66" i="8"/>
  <c r="F58" i="8"/>
  <c r="F50" i="8"/>
  <c r="F42" i="8"/>
  <c r="AQ372" i="12"/>
  <c r="AQ353" i="12"/>
  <c r="AQ331" i="12"/>
  <c r="AQ308" i="12"/>
  <c r="AQ289" i="12"/>
  <c r="AQ267" i="12"/>
  <c r="AQ244" i="12"/>
  <c r="AQ213" i="12"/>
  <c r="AQ133" i="12"/>
  <c r="AQ46" i="12"/>
  <c r="AS221" i="12"/>
  <c r="AS15" i="12"/>
  <c r="AS382" i="12"/>
  <c r="AQ382" i="12"/>
  <c r="AS374" i="12"/>
  <c r="AQ374" i="12"/>
  <c r="AS366" i="12"/>
  <c r="AQ366" i="12"/>
  <c r="AS358" i="12"/>
  <c r="AQ358" i="12"/>
  <c r="AS350" i="12"/>
  <c r="AQ350" i="12"/>
  <c r="AS342" i="12"/>
  <c r="AQ342" i="12"/>
  <c r="AS334" i="12"/>
  <c r="AQ334" i="12"/>
  <c r="AS326" i="12"/>
  <c r="AQ326" i="12"/>
  <c r="AS318" i="12"/>
  <c r="AQ318" i="12"/>
  <c r="AQ310" i="12"/>
  <c r="AS310" i="12"/>
  <c r="AS302" i="12"/>
  <c r="AQ302" i="12"/>
  <c r="AS294" i="12"/>
  <c r="AQ294" i="12"/>
  <c r="AQ286" i="12"/>
  <c r="AS286" i="12"/>
  <c r="AS278" i="12"/>
  <c r="AQ278" i="12"/>
  <c r="AS270" i="12"/>
  <c r="AQ270" i="12"/>
  <c r="AS262" i="12"/>
  <c r="AQ262" i="12"/>
  <c r="AS254" i="12"/>
  <c r="AQ254" i="12"/>
  <c r="AQ246" i="12"/>
  <c r="AS246" i="12"/>
  <c r="AS238" i="12"/>
  <c r="AQ238" i="12"/>
  <c r="AS230" i="12"/>
  <c r="AQ230" i="12"/>
  <c r="AS214" i="12"/>
  <c r="AQ214" i="12"/>
  <c r="AS206" i="12"/>
  <c r="AQ206" i="12"/>
  <c r="AS190" i="12"/>
  <c r="AQ190" i="12"/>
  <c r="AS182" i="12"/>
  <c r="AQ182" i="12"/>
  <c r="AS166" i="12"/>
  <c r="AQ166" i="12"/>
  <c r="AQ158" i="12"/>
  <c r="AS158" i="12"/>
  <c r="AS150" i="12"/>
  <c r="AQ150" i="12"/>
  <c r="AS142" i="12"/>
  <c r="AQ142" i="12"/>
  <c r="AS126" i="12"/>
  <c r="AQ126" i="12"/>
  <c r="AS102" i="12"/>
  <c r="AQ102" i="12"/>
  <c r="AQ94" i="12"/>
  <c r="AS94" i="12"/>
  <c r="AS86" i="12"/>
  <c r="AQ86" i="12"/>
  <c r="AS78" i="12"/>
  <c r="AQ78" i="12"/>
  <c r="AS62" i="12"/>
  <c r="AQ62" i="12"/>
  <c r="AQ54" i="12"/>
  <c r="AS54" i="12"/>
  <c r="AS38" i="12"/>
  <c r="AQ38" i="12"/>
  <c r="AQ30" i="12"/>
  <c r="AS30" i="12"/>
  <c r="AS22" i="12"/>
  <c r="AQ22" i="12"/>
  <c r="AS14" i="12"/>
  <c r="AQ14" i="12"/>
  <c r="F175" i="8"/>
  <c r="F173" i="8"/>
  <c r="F241" i="8"/>
  <c r="F233" i="8"/>
  <c r="F225" i="8"/>
  <c r="F217" i="8"/>
  <c r="F209" i="8"/>
  <c r="F201" i="8"/>
  <c r="F193" i="8"/>
  <c r="F185" i="8"/>
  <c r="F169" i="8"/>
  <c r="F161" i="8"/>
  <c r="F153" i="8"/>
  <c r="F145" i="8"/>
  <c r="F137" i="8"/>
  <c r="F129" i="8"/>
  <c r="F121" i="8"/>
  <c r="F113" i="8"/>
  <c r="F105" i="8"/>
  <c r="F97" i="8"/>
  <c r="F89" i="8"/>
  <c r="F81" i="8"/>
  <c r="F73" i="8"/>
  <c r="F65" i="8"/>
  <c r="F57" i="8"/>
  <c r="F49" i="8"/>
  <c r="F41" i="8"/>
  <c r="AQ371" i="12"/>
  <c r="AQ348" i="12"/>
  <c r="AQ329" i="12"/>
  <c r="AQ307" i="12"/>
  <c r="AQ284" i="12"/>
  <c r="AQ265" i="12"/>
  <c r="AQ243" i="12"/>
  <c r="AQ198" i="12"/>
  <c r="AQ116" i="12"/>
  <c r="AQ29" i="12"/>
  <c r="AS172" i="12"/>
  <c r="AS381" i="12"/>
  <c r="AQ381" i="12"/>
  <c r="AS373" i="12"/>
  <c r="AQ373" i="12"/>
  <c r="AS365" i="12"/>
  <c r="AQ365" i="12"/>
  <c r="AS357" i="12"/>
  <c r="AQ357" i="12"/>
  <c r="AS349" i="12"/>
  <c r="AQ349" i="12"/>
  <c r="AS341" i="12"/>
  <c r="AQ341" i="12"/>
  <c r="AS333" i="12"/>
  <c r="AQ333" i="12"/>
  <c r="AS325" i="12"/>
  <c r="AQ325" i="12"/>
  <c r="AS317" i="12"/>
  <c r="AQ317" i="12"/>
  <c r="AS309" i="12"/>
  <c r="AQ309" i="12"/>
  <c r="AQ301" i="12"/>
  <c r="AS301" i="12"/>
  <c r="AS293" i="12"/>
  <c r="AQ293" i="12"/>
  <c r="AQ285" i="12"/>
  <c r="AS285" i="12"/>
  <c r="AS277" i="12"/>
  <c r="AQ277" i="12"/>
  <c r="AS269" i="12"/>
  <c r="AQ269" i="12"/>
  <c r="AS253" i="12"/>
  <c r="AQ253" i="12"/>
  <c r="AS245" i="12"/>
  <c r="AQ245" i="12"/>
  <c r="AQ237" i="12"/>
  <c r="AS237" i="12"/>
  <c r="AS205" i="12"/>
  <c r="AQ205" i="12"/>
  <c r="AS189" i="12"/>
  <c r="AQ189" i="12"/>
  <c r="AS181" i="12"/>
  <c r="AQ181" i="12"/>
  <c r="AS173" i="12"/>
  <c r="AQ173" i="12"/>
  <c r="AS165" i="12"/>
  <c r="AQ165" i="12"/>
  <c r="AS149" i="12"/>
  <c r="AQ149" i="12"/>
  <c r="AS141" i="12"/>
  <c r="AQ141" i="12"/>
  <c r="AS125" i="12"/>
  <c r="AQ125" i="12"/>
  <c r="AS117" i="12"/>
  <c r="AQ117" i="12"/>
  <c r="AS109" i="12"/>
  <c r="AQ109" i="12"/>
  <c r="AS101" i="12"/>
  <c r="AQ101" i="12"/>
  <c r="AS85" i="12"/>
  <c r="AQ85" i="12"/>
  <c r="AS77" i="12"/>
  <c r="AQ77" i="12"/>
  <c r="AS61" i="12"/>
  <c r="AQ61" i="12"/>
  <c r="AS53" i="12"/>
  <c r="AQ53" i="12"/>
  <c r="AS45" i="12"/>
  <c r="AQ45" i="12"/>
  <c r="AS37" i="12"/>
  <c r="AQ37" i="12"/>
  <c r="AS21" i="12"/>
  <c r="AQ21" i="12"/>
  <c r="AS13" i="12"/>
  <c r="AQ13" i="12"/>
  <c r="F240" i="8"/>
  <c r="F232" i="8"/>
  <c r="F224" i="8"/>
  <c r="F216" i="8"/>
  <c r="F208" i="8"/>
  <c r="F200" i="8"/>
  <c r="F192" i="8"/>
  <c r="F184" i="8"/>
  <c r="F176" i="8"/>
  <c r="F136" i="8"/>
  <c r="F48" i="8"/>
  <c r="F40" i="8"/>
  <c r="AQ347" i="12"/>
  <c r="AQ324" i="12"/>
  <c r="AQ305" i="12"/>
  <c r="AQ283" i="12"/>
  <c r="AQ241" i="12"/>
  <c r="AQ197" i="12"/>
  <c r="AQ110" i="12"/>
  <c r="AQ28" i="12"/>
  <c r="AS322" i="12"/>
  <c r="AS170" i="12"/>
  <c r="AJ3" i="12"/>
  <c r="AI3" i="12" s="1"/>
  <c r="AJ4" i="12"/>
  <c r="AI4" i="12" s="1"/>
  <c r="AJ5" i="12"/>
  <c r="AI5" i="12" s="1"/>
  <c r="AJ6" i="12"/>
  <c r="AI6" i="12" s="1"/>
  <c r="AJ7" i="12"/>
  <c r="AI7" i="12" s="1"/>
  <c r="AJ8" i="12"/>
  <c r="AI8" i="12" s="1"/>
  <c r="AJ9" i="12"/>
  <c r="AI9" i="12" s="1"/>
  <c r="AJ10" i="12"/>
  <c r="AI10" i="12" s="1"/>
  <c r="AJ11" i="12"/>
  <c r="AI11" i="12" s="1"/>
  <c r="AJ12" i="12"/>
  <c r="AI12" i="12" s="1"/>
  <c r="AJ13" i="12"/>
  <c r="AI13" i="12" s="1"/>
  <c r="AJ14" i="12"/>
  <c r="AI14" i="12" s="1"/>
  <c r="AJ15" i="12"/>
  <c r="AI15" i="12" s="1"/>
  <c r="AJ16" i="12"/>
  <c r="AI16" i="12" s="1"/>
  <c r="AJ17" i="12"/>
  <c r="AI17" i="12" s="1"/>
  <c r="AJ18" i="12"/>
  <c r="AI18" i="12" s="1"/>
  <c r="AJ19" i="12"/>
  <c r="AI19" i="12" s="1"/>
  <c r="AJ20" i="12"/>
  <c r="AI20" i="12" s="1"/>
  <c r="AJ21" i="12"/>
  <c r="AI21" i="12" s="1"/>
  <c r="AJ22" i="12"/>
  <c r="AI22" i="12" s="1"/>
  <c r="AJ23" i="12"/>
  <c r="AI23" i="12" s="1"/>
  <c r="AJ24" i="12"/>
  <c r="AI24" i="12" s="1"/>
  <c r="AJ25" i="12"/>
  <c r="AI25" i="12" s="1"/>
  <c r="AJ26" i="12"/>
  <c r="AI26" i="12" s="1"/>
  <c r="AJ27" i="12"/>
  <c r="AI27" i="12" s="1"/>
  <c r="AJ28" i="12"/>
  <c r="AI28" i="12" s="1"/>
  <c r="AJ29" i="12"/>
  <c r="AI29" i="12" s="1"/>
  <c r="AJ30" i="12"/>
  <c r="AI30" i="12" s="1"/>
  <c r="AJ31" i="12"/>
  <c r="AI31" i="12" s="1"/>
  <c r="AJ32" i="12"/>
  <c r="AI32" i="12" s="1"/>
  <c r="AJ33" i="12"/>
  <c r="AI33" i="12" s="1"/>
  <c r="AJ34" i="12"/>
  <c r="AI34" i="12" s="1"/>
  <c r="AJ35" i="12"/>
  <c r="AI35" i="12" s="1"/>
  <c r="AJ36" i="12"/>
  <c r="AI36" i="12" s="1"/>
  <c r="AJ37" i="12"/>
  <c r="AI37" i="12" s="1"/>
  <c r="AJ38" i="12"/>
  <c r="AI38" i="12" s="1"/>
  <c r="AJ39" i="12"/>
  <c r="AI39" i="12" s="1"/>
  <c r="AJ40" i="12"/>
  <c r="AI40" i="12" s="1"/>
  <c r="AJ41" i="12"/>
  <c r="AI41" i="12" s="1"/>
  <c r="AJ42" i="12"/>
  <c r="AI42" i="12" s="1"/>
  <c r="AJ43" i="12"/>
  <c r="AI43" i="12" s="1"/>
  <c r="AJ44" i="12"/>
  <c r="AI44" i="12" s="1"/>
  <c r="AJ45" i="12"/>
  <c r="AI45" i="12" s="1"/>
  <c r="AJ46" i="12"/>
  <c r="AI46" i="12" s="1"/>
  <c r="AJ47" i="12"/>
  <c r="AI47" i="12" s="1"/>
  <c r="AJ48" i="12"/>
  <c r="AI48" i="12" s="1"/>
  <c r="AJ49" i="12"/>
  <c r="AI49" i="12" s="1"/>
  <c r="AJ50" i="12"/>
  <c r="AI50" i="12" s="1"/>
  <c r="AJ51" i="12"/>
  <c r="AI51" i="12" s="1"/>
  <c r="AJ52" i="12"/>
  <c r="AI52" i="12" s="1"/>
  <c r="AJ53" i="12"/>
  <c r="AI53" i="12" s="1"/>
  <c r="AJ54" i="12"/>
  <c r="AI54" i="12" s="1"/>
  <c r="AJ55" i="12"/>
  <c r="AI55" i="12" s="1"/>
  <c r="AJ56" i="12"/>
  <c r="AI56" i="12" s="1"/>
  <c r="AJ57" i="12"/>
  <c r="AI57" i="12" s="1"/>
  <c r="AJ58" i="12"/>
  <c r="AI58" i="12" s="1"/>
  <c r="AJ59" i="12"/>
  <c r="AI59" i="12" s="1"/>
  <c r="AJ60" i="12"/>
  <c r="AI60" i="12" s="1"/>
  <c r="AJ61" i="12"/>
  <c r="AI61" i="12" s="1"/>
  <c r="AJ62" i="12"/>
  <c r="AI62" i="12" s="1"/>
  <c r="AJ63" i="12"/>
  <c r="AI63" i="12" s="1"/>
  <c r="AJ64" i="12"/>
  <c r="AI64" i="12" s="1"/>
  <c r="AJ65" i="12"/>
  <c r="AI65" i="12" s="1"/>
  <c r="AJ66" i="12"/>
  <c r="AI66" i="12" s="1"/>
  <c r="AJ67" i="12"/>
  <c r="AI67" i="12" s="1"/>
  <c r="AJ68" i="12"/>
  <c r="AI68" i="12" s="1"/>
  <c r="AJ69" i="12"/>
  <c r="AI69" i="12" s="1"/>
  <c r="AJ70" i="12"/>
  <c r="AI70" i="12" s="1"/>
  <c r="AJ71" i="12"/>
  <c r="AI71" i="12" s="1"/>
  <c r="AJ72" i="12"/>
  <c r="AI72" i="12" s="1"/>
  <c r="AJ73" i="12"/>
  <c r="AI73" i="12" s="1"/>
  <c r="AJ74" i="12"/>
  <c r="AI74" i="12" s="1"/>
  <c r="AJ75" i="12"/>
  <c r="AI75" i="12" s="1"/>
  <c r="AJ76" i="12"/>
  <c r="AI76" i="12" s="1"/>
  <c r="AJ77" i="12"/>
  <c r="AI77" i="12" s="1"/>
  <c r="AJ78" i="12"/>
  <c r="AI78" i="12" s="1"/>
  <c r="AJ79" i="12"/>
  <c r="AI79" i="12" s="1"/>
  <c r="AJ80" i="12"/>
  <c r="AI80" i="12" s="1"/>
  <c r="AJ81" i="12"/>
  <c r="AI81" i="12" s="1"/>
  <c r="AJ82" i="12"/>
  <c r="AI82" i="12" s="1"/>
  <c r="AJ83" i="12"/>
  <c r="AI83" i="12" s="1"/>
  <c r="AJ84" i="12"/>
  <c r="AI84" i="12" s="1"/>
  <c r="AJ85" i="12"/>
  <c r="AI85" i="12" s="1"/>
  <c r="AJ86" i="12"/>
  <c r="AI86" i="12" s="1"/>
  <c r="AJ87" i="12"/>
  <c r="AI87" i="12" s="1"/>
  <c r="AJ88" i="12"/>
  <c r="AI88" i="12" s="1"/>
  <c r="AJ89" i="12"/>
  <c r="AI89" i="12" s="1"/>
  <c r="AJ90" i="12"/>
  <c r="AI90" i="12" s="1"/>
  <c r="AJ91" i="12"/>
  <c r="AI91" i="12" s="1"/>
  <c r="AJ92" i="12"/>
  <c r="AI92" i="12" s="1"/>
  <c r="AJ93" i="12"/>
  <c r="AI93" i="12" s="1"/>
  <c r="AJ94" i="12"/>
  <c r="AI94" i="12" s="1"/>
  <c r="AJ95" i="12"/>
  <c r="AI95" i="12" s="1"/>
  <c r="AJ96" i="12"/>
  <c r="AI96" i="12" s="1"/>
  <c r="AJ97" i="12"/>
  <c r="AI97" i="12" s="1"/>
  <c r="AJ98" i="12"/>
  <c r="AI98" i="12" s="1"/>
  <c r="AJ99" i="12"/>
  <c r="AI99" i="12" s="1"/>
  <c r="AJ100" i="12"/>
  <c r="AI100" i="12" s="1"/>
  <c r="AJ101" i="12"/>
  <c r="AI101" i="12" s="1"/>
  <c r="AJ102" i="12"/>
  <c r="AI102" i="12" s="1"/>
  <c r="AJ103" i="12"/>
  <c r="AI103" i="12" s="1"/>
  <c r="AJ104" i="12"/>
  <c r="AI104" i="12" s="1"/>
  <c r="AJ105" i="12"/>
  <c r="AI105" i="12" s="1"/>
  <c r="AJ106" i="12"/>
  <c r="AI106" i="12" s="1"/>
  <c r="AJ107" i="12"/>
  <c r="AI107" i="12" s="1"/>
  <c r="AJ108" i="12"/>
  <c r="AI108" i="12" s="1"/>
  <c r="AJ109" i="12"/>
  <c r="AI109" i="12" s="1"/>
  <c r="AJ110" i="12"/>
  <c r="AI110" i="12" s="1"/>
  <c r="AJ111" i="12"/>
  <c r="AI111" i="12" s="1"/>
  <c r="AJ112" i="12"/>
  <c r="AI112" i="12" s="1"/>
  <c r="AJ113" i="12"/>
  <c r="AI113" i="12" s="1"/>
  <c r="AJ114" i="12"/>
  <c r="AI114" i="12" s="1"/>
  <c r="AJ115" i="12"/>
  <c r="AI115" i="12" s="1"/>
  <c r="AJ116" i="12"/>
  <c r="AI116" i="12" s="1"/>
  <c r="AJ117" i="12"/>
  <c r="AI117" i="12" s="1"/>
  <c r="AJ118" i="12"/>
  <c r="AI118" i="12" s="1"/>
  <c r="AJ119" i="12"/>
  <c r="AI119" i="12" s="1"/>
  <c r="AJ120" i="12"/>
  <c r="AI120" i="12" s="1"/>
  <c r="AJ121" i="12"/>
  <c r="AI121" i="12" s="1"/>
  <c r="AJ122" i="12"/>
  <c r="AI122" i="12" s="1"/>
  <c r="AJ123" i="12"/>
  <c r="AI123" i="12" s="1"/>
  <c r="AJ124" i="12"/>
  <c r="AI124" i="12" s="1"/>
  <c r="AJ125" i="12"/>
  <c r="AI125" i="12" s="1"/>
  <c r="AJ126" i="12"/>
  <c r="AI126" i="12" s="1"/>
  <c r="AJ127" i="12"/>
  <c r="AI127" i="12" s="1"/>
  <c r="AJ128" i="12"/>
  <c r="AI128" i="12" s="1"/>
  <c r="AJ129" i="12"/>
  <c r="AI129" i="12" s="1"/>
  <c r="AJ130" i="12"/>
  <c r="AI130" i="12" s="1"/>
  <c r="AJ131" i="12"/>
  <c r="AI131" i="12" s="1"/>
  <c r="AJ132" i="12"/>
  <c r="AI132" i="12" s="1"/>
  <c r="AJ133" i="12"/>
  <c r="AI133" i="12" s="1"/>
  <c r="AJ134" i="12"/>
  <c r="AI134" i="12" s="1"/>
  <c r="AJ135" i="12"/>
  <c r="AI135" i="12" s="1"/>
  <c r="AJ136" i="12"/>
  <c r="AI136" i="12" s="1"/>
  <c r="AJ137" i="12"/>
  <c r="AI137" i="12" s="1"/>
  <c r="AJ138" i="12"/>
  <c r="AI138" i="12" s="1"/>
  <c r="AJ139" i="12"/>
  <c r="AI139" i="12" s="1"/>
  <c r="AJ140" i="12"/>
  <c r="AI140" i="12" s="1"/>
  <c r="AJ141" i="12"/>
  <c r="AI141" i="12" s="1"/>
  <c r="AJ142" i="12"/>
  <c r="AI142" i="12" s="1"/>
  <c r="AJ143" i="12"/>
  <c r="AI143" i="12" s="1"/>
  <c r="AJ144" i="12"/>
  <c r="AI144" i="12" s="1"/>
  <c r="AJ145" i="12"/>
  <c r="AI145" i="12" s="1"/>
  <c r="AJ146" i="12"/>
  <c r="AI146" i="12" s="1"/>
  <c r="AJ147" i="12"/>
  <c r="AI147" i="12" s="1"/>
  <c r="AJ148" i="12"/>
  <c r="AI148" i="12" s="1"/>
  <c r="AJ149" i="12"/>
  <c r="AI149" i="12" s="1"/>
  <c r="AJ150" i="12"/>
  <c r="AI150" i="12" s="1"/>
  <c r="AJ151" i="12"/>
  <c r="AI151" i="12" s="1"/>
  <c r="AJ152" i="12"/>
  <c r="AI152" i="12" s="1"/>
  <c r="AJ153" i="12"/>
  <c r="AI153" i="12" s="1"/>
  <c r="AJ154" i="12"/>
  <c r="AI154" i="12" s="1"/>
  <c r="AJ155" i="12"/>
  <c r="AI155" i="12" s="1"/>
  <c r="AJ156" i="12"/>
  <c r="AI156" i="12" s="1"/>
  <c r="AJ157" i="12"/>
  <c r="AI157" i="12" s="1"/>
  <c r="AJ158" i="12"/>
  <c r="AI158" i="12" s="1"/>
  <c r="AJ159" i="12"/>
  <c r="AI159" i="12" s="1"/>
  <c r="AJ160" i="12"/>
  <c r="AI160" i="12" s="1"/>
  <c r="AJ161" i="12"/>
  <c r="AI161" i="12" s="1"/>
  <c r="AJ162" i="12"/>
  <c r="AI162" i="12" s="1"/>
  <c r="AJ163" i="12"/>
  <c r="AI163" i="12" s="1"/>
  <c r="AJ164" i="12"/>
  <c r="AI164" i="12" s="1"/>
  <c r="AJ165" i="12"/>
  <c r="AI165" i="12" s="1"/>
  <c r="AJ166" i="12"/>
  <c r="AI166" i="12" s="1"/>
  <c r="AJ167" i="12"/>
  <c r="AI167" i="12" s="1"/>
  <c r="AJ168" i="12"/>
  <c r="AI168" i="12" s="1"/>
  <c r="AJ169" i="12"/>
  <c r="AI169" i="12" s="1"/>
  <c r="AJ170" i="12"/>
  <c r="AI170" i="12" s="1"/>
  <c r="AJ171" i="12"/>
  <c r="AI171" i="12" s="1"/>
  <c r="AJ172" i="12"/>
  <c r="AI172" i="12" s="1"/>
  <c r="AJ173" i="12"/>
  <c r="AI173" i="12" s="1"/>
  <c r="AJ174" i="12"/>
  <c r="AI174" i="12" s="1"/>
  <c r="AJ175" i="12"/>
  <c r="AI175" i="12" s="1"/>
  <c r="AJ176" i="12"/>
  <c r="AI176" i="12" s="1"/>
  <c r="AJ177" i="12"/>
  <c r="AI177" i="12" s="1"/>
  <c r="AJ178" i="12"/>
  <c r="AI178" i="12" s="1"/>
  <c r="AJ179" i="12"/>
  <c r="AI179" i="12" s="1"/>
  <c r="AJ180" i="12"/>
  <c r="AI180" i="12" s="1"/>
  <c r="AJ181" i="12"/>
  <c r="AI181" i="12" s="1"/>
  <c r="AJ182" i="12"/>
  <c r="AI182" i="12" s="1"/>
  <c r="AJ183" i="12"/>
  <c r="AI183" i="12" s="1"/>
  <c r="AJ184" i="12"/>
  <c r="AI184" i="12" s="1"/>
  <c r="AJ185" i="12"/>
  <c r="AI185" i="12" s="1"/>
  <c r="AJ186" i="12"/>
  <c r="AI186" i="12" s="1"/>
  <c r="AJ187" i="12"/>
  <c r="AI187" i="12" s="1"/>
  <c r="AJ188" i="12"/>
  <c r="AI188" i="12" s="1"/>
  <c r="AJ189" i="12"/>
  <c r="AI189" i="12" s="1"/>
  <c r="AJ190" i="12"/>
  <c r="AI190" i="12" s="1"/>
  <c r="AJ191" i="12"/>
  <c r="AI191" i="12" s="1"/>
  <c r="AJ192" i="12"/>
  <c r="AI192" i="12" s="1"/>
  <c r="AJ193" i="12"/>
  <c r="AI193" i="12" s="1"/>
  <c r="AJ194" i="12"/>
  <c r="AI194" i="12" s="1"/>
  <c r="AJ195" i="12"/>
  <c r="AI195" i="12" s="1"/>
  <c r="AJ196" i="12"/>
  <c r="AI196" i="12" s="1"/>
  <c r="AJ197" i="12"/>
  <c r="AI197" i="12" s="1"/>
  <c r="AJ198" i="12"/>
  <c r="AI198" i="12" s="1"/>
  <c r="AJ199" i="12"/>
  <c r="AI199" i="12" s="1"/>
  <c r="AJ200" i="12"/>
  <c r="AI200" i="12" s="1"/>
  <c r="AJ201" i="12"/>
  <c r="AI201" i="12" s="1"/>
  <c r="AJ202" i="12"/>
  <c r="AI202" i="12" s="1"/>
  <c r="AJ203" i="12"/>
  <c r="AI203" i="12" s="1"/>
  <c r="AJ204" i="12"/>
  <c r="AI204" i="12" s="1"/>
  <c r="AJ205" i="12"/>
  <c r="AI205" i="12" s="1"/>
  <c r="AJ206" i="12"/>
  <c r="AI206" i="12" s="1"/>
  <c r="AJ207" i="12"/>
  <c r="AI207" i="12" s="1"/>
  <c r="AJ208" i="12"/>
  <c r="AI208" i="12" s="1"/>
  <c r="AJ209" i="12"/>
  <c r="AI209" i="12" s="1"/>
  <c r="AJ210" i="12"/>
  <c r="AI210" i="12" s="1"/>
  <c r="AJ211" i="12"/>
  <c r="AI211" i="12" s="1"/>
  <c r="AJ212" i="12"/>
  <c r="AI212" i="12" s="1"/>
  <c r="AJ213" i="12"/>
  <c r="AI213" i="12" s="1"/>
  <c r="AJ214" i="12"/>
  <c r="AI214" i="12" s="1"/>
  <c r="AJ215" i="12"/>
  <c r="AI215" i="12" s="1"/>
  <c r="AJ216" i="12"/>
  <c r="AI216" i="12" s="1"/>
  <c r="AJ217" i="12"/>
  <c r="AI217" i="12" s="1"/>
  <c r="AJ218" i="12"/>
  <c r="AI218" i="12" s="1"/>
  <c r="AJ219" i="12"/>
  <c r="AI219" i="12" s="1"/>
  <c r="AJ220" i="12"/>
  <c r="AI220" i="12" s="1"/>
  <c r="AJ221" i="12"/>
  <c r="AI221" i="12" s="1"/>
  <c r="AJ222" i="12"/>
  <c r="AI222" i="12" s="1"/>
  <c r="AJ223" i="12"/>
  <c r="AI223" i="12" s="1"/>
  <c r="AJ224" i="12"/>
  <c r="AI224" i="12" s="1"/>
  <c r="AJ225" i="12"/>
  <c r="AI225" i="12" s="1"/>
  <c r="AJ226" i="12"/>
  <c r="AI226" i="12" s="1"/>
  <c r="AJ227" i="12"/>
  <c r="AI227" i="12" s="1"/>
  <c r="AJ228" i="12"/>
  <c r="AI228" i="12" s="1"/>
  <c r="AJ229" i="12"/>
  <c r="AI229" i="12" s="1"/>
  <c r="AJ230" i="12"/>
  <c r="AI230" i="12" s="1"/>
  <c r="AJ231" i="12"/>
  <c r="AI231" i="12" s="1"/>
  <c r="AJ232" i="12"/>
  <c r="AI232" i="12" s="1"/>
  <c r="AJ233" i="12"/>
  <c r="AI233" i="12" s="1"/>
  <c r="AJ234" i="12"/>
  <c r="AI234" i="12" s="1"/>
  <c r="AJ235" i="12"/>
  <c r="AI235" i="12" s="1"/>
  <c r="AJ236" i="12"/>
  <c r="AI236" i="12" s="1"/>
  <c r="AJ237" i="12"/>
  <c r="AI237" i="12" s="1"/>
  <c r="AJ238" i="12"/>
  <c r="AI238" i="12" s="1"/>
  <c r="AJ239" i="12"/>
  <c r="AI239" i="12" s="1"/>
  <c r="AJ240" i="12"/>
  <c r="AI240" i="12" s="1"/>
  <c r="AJ241" i="12"/>
  <c r="AI241" i="12" s="1"/>
  <c r="AJ242" i="12"/>
  <c r="AI242" i="12" s="1"/>
  <c r="AJ243" i="12"/>
  <c r="AI243" i="12" s="1"/>
  <c r="AJ244" i="12"/>
  <c r="AI244" i="12" s="1"/>
  <c r="AJ245" i="12"/>
  <c r="AI245" i="12" s="1"/>
  <c r="AJ246" i="12"/>
  <c r="AI246" i="12" s="1"/>
  <c r="AJ247" i="12"/>
  <c r="AI247" i="12" s="1"/>
  <c r="AJ248" i="12"/>
  <c r="AI248" i="12" s="1"/>
  <c r="AJ249" i="12"/>
  <c r="AI249" i="12" s="1"/>
  <c r="AJ250" i="12"/>
  <c r="AI250" i="12" s="1"/>
  <c r="AJ251" i="12"/>
  <c r="AI251" i="12" s="1"/>
  <c r="AJ252" i="12"/>
  <c r="AI252" i="12" s="1"/>
  <c r="AJ253" i="12"/>
  <c r="AI253" i="12" s="1"/>
  <c r="AJ254" i="12"/>
  <c r="AI254" i="12" s="1"/>
  <c r="AJ255" i="12"/>
  <c r="AI255" i="12" s="1"/>
  <c r="AJ256" i="12"/>
  <c r="AI256" i="12" s="1"/>
  <c r="AJ257" i="12"/>
  <c r="AI257" i="12" s="1"/>
  <c r="AJ258" i="12"/>
  <c r="AI258" i="12" s="1"/>
  <c r="AJ259" i="12"/>
  <c r="AI259" i="12" s="1"/>
  <c r="AJ260" i="12"/>
  <c r="AI260" i="12" s="1"/>
  <c r="AJ261" i="12"/>
  <c r="AI261" i="12" s="1"/>
  <c r="AJ262" i="12"/>
  <c r="AI262" i="12" s="1"/>
  <c r="AJ263" i="12"/>
  <c r="AI263" i="12" s="1"/>
  <c r="AJ264" i="12"/>
  <c r="AI264" i="12" s="1"/>
  <c r="AJ265" i="12"/>
  <c r="AI265" i="12" s="1"/>
  <c r="AJ266" i="12"/>
  <c r="AI266" i="12" s="1"/>
  <c r="AJ267" i="12"/>
  <c r="AI267" i="12" s="1"/>
  <c r="AJ268" i="12"/>
  <c r="AI268" i="12" s="1"/>
  <c r="AJ269" i="12"/>
  <c r="AI269" i="12" s="1"/>
  <c r="AJ270" i="12"/>
  <c r="AI270" i="12" s="1"/>
  <c r="AJ271" i="12"/>
  <c r="AI271" i="12" s="1"/>
  <c r="AJ272" i="12"/>
  <c r="AI272" i="12" s="1"/>
  <c r="AJ273" i="12"/>
  <c r="AI273" i="12" s="1"/>
  <c r="AJ274" i="12"/>
  <c r="AI274" i="12" s="1"/>
  <c r="AJ275" i="12"/>
  <c r="AI275" i="12" s="1"/>
  <c r="AJ276" i="12"/>
  <c r="AI276" i="12" s="1"/>
  <c r="AJ277" i="12"/>
  <c r="AI277" i="12" s="1"/>
  <c r="AJ278" i="12"/>
  <c r="AI278" i="12" s="1"/>
  <c r="AJ279" i="12"/>
  <c r="AI279" i="12" s="1"/>
  <c r="AJ280" i="12"/>
  <c r="AI280" i="12" s="1"/>
  <c r="AJ281" i="12"/>
  <c r="AI281" i="12" s="1"/>
  <c r="AJ282" i="12"/>
  <c r="AI282" i="12" s="1"/>
  <c r="AJ283" i="12"/>
  <c r="AI283" i="12" s="1"/>
  <c r="AJ284" i="12"/>
  <c r="AI284" i="12" s="1"/>
  <c r="AJ285" i="12"/>
  <c r="AI285" i="12" s="1"/>
  <c r="AJ286" i="12"/>
  <c r="AI286" i="12" s="1"/>
  <c r="AJ287" i="12"/>
  <c r="AI287" i="12" s="1"/>
  <c r="AJ288" i="12"/>
  <c r="AI288" i="12" s="1"/>
  <c r="AJ289" i="12"/>
  <c r="AI289" i="12" s="1"/>
  <c r="AJ290" i="12"/>
  <c r="AI290" i="12" s="1"/>
  <c r="AJ291" i="12"/>
  <c r="AI291" i="12" s="1"/>
  <c r="AJ292" i="12"/>
  <c r="AI292" i="12" s="1"/>
  <c r="AJ293" i="12"/>
  <c r="AI293" i="12" s="1"/>
  <c r="AJ294" i="12"/>
  <c r="AI294" i="12" s="1"/>
  <c r="AJ295" i="12"/>
  <c r="AI295" i="12" s="1"/>
  <c r="AJ296" i="12"/>
  <c r="AI296" i="12" s="1"/>
  <c r="AJ297" i="12"/>
  <c r="AI297" i="12" s="1"/>
  <c r="AJ298" i="12"/>
  <c r="AI298" i="12" s="1"/>
  <c r="AJ299" i="12"/>
  <c r="AI299" i="12" s="1"/>
  <c r="AJ300" i="12"/>
  <c r="AI300" i="12" s="1"/>
  <c r="AJ301" i="12"/>
  <c r="AI301" i="12" s="1"/>
  <c r="AJ302" i="12"/>
  <c r="AI302" i="12" s="1"/>
  <c r="AJ303" i="12"/>
  <c r="AI303" i="12" s="1"/>
  <c r="AJ304" i="12"/>
  <c r="AI304" i="12" s="1"/>
  <c r="AJ305" i="12"/>
  <c r="AI305" i="12" s="1"/>
  <c r="AJ306" i="12"/>
  <c r="AI306" i="12" s="1"/>
  <c r="AJ307" i="12"/>
  <c r="AI307" i="12" s="1"/>
  <c r="AJ308" i="12"/>
  <c r="AI308" i="12" s="1"/>
  <c r="AJ309" i="12"/>
  <c r="AI309" i="12" s="1"/>
  <c r="AJ310" i="12"/>
  <c r="AI310" i="12" s="1"/>
  <c r="AJ311" i="12"/>
  <c r="AI311" i="12" s="1"/>
  <c r="AJ312" i="12"/>
  <c r="AI312" i="12" s="1"/>
  <c r="AJ313" i="12"/>
  <c r="AI313" i="12" s="1"/>
  <c r="AJ314" i="12"/>
  <c r="AI314" i="12" s="1"/>
  <c r="AJ315" i="12"/>
  <c r="AI315" i="12" s="1"/>
  <c r="AJ316" i="12"/>
  <c r="AI316" i="12" s="1"/>
  <c r="AJ317" i="12"/>
  <c r="AI317" i="12" s="1"/>
  <c r="AJ318" i="12"/>
  <c r="AI318" i="12" s="1"/>
  <c r="AJ319" i="12"/>
  <c r="AI319" i="12" s="1"/>
  <c r="AJ320" i="12"/>
  <c r="AI320" i="12" s="1"/>
  <c r="AJ321" i="12"/>
  <c r="AI321" i="12" s="1"/>
  <c r="AJ322" i="12"/>
  <c r="AI322" i="12" s="1"/>
  <c r="AJ323" i="12"/>
  <c r="AI323" i="12" s="1"/>
  <c r="AJ324" i="12"/>
  <c r="AI324" i="12" s="1"/>
  <c r="AJ325" i="12"/>
  <c r="AI325" i="12" s="1"/>
  <c r="AJ326" i="12"/>
  <c r="AI326" i="12" s="1"/>
  <c r="AJ327" i="12"/>
  <c r="AI327" i="12" s="1"/>
  <c r="AJ328" i="12"/>
  <c r="AI328" i="12" s="1"/>
  <c r="AJ329" i="12"/>
  <c r="AI329" i="12" s="1"/>
  <c r="AJ330" i="12"/>
  <c r="AI330" i="12" s="1"/>
  <c r="AJ331" i="12"/>
  <c r="AI331" i="12" s="1"/>
  <c r="AJ332" i="12"/>
  <c r="AI332" i="12" s="1"/>
  <c r="AJ333" i="12"/>
  <c r="AI333" i="12" s="1"/>
  <c r="AJ334" i="12"/>
  <c r="AI334" i="12" s="1"/>
  <c r="AJ335" i="12"/>
  <c r="AI335" i="12" s="1"/>
  <c r="AJ336" i="12"/>
  <c r="AI336" i="12" s="1"/>
  <c r="AJ337" i="12"/>
  <c r="AI337" i="12" s="1"/>
  <c r="AJ338" i="12"/>
  <c r="AI338" i="12" s="1"/>
  <c r="AJ339" i="12"/>
  <c r="AI339" i="12" s="1"/>
  <c r="AJ340" i="12"/>
  <c r="AI340" i="12" s="1"/>
  <c r="AJ341" i="12"/>
  <c r="AI341" i="12" s="1"/>
  <c r="AJ342" i="12"/>
  <c r="AI342" i="12" s="1"/>
  <c r="AJ343" i="12"/>
  <c r="AI343" i="12" s="1"/>
  <c r="AJ344" i="12"/>
  <c r="AI344" i="12" s="1"/>
  <c r="AJ345" i="12"/>
  <c r="AI345" i="12" s="1"/>
  <c r="AJ346" i="12"/>
  <c r="AI346" i="12" s="1"/>
  <c r="AJ347" i="12"/>
  <c r="AI347" i="12" s="1"/>
  <c r="AJ348" i="12"/>
  <c r="AI348" i="12" s="1"/>
  <c r="AJ349" i="12"/>
  <c r="AI349" i="12" s="1"/>
  <c r="AJ350" i="12"/>
  <c r="AI350" i="12" s="1"/>
  <c r="AJ351" i="12"/>
  <c r="AI351" i="12" s="1"/>
  <c r="AJ352" i="12"/>
  <c r="AI352" i="12" s="1"/>
  <c r="AJ353" i="12"/>
  <c r="AI353" i="12" s="1"/>
  <c r="AJ354" i="12"/>
  <c r="AI354" i="12" s="1"/>
  <c r="AJ355" i="12"/>
  <c r="AI355" i="12" s="1"/>
  <c r="AJ356" i="12"/>
  <c r="AI356" i="12" s="1"/>
  <c r="AJ357" i="12"/>
  <c r="AI357" i="12" s="1"/>
  <c r="AJ358" i="12"/>
  <c r="AI358" i="12" s="1"/>
  <c r="AJ359" i="12"/>
  <c r="AI359" i="12" s="1"/>
  <c r="AJ360" i="12"/>
  <c r="AI360" i="12" s="1"/>
  <c r="AJ361" i="12"/>
  <c r="AI361" i="12" s="1"/>
  <c r="AJ362" i="12"/>
  <c r="AI362" i="12" s="1"/>
  <c r="AJ363" i="12"/>
  <c r="AI363" i="12" s="1"/>
  <c r="AJ364" i="12"/>
  <c r="AI364" i="12" s="1"/>
  <c r="AJ365" i="12"/>
  <c r="AI365" i="12" s="1"/>
  <c r="AJ366" i="12"/>
  <c r="AI366" i="12" s="1"/>
  <c r="AJ367" i="12"/>
  <c r="AI367" i="12" s="1"/>
  <c r="AJ368" i="12"/>
  <c r="AI368" i="12" s="1"/>
  <c r="AJ369" i="12"/>
  <c r="AI369" i="12" s="1"/>
  <c r="AJ370" i="12"/>
  <c r="AI370" i="12" s="1"/>
  <c r="AJ371" i="12"/>
  <c r="AI371" i="12" s="1"/>
  <c r="AJ372" i="12"/>
  <c r="AI372" i="12" s="1"/>
  <c r="AJ373" i="12"/>
  <c r="AI373" i="12" s="1"/>
  <c r="AJ374" i="12"/>
  <c r="AI374" i="12" s="1"/>
  <c r="AJ375" i="12"/>
  <c r="AI375" i="12" s="1"/>
  <c r="AJ376" i="12"/>
  <c r="AI376" i="12" s="1"/>
  <c r="AJ377" i="12"/>
  <c r="AI377" i="12" s="1"/>
  <c r="AJ378" i="12"/>
  <c r="AI378" i="12" s="1"/>
  <c r="AJ379" i="12"/>
  <c r="AI379" i="12" s="1"/>
  <c r="AJ380" i="12"/>
  <c r="AI380" i="12" s="1"/>
  <c r="AJ381" i="12"/>
  <c r="AI381" i="12" s="1"/>
  <c r="AJ382" i="12"/>
  <c r="AI382" i="12" s="1"/>
  <c r="AJ2" i="12"/>
  <c r="AI2" i="12" s="1"/>
  <c r="Z2" i="12"/>
  <c r="Y2" i="12" s="1"/>
  <c r="AH3" i="12"/>
  <c r="AH4" i="12"/>
  <c r="AH5" i="12"/>
  <c r="AH6" i="12"/>
  <c r="AH7" i="12"/>
  <c r="AH8" i="12"/>
  <c r="AH9" i="12"/>
  <c r="AH10" i="12"/>
  <c r="AH11" i="12"/>
  <c r="AH12" i="12"/>
  <c r="AH13" i="12"/>
  <c r="AH14" i="12"/>
  <c r="AH15" i="12"/>
  <c r="AH16" i="12"/>
  <c r="AH17" i="12"/>
  <c r="AH18" i="12"/>
  <c r="AH19" i="12"/>
  <c r="AH20" i="12"/>
  <c r="AH21" i="12"/>
  <c r="AH22" i="12"/>
  <c r="AH23" i="12"/>
  <c r="AH24" i="12"/>
  <c r="AH25" i="12"/>
  <c r="AH26" i="12"/>
  <c r="AH27" i="12"/>
  <c r="AH28" i="12"/>
  <c r="AH29" i="12"/>
  <c r="AH30" i="12"/>
  <c r="AH31" i="12"/>
  <c r="AH32" i="12"/>
  <c r="AH33" i="12"/>
  <c r="AH34" i="12"/>
  <c r="AH35" i="12"/>
  <c r="AH36" i="12"/>
  <c r="AH37" i="12"/>
  <c r="AH38" i="12"/>
  <c r="AH39" i="12"/>
  <c r="AH40" i="12"/>
  <c r="AH41" i="12"/>
  <c r="AH42" i="12"/>
  <c r="AH43" i="12"/>
  <c r="AH44" i="12"/>
  <c r="AH45" i="12"/>
  <c r="AH46" i="12"/>
  <c r="AH47" i="12"/>
  <c r="AH48" i="12"/>
  <c r="AH49" i="12"/>
  <c r="AH50" i="12"/>
  <c r="AH51" i="12"/>
  <c r="AH52" i="12"/>
  <c r="AH53" i="12"/>
  <c r="AH54" i="12"/>
  <c r="AH55" i="12"/>
  <c r="AH56" i="12"/>
  <c r="AH57" i="12"/>
  <c r="AH58" i="12"/>
  <c r="AH59" i="12"/>
  <c r="AH60" i="12"/>
  <c r="AH61" i="12"/>
  <c r="AH62" i="12"/>
  <c r="AH63" i="12"/>
  <c r="AH64" i="12"/>
  <c r="AH65" i="12"/>
  <c r="AH66" i="12"/>
  <c r="AH67" i="12"/>
  <c r="AH68" i="12"/>
  <c r="AH69" i="12"/>
  <c r="AH70" i="12"/>
  <c r="AH71" i="12"/>
  <c r="AH72" i="12"/>
  <c r="AH73" i="12"/>
  <c r="AH74" i="12"/>
  <c r="AH75" i="12"/>
  <c r="AH76" i="12"/>
  <c r="AH77" i="12"/>
  <c r="AH78" i="12"/>
  <c r="AH79" i="12"/>
  <c r="AH80" i="12"/>
  <c r="AH81" i="12"/>
  <c r="AH82" i="12"/>
  <c r="AH83" i="12"/>
  <c r="AH84" i="12"/>
  <c r="AH85" i="12"/>
  <c r="AH86" i="12"/>
  <c r="AH87" i="12"/>
  <c r="AH88" i="12"/>
  <c r="AH89" i="12"/>
  <c r="AH90" i="12"/>
  <c r="AH91" i="12"/>
  <c r="AH92" i="12"/>
  <c r="AH93" i="12"/>
  <c r="AH94" i="12"/>
  <c r="AH95" i="12"/>
  <c r="AH96" i="12"/>
  <c r="AH97" i="12"/>
  <c r="AH98" i="12"/>
  <c r="AH99" i="12"/>
  <c r="AH100" i="12"/>
  <c r="AH101" i="12"/>
  <c r="AH102" i="12"/>
  <c r="AH103" i="12"/>
  <c r="AH104" i="12"/>
  <c r="AH105" i="12"/>
  <c r="AH106" i="12"/>
  <c r="AH107" i="12"/>
  <c r="AH108" i="12"/>
  <c r="AH109" i="12"/>
  <c r="AH110" i="12"/>
  <c r="AH111" i="12"/>
  <c r="AH112" i="12"/>
  <c r="AH113" i="12"/>
  <c r="AH114" i="12"/>
  <c r="AH115" i="12"/>
  <c r="AH116" i="12"/>
  <c r="AH117" i="12"/>
  <c r="AH118" i="12"/>
  <c r="AH119" i="12"/>
  <c r="AH120" i="12"/>
  <c r="AH121" i="12"/>
  <c r="AH122" i="12"/>
  <c r="AH123" i="12"/>
  <c r="AH124" i="12"/>
  <c r="AH125" i="12"/>
  <c r="AH126" i="12"/>
  <c r="AH127" i="12"/>
  <c r="AH128" i="12"/>
  <c r="AH129" i="12"/>
  <c r="AH130" i="12"/>
  <c r="AH131" i="12"/>
  <c r="AH132" i="12"/>
  <c r="AH133" i="12"/>
  <c r="AH134" i="12"/>
  <c r="AH135" i="12"/>
  <c r="AH136" i="12"/>
  <c r="AH137" i="12"/>
  <c r="AH138" i="12"/>
  <c r="AH139" i="12"/>
  <c r="AH140" i="12"/>
  <c r="AH141" i="12"/>
  <c r="AH142" i="12"/>
  <c r="AH143" i="12"/>
  <c r="AH144" i="12"/>
  <c r="AH145" i="12"/>
  <c r="AH146" i="12"/>
  <c r="AH147" i="12"/>
  <c r="AH148" i="12"/>
  <c r="AH149" i="12"/>
  <c r="AH150" i="12"/>
  <c r="AH151" i="12"/>
  <c r="AH152" i="12"/>
  <c r="AH153" i="12"/>
  <c r="AH154" i="12"/>
  <c r="AH155" i="12"/>
  <c r="AH156" i="12"/>
  <c r="AH157" i="12"/>
  <c r="AH158" i="12"/>
  <c r="AH159" i="12"/>
  <c r="AH160" i="12"/>
  <c r="AH161" i="12"/>
  <c r="AH162" i="12"/>
  <c r="AH163" i="12"/>
  <c r="AH164" i="12"/>
  <c r="AH165" i="12"/>
  <c r="AH166" i="12"/>
  <c r="AH167" i="12"/>
  <c r="AH168" i="12"/>
  <c r="AH169" i="12"/>
  <c r="AH170" i="12"/>
  <c r="AH171" i="12"/>
  <c r="AH172" i="12"/>
  <c r="AH173" i="12"/>
  <c r="AH174" i="12"/>
  <c r="AH175" i="12"/>
  <c r="AH176" i="12"/>
  <c r="AH177" i="12"/>
  <c r="AH178" i="12"/>
  <c r="AH179" i="12"/>
  <c r="AH180" i="12"/>
  <c r="AH181" i="12"/>
  <c r="AH182" i="12"/>
  <c r="AH183" i="12"/>
  <c r="AH184" i="12"/>
  <c r="AH185" i="12"/>
  <c r="AH186" i="12"/>
  <c r="AH187" i="12"/>
  <c r="AH188" i="12"/>
  <c r="AH189" i="12"/>
  <c r="AH190" i="12"/>
  <c r="AH191" i="12"/>
  <c r="AH192" i="12"/>
  <c r="AH193" i="12"/>
  <c r="AH194" i="12"/>
  <c r="AH195" i="12"/>
  <c r="AH196" i="12"/>
  <c r="AH197" i="12"/>
  <c r="AH198" i="12"/>
  <c r="AH199" i="12"/>
  <c r="AH200" i="12"/>
  <c r="AH201" i="12"/>
  <c r="AH202" i="12"/>
  <c r="AH203" i="12"/>
  <c r="AH204" i="12"/>
  <c r="AH205" i="12"/>
  <c r="AH206" i="12"/>
  <c r="AH207" i="12"/>
  <c r="AH208" i="12"/>
  <c r="AH209" i="12"/>
  <c r="AH210" i="12"/>
  <c r="AH211" i="12"/>
  <c r="AH212" i="12"/>
  <c r="AH213" i="12"/>
  <c r="AH214" i="12"/>
  <c r="AH215" i="12"/>
  <c r="AH216" i="12"/>
  <c r="AH217" i="12"/>
  <c r="AH218" i="12"/>
  <c r="AH219" i="12"/>
  <c r="AH220" i="12"/>
  <c r="AH221" i="12"/>
  <c r="AH222" i="12"/>
  <c r="AH223" i="12"/>
  <c r="AH224" i="12"/>
  <c r="AH225" i="12"/>
  <c r="AH226" i="12"/>
  <c r="AH227" i="12"/>
  <c r="AH228" i="12"/>
  <c r="AH229" i="12"/>
  <c r="AH230" i="12"/>
  <c r="AH231" i="12"/>
  <c r="AH232" i="12"/>
  <c r="AH233" i="12"/>
  <c r="AH234" i="12"/>
  <c r="AH235" i="12"/>
  <c r="AH236" i="12"/>
  <c r="AH237" i="12"/>
  <c r="AH238" i="12"/>
  <c r="AH239" i="12"/>
  <c r="AH240" i="12"/>
  <c r="AH241" i="12"/>
  <c r="AH242"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H274" i="12"/>
  <c r="AH275" i="12"/>
  <c r="AH276" i="12"/>
  <c r="AH277" i="12"/>
  <c r="AH278" i="12"/>
  <c r="AH279" i="12"/>
  <c r="AH280" i="12"/>
  <c r="AH281" i="12"/>
  <c r="AH282" i="12"/>
  <c r="AH283" i="12"/>
  <c r="AH284" i="12"/>
  <c r="AH285" i="12"/>
  <c r="AH286" i="12"/>
  <c r="AH287" i="12"/>
  <c r="AH288" i="12"/>
  <c r="AH289" i="12"/>
  <c r="AH290" i="12"/>
  <c r="AH291" i="12"/>
  <c r="AH292" i="12"/>
  <c r="AH293" i="12"/>
  <c r="AH294" i="12"/>
  <c r="AH295" i="12"/>
  <c r="AH296" i="12"/>
  <c r="AH297" i="12"/>
  <c r="AH298" i="12"/>
  <c r="AH299" i="12"/>
  <c r="AH300" i="12"/>
  <c r="AH301" i="12"/>
  <c r="AH302" i="12"/>
  <c r="AH303" i="12"/>
  <c r="AH304" i="12"/>
  <c r="AH305" i="12"/>
  <c r="AH306" i="12"/>
  <c r="AH307" i="12"/>
  <c r="AH308" i="12"/>
  <c r="AH309" i="12"/>
  <c r="AH310" i="12"/>
  <c r="AH311" i="12"/>
  <c r="AH312" i="12"/>
  <c r="AH313" i="12"/>
  <c r="AH314" i="12"/>
  <c r="AH315" i="12"/>
  <c r="AH316" i="12"/>
  <c r="AH317" i="12"/>
  <c r="AH318" i="12"/>
  <c r="AH319" i="12"/>
  <c r="AH320" i="12"/>
  <c r="AH321" i="12"/>
  <c r="AH322" i="12"/>
  <c r="AH323" i="12"/>
  <c r="AH324" i="12"/>
  <c r="AH325" i="12"/>
  <c r="AH326" i="12"/>
  <c r="AH327" i="12"/>
  <c r="AH328" i="12"/>
  <c r="AH329" i="12"/>
  <c r="AH330" i="12"/>
  <c r="AH331" i="12"/>
  <c r="AH332" i="12"/>
  <c r="AH333" i="12"/>
  <c r="AH334" i="12"/>
  <c r="AH335" i="12"/>
  <c r="AH336" i="12"/>
  <c r="AH337" i="12"/>
  <c r="AH338" i="12"/>
  <c r="AH339" i="12"/>
  <c r="AH340" i="12"/>
  <c r="AH341" i="12"/>
  <c r="AH342" i="12"/>
  <c r="AH343" i="12"/>
  <c r="AH344" i="12"/>
  <c r="AH345" i="12"/>
  <c r="AH346" i="12"/>
  <c r="AH347" i="12"/>
  <c r="AH348" i="12"/>
  <c r="AH349" i="12"/>
  <c r="AH350" i="12"/>
  <c r="AH351" i="12"/>
  <c r="AH352" i="12"/>
  <c r="AH353" i="12"/>
  <c r="AH354" i="12"/>
  <c r="AH355" i="12"/>
  <c r="AH356" i="12"/>
  <c r="AH357" i="12"/>
  <c r="AH358" i="12"/>
  <c r="AH359" i="12"/>
  <c r="AH360" i="12"/>
  <c r="AH361" i="12"/>
  <c r="AH362" i="12"/>
  <c r="AH363" i="12"/>
  <c r="AH364" i="12"/>
  <c r="AH365" i="12"/>
  <c r="AH366" i="12"/>
  <c r="AH367" i="12"/>
  <c r="AH368" i="12"/>
  <c r="AH369" i="12"/>
  <c r="AH370" i="12"/>
  <c r="AH371" i="12"/>
  <c r="AH372" i="12"/>
  <c r="AH373" i="12"/>
  <c r="AH374" i="12"/>
  <c r="AH375" i="12"/>
  <c r="AH376" i="12"/>
  <c r="AH377" i="12"/>
  <c r="AH378" i="12"/>
  <c r="AH379" i="12"/>
  <c r="AH380" i="12"/>
  <c r="AH381" i="12"/>
  <c r="AH382" i="12"/>
  <c r="AH2" i="12"/>
  <c r="X2" i="12"/>
  <c r="AF3" i="12"/>
  <c r="AF4" i="12"/>
  <c r="AF5" i="12"/>
  <c r="AF6" i="12"/>
  <c r="AF7" i="12"/>
  <c r="AF8" i="12"/>
  <c r="AF9" i="12"/>
  <c r="AF10" i="12"/>
  <c r="AF11" i="12"/>
  <c r="AF12" i="12"/>
  <c r="AF13" i="12"/>
  <c r="AF14" i="12"/>
  <c r="AF15" i="12"/>
  <c r="AF16" i="12"/>
  <c r="AF17" i="12"/>
  <c r="AF18" i="12"/>
  <c r="AF19" i="12"/>
  <c r="AF20" i="12"/>
  <c r="AF21" i="12"/>
  <c r="AF22" i="12"/>
  <c r="AF23" i="12"/>
  <c r="AF24" i="12"/>
  <c r="AF25" i="12"/>
  <c r="AF26" i="12"/>
  <c r="AF27" i="12"/>
  <c r="AF28" i="12"/>
  <c r="AF29" i="12"/>
  <c r="AF30" i="12"/>
  <c r="AF31" i="12"/>
  <c r="AF32" i="12"/>
  <c r="AF33" i="12"/>
  <c r="AF34" i="12"/>
  <c r="AF35" i="12"/>
  <c r="AF36" i="12"/>
  <c r="AF37" i="12"/>
  <c r="AF38" i="12"/>
  <c r="AF39" i="12"/>
  <c r="AF40" i="12"/>
  <c r="AF41" i="12"/>
  <c r="AF42" i="12"/>
  <c r="AF43" i="12"/>
  <c r="AF44" i="12"/>
  <c r="AF45" i="12"/>
  <c r="AF46" i="12"/>
  <c r="AF47" i="12"/>
  <c r="AF48" i="12"/>
  <c r="AF49"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AF117" i="12"/>
  <c r="AF118" i="12"/>
  <c r="AF119" i="12"/>
  <c r="AF120" i="12"/>
  <c r="AF121" i="12"/>
  <c r="AF122" i="12"/>
  <c r="AF123" i="12"/>
  <c r="AF124" i="12"/>
  <c r="AF125" i="12"/>
  <c r="AF126" i="12"/>
  <c r="AF127" i="12"/>
  <c r="AF128" i="12"/>
  <c r="AF129" i="12"/>
  <c r="AF130" i="12"/>
  <c r="AF131" i="12"/>
  <c r="AF132" i="12"/>
  <c r="AF133" i="12"/>
  <c r="AF134" i="12"/>
  <c r="AF135" i="12"/>
  <c r="AF136" i="12"/>
  <c r="AF137" i="12"/>
  <c r="AF138" i="12"/>
  <c r="AF139" i="12"/>
  <c r="AF140" i="12"/>
  <c r="AF141" i="12"/>
  <c r="AF142" i="12"/>
  <c r="AF143" i="12"/>
  <c r="AF144" i="12"/>
  <c r="AF145" i="12"/>
  <c r="AF146" i="12"/>
  <c r="AF147" i="12"/>
  <c r="AF148" i="12"/>
  <c r="AF149" i="12"/>
  <c r="AF150" i="12"/>
  <c r="AF151" i="12"/>
  <c r="AF152" i="12"/>
  <c r="AF153" i="12"/>
  <c r="AF154" i="12"/>
  <c r="AF155" i="12"/>
  <c r="AF156" i="12"/>
  <c r="AF157" i="12"/>
  <c r="AF158" i="12"/>
  <c r="AF159" i="12"/>
  <c r="AF160" i="12"/>
  <c r="AF161" i="12"/>
  <c r="AF162" i="12"/>
  <c r="AF163" i="12"/>
  <c r="AF164" i="12"/>
  <c r="AF165" i="12"/>
  <c r="AF166" i="12"/>
  <c r="AF167" i="12"/>
  <c r="AF168" i="12"/>
  <c r="AF169" i="12"/>
  <c r="AF170" i="12"/>
  <c r="AF171" i="12"/>
  <c r="AF172" i="12"/>
  <c r="AF173" i="12"/>
  <c r="AF174" i="12"/>
  <c r="AF175" i="12"/>
  <c r="AF176" i="12"/>
  <c r="AF177" i="12"/>
  <c r="AF178" i="12"/>
  <c r="AF179" i="12"/>
  <c r="AF180" i="12"/>
  <c r="AF181" i="12"/>
  <c r="AF182" i="12"/>
  <c r="AF183" i="12"/>
  <c r="AF184" i="12"/>
  <c r="AF185" i="12"/>
  <c r="AF186" i="12"/>
  <c r="AF187" i="12"/>
  <c r="AF188" i="12"/>
  <c r="AF189" i="12"/>
  <c r="AF190" i="12"/>
  <c r="AF191" i="12"/>
  <c r="AF192" i="12"/>
  <c r="AF193" i="12"/>
  <c r="AF194" i="12"/>
  <c r="AF195" i="12"/>
  <c r="AF196" i="12"/>
  <c r="AF197" i="12"/>
  <c r="AF198" i="12"/>
  <c r="AF199" i="12"/>
  <c r="AF200" i="12"/>
  <c r="AF201" i="12"/>
  <c r="AF202" i="12"/>
  <c r="AF203" i="12"/>
  <c r="AF204" i="12"/>
  <c r="AF205" i="12"/>
  <c r="AF206" i="12"/>
  <c r="AF207" i="12"/>
  <c r="AF208" i="12"/>
  <c r="AF209" i="12"/>
  <c r="AF210" i="12"/>
  <c r="AF211" i="12"/>
  <c r="AF212" i="12"/>
  <c r="AF213" i="12"/>
  <c r="AF214" i="12"/>
  <c r="AF215" i="12"/>
  <c r="AF216" i="12"/>
  <c r="AF217" i="12"/>
  <c r="AF218" i="12"/>
  <c r="AF219" i="12"/>
  <c r="AF220" i="12"/>
  <c r="AF221" i="12"/>
  <c r="AF222" i="12"/>
  <c r="AF223" i="12"/>
  <c r="AF224" i="12"/>
  <c r="AF225" i="12"/>
  <c r="AF226" i="12"/>
  <c r="AF227" i="12"/>
  <c r="AF228" i="12"/>
  <c r="AF229" i="12"/>
  <c r="AF230" i="12"/>
  <c r="AF231" i="12"/>
  <c r="AF232" i="12"/>
  <c r="AF233" i="12"/>
  <c r="AF234" i="12"/>
  <c r="AF235" i="12"/>
  <c r="AF236" i="12"/>
  <c r="AF237" i="12"/>
  <c r="AF238" i="12"/>
  <c r="AF239" i="12"/>
  <c r="AF240" i="12"/>
  <c r="AF241" i="12"/>
  <c r="AF242"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F300" i="12"/>
  <c r="AF301" i="12"/>
  <c r="AF302" i="12"/>
  <c r="AF303" i="12"/>
  <c r="AF304" i="12"/>
  <c r="AF305" i="12"/>
  <c r="AF306" i="12"/>
  <c r="AF307" i="12"/>
  <c r="AF308" i="12"/>
  <c r="AF309" i="12"/>
  <c r="AF310" i="12"/>
  <c r="AF311" i="12"/>
  <c r="AF312" i="12"/>
  <c r="AF313" i="12"/>
  <c r="AF314" i="12"/>
  <c r="AF315" i="12"/>
  <c r="AF316" i="12"/>
  <c r="AF317" i="12"/>
  <c r="AF318" i="12"/>
  <c r="AF319" i="12"/>
  <c r="AF320" i="12"/>
  <c r="AF321" i="12"/>
  <c r="AF322" i="12"/>
  <c r="AF323" i="12"/>
  <c r="AF324" i="12"/>
  <c r="AF325" i="12"/>
  <c r="AF326" i="12"/>
  <c r="AF327" i="12"/>
  <c r="AF328" i="12"/>
  <c r="AF329" i="12"/>
  <c r="AF330" i="12"/>
  <c r="AF331" i="12"/>
  <c r="AF332" i="12"/>
  <c r="AF333" i="12"/>
  <c r="AF334" i="12"/>
  <c r="AF335" i="12"/>
  <c r="AF336" i="12"/>
  <c r="AF337" i="12"/>
  <c r="AF338" i="12"/>
  <c r="AF339" i="12"/>
  <c r="AF340" i="12"/>
  <c r="AF341" i="12"/>
  <c r="AF342" i="12"/>
  <c r="AF343" i="12"/>
  <c r="AF344" i="12"/>
  <c r="AF345" i="12"/>
  <c r="AF346" i="12"/>
  <c r="AF347" i="12"/>
  <c r="AF348" i="12"/>
  <c r="AF349" i="12"/>
  <c r="AF350" i="12"/>
  <c r="AF351" i="12"/>
  <c r="AF352" i="12"/>
  <c r="AF353" i="12"/>
  <c r="AF354" i="12"/>
  <c r="AF355" i="12"/>
  <c r="AF356" i="12"/>
  <c r="AF357" i="12"/>
  <c r="AF358" i="12"/>
  <c r="AF359" i="12"/>
  <c r="AF360" i="12"/>
  <c r="AF361" i="12"/>
  <c r="AF362" i="12"/>
  <c r="AF363" i="12"/>
  <c r="AF364" i="12"/>
  <c r="AF365" i="12"/>
  <c r="AF366" i="12"/>
  <c r="AF367" i="12"/>
  <c r="AF368" i="12"/>
  <c r="AF369" i="12"/>
  <c r="AF370" i="12"/>
  <c r="AF371" i="12"/>
  <c r="AF372" i="12"/>
  <c r="AF373" i="12"/>
  <c r="AF374" i="12"/>
  <c r="AF375" i="12"/>
  <c r="AF376" i="12"/>
  <c r="AF377" i="12"/>
  <c r="AF378" i="12"/>
  <c r="AF379" i="12"/>
  <c r="AF380" i="12"/>
  <c r="AF381" i="12"/>
  <c r="AF382" i="12"/>
  <c r="AF2" i="12"/>
  <c r="V2" i="12"/>
  <c r="AE3" i="12"/>
  <c r="AE4" i="12"/>
  <c r="AE5" i="12"/>
  <c r="AE6" i="12"/>
  <c r="AE7" i="12"/>
  <c r="AE8" i="12"/>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E117" i="12"/>
  <c r="AE118" i="12"/>
  <c r="AE119" i="12"/>
  <c r="AE120" i="12"/>
  <c r="AE121" i="12"/>
  <c r="AE122" i="12"/>
  <c r="AE123" i="12"/>
  <c r="AE124" i="12"/>
  <c r="AE125" i="12"/>
  <c r="AE126" i="12"/>
  <c r="AE127" i="12"/>
  <c r="AE128" i="12"/>
  <c r="AE129" i="12"/>
  <c r="AE130" i="12"/>
  <c r="AE131" i="12"/>
  <c r="AE132" i="12"/>
  <c r="AE133" i="12"/>
  <c r="AE134" i="12"/>
  <c r="AE135" i="12"/>
  <c r="AE136" i="12"/>
  <c r="AE137" i="12"/>
  <c r="AE138" i="12"/>
  <c r="AE139" i="12"/>
  <c r="AE140" i="12"/>
  <c r="AE141" i="12"/>
  <c r="AE142" i="12"/>
  <c r="AE143" i="12"/>
  <c r="AE144" i="12"/>
  <c r="AE145" i="12"/>
  <c r="AE146" i="12"/>
  <c r="AE147" i="12"/>
  <c r="AE148" i="12"/>
  <c r="AE149" i="12"/>
  <c r="AE150" i="12"/>
  <c r="AE151" i="12"/>
  <c r="AE152" i="12"/>
  <c r="AE153" i="12"/>
  <c r="AE154" i="12"/>
  <c r="AE155" i="12"/>
  <c r="AE156" i="12"/>
  <c r="AE157" i="12"/>
  <c r="AE158" i="12"/>
  <c r="AE159" i="12"/>
  <c r="AE160" i="12"/>
  <c r="AE161" i="12"/>
  <c r="AE162" i="12"/>
  <c r="AE163" i="12"/>
  <c r="AE164" i="12"/>
  <c r="AE165" i="12"/>
  <c r="AE166" i="12"/>
  <c r="AE167" i="12"/>
  <c r="AE168" i="12"/>
  <c r="AE169" i="12"/>
  <c r="AE170" i="12"/>
  <c r="AE171" i="12"/>
  <c r="AE172" i="12"/>
  <c r="AE173" i="12"/>
  <c r="AE174" i="12"/>
  <c r="AE175" i="12"/>
  <c r="AE176" i="12"/>
  <c r="AE177" i="12"/>
  <c r="AE178" i="12"/>
  <c r="AE179" i="12"/>
  <c r="AE180" i="12"/>
  <c r="AE181" i="12"/>
  <c r="AE182" i="12"/>
  <c r="AE183" i="12"/>
  <c r="AE184" i="12"/>
  <c r="AE185" i="12"/>
  <c r="AE186" i="12"/>
  <c r="AE187" i="12"/>
  <c r="AE188" i="12"/>
  <c r="AE189" i="12"/>
  <c r="AE190" i="12"/>
  <c r="AE191" i="12"/>
  <c r="AE192" i="12"/>
  <c r="AE193" i="12"/>
  <c r="AE194" i="12"/>
  <c r="AE195" i="12"/>
  <c r="AE196" i="12"/>
  <c r="AE197" i="12"/>
  <c r="AE198" i="12"/>
  <c r="AE199" i="12"/>
  <c r="AE200" i="12"/>
  <c r="AE201" i="12"/>
  <c r="AE202" i="12"/>
  <c r="AE203" i="12"/>
  <c r="AE204" i="12"/>
  <c r="AE205" i="12"/>
  <c r="AE206" i="12"/>
  <c r="AE207" i="12"/>
  <c r="AE208" i="12"/>
  <c r="AE209" i="12"/>
  <c r="AE210" i="12"/>
  <c r="AE211" i="12"/>
  <c r="AE212" i="12"/>
  <c r="AE213" i="12"/>
  <c r="AE214" i="12"/>
  <c r="AE215" i="12"/>
  <c r="AE216" i="12"/>
  <c r="AE217" i="12"/>
  <c r="AE218" i="12"/>
  <c r="AE219" i="12"/>
  <c r="AE220" i="12"/>
  <c r="AE221" i="12"/>
  <c r="AE222" i="12"/>
  <c r="AE223" i="12"/>
  <c r="AE224" i="12"/>
  <c r="AE225" i="12"/>
  <c r="AE226" i="12"/>
  <c r="AE227" i="12"/>
  <c r="AE228" i="12"/>
  <c r="AE229" i="12"/>
  <c r="AE230" i="12"/>
  <c r="AE231" i="12"/>
  <c r="AE232" i="12"/>
  <c r="AE233" i="12"/>
  <c r="AE234" i="12"/>
  <c r="AE235" i="12"/>
  <c r="AE236" i="12"/>
  <c r="AE237" i="12"/>
  <c r="AE238" i="12"/>
  <c r="AE239" i="12"/>
  <c r="AE240" i="12"/>
  <c r="AE241" i="12"/>
  <c r="AE242"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E300" i="12"/>
  <c r="AE301" i="12"/>
  <c r="AE302" i="12"/>
  <c r="AE303" i="12"/>
  <c r="AE304" i="12"/>
  <c r="AE305" i="12"/>
  <c r="AE306" i="12"/>
  <c r="AE307" i="12"/>
  <c r="AE308" i="12"/>
  <c r="AE309" i="12"/>
  <c r="AE310" i="12"/>
  <c r="AE311" i="12"/>
  <c r="AE312" i="12"/>
  <c r="AE313" i="12"/>
  <c r="AE314" i="12"/>
  <c r="AE315" i="12"/>
  <c r="AE316" i="12"/>
  <c r="AE317" i="12"/>
  <c r="AE318" i="12"/>
  <c r="AE319" i="12"/>
  <c r="AE320" i="12"/>
  <c r="AE321" i="12"/>
  <c r="AE322" i="12"/>
  <c r="AE323" i="12"/>
  <c r="AE324" i="12"/>
  <c r="AE325" i="12"/>
  <c r="AE326" i="12"/>
  <c r="AE327" i="12"/>
  <c r="AE328" i="12"/>
  <c r="AE329" i="12"/>
  <c r="AE330" i="12"/>
  <c r="AE331" i="12"/>
  <c r="AE332" i="12"/>
  <c r="AE333" i="12"/>
  <c r="AE334" i="12"/>
  <c r="AE335" i="12"/>
  <c r="AE336" i="12"/>
  <c r="AE337" i="12"/>
  <c r="AE338" i="12"/>
  <c r="AE339" i="12"/>
  <c r="AE340" i="12"/>
  <c r="AE341" i="12"/>
  <c r="AE342" i="12"/>
  <c r="AE343" i="12"/>
  <c r="AE344" i="12"/>
  <c r="AE345" i="12"/>
  <c r="AE346" i="12"/>
  <c r="AE347" i="12"/>
  <c r="AE348" i="12"/>
  <c r="AE349" i="12"/>
  <c r="AE350" i="12"/>
  <c r="AE351" i="12"/>
  <c r="AE352" i="12"/>
  <c r="AE353" i="12"/>
  <c r="AE354" i="12"/>
  <c r="AE355" i="12"/>
  <c r="AE356" i="12"/>
  <c r="AE357" i="12"/>
  <c r="AE358" i="12"/>
  <c r="AE359" i="12"/>
  <c r="AE360" i="12"/>
  <c r="AE361" i="12"/>
  <c r="AE362" i="12"/>
  <c r="AE363" i="12"/>
  <c r="AE364" i="12"/>
  <c r="AE365" i="12"/>
  <c r="AE366" i="12"/>
  <c r="AE367" i="12"/>
  <c r="AE368" i="12"/>
  <c r="AE369" i="12"/>
  <c r="AE370" i="12"/>
  <c r="AE371" i="12"/>
  <c r="AE372" i="12"/>
  <c r="AE373" i="12"/>
  <c r="AE374" i="12"/>
  <c r="AE375" i="12"/>
  <c r="AE376" i="12"/>
  <c r="AE377" i="12"/>
  <c r="AE378" i="12"/>
  <c r="AE379" i="12"/>
  <c r="AE380" i="12"/>
  <c r="AE381" i="12"/>
  <c r="AE382" i="12"/>
  <c r="U2" i="12"/>
  <c r="AG3" i="8"/>
  <c r="AG3" i="12" s="1"/>
  <c r="AG4" i="8"/>
  <c r="AG4" i="12" s="1"/>
  <c r="AG5" i="8"/>
  <c r="AG5" i="12" s="1"/>
  <c r="AG6" i="8"/>
  <c r="AG6" i="12" s="1"/>
  <c r="AG7" i="8"/>
  <c r="AG7" i="12" s="1"/>
  <c r="AG8" i="8"/>
  <c r="AG8" i="12" s="1"/>
  <c r="AG9" i="8"/>
  <c r="AG9" i="12" s="1"/>
  <c r="AG10" i="8"/>
  <c r="AG10" i="12" s="1"/>
  <c r="AG11" i="8"/>
  <c r="AG11" i="12" s="1"/>
  <c r="AG12" i="8"/>
  <c r="AG12" i="12" s="1"/>
  <c r="AG13" i="8"/>
  <c r="AG13" i="12" s="1"/>
  <c r="AG14" i="8"/>
  <c r="AG14" i="12" s="1"/>
  <c r="AG15" i="8"/>
  <c r="AG15" i="12" s="1"/>
  <c r="AG16" i="8"/>
  <c r="AG16" i="12" s="1"/>
  <c r="AG17" i="8"/>
  <c r="AG17" i="12" s="1"/>
  <c r="AG18" i="8"/>
  <c r="AG18" i="12" s="1"/>
  <c r="AG19" i="8"/>
  <c r="AG19" i="12" s="1"/>
  <c r="AG20" i="8"/>
  <c r="AG20" i="12" s="1"/>
  <c r="AG21" i="8"/>
  <c r="AG21" i="12" s="1"/>
  <c r="AG22" i="8"/>
  <c r="AG22" i="12" s="1"/>
  <c r="AG23" i="8"/>
  <c r="AG23" i="12" s="1"/>
  <c r="AG24" i="8"/>
  <c r="AG24" i="12" s="1"/>
  <c r="AG25" i="8"/>
  <c r="AG25" i="12" s="1"/>
  <c r="AG26" i="8"/>
  <c r="AG26" i="12" s="1"/>
  <c r="AG27" i="8"/>
  <c r="AG27" i="12" s="1"/>
  <c r="AG28" i="8"/>
  <c r="AG28" i="12" s="1"/>
  <c r="AG29" i="8"/>
  <c r="AG29" i="12" s="1"/>
  <c r="AG30" i="8"/>
  <c r="AG30" i="12" s="1"/>
  <c r="AG31" i="8"/>
  <c r="AG31" i="12" s="1"/>
  <c r="AG32" i="8"/>
  <c r="AG32" i="12" s="1"/>
  <c r="AG33" i="8"/>
  <c r="AG33" i="12" s="1"/>
  <c r="AG34" i="8"/>
  <c r="AG34" i="12" s="1"/>
  <c r="AG35" i="8"/>
  <c r="AG35" i="12" s="1"/>
  <c r="AG36" i="8"/>
  <c r="AG36" i="12" s="1"/>
  <c r="AG37" i="8"/>
  <c r="AG37" i="12" s="1"/>
  <c r="AG38" i="8"/>
  <c r="AG38" i="12" s="1"/>
  <c r="AG39" i="8"/>
  <c r="AG39" i="12" s="1"/>
  <c r="AG40" i="8"/>
  <c r="AG40" i="12" s="1"/>
  <c r="AG41" i="8"/>
  <c r="AG41" i="12" s="1"/>
  <c r="AG42" i="8"/>
  <c r="AG42" i="12" s="1"/>
  <c r="AG43" i="8"/>
  <c r="AG43" i="12" s="1"/>
  <c r="AG44" i="8"/>
  <c r="AG44" i="12" s="1"/>
  <c r="AG45" i="8"/>
  <c r="AG45" i="12" s="1"/>
  <c r="AG46" i="8"/>
  <c r="AG46" i="12" s="1"/>
  <c r="AG47" i="8"/>
  <c r="AG47" i="12" s="1"/>
  <c r="AG48" i="8"/>
  <c r="AG48" i="12" s="1"/>
  <c r="AG49" i="8"/>
  <c r="AG49" i="12" s="1"/>
  <c r="AG50" i="8"/>
  <c r="AG50" i="12" s="1"/>
  <c r="AG51" i="8"/>
  <c r="AG51" i="12" s="1"/>
  <c r="AG52" i="8"/>
  <c r="AG52" i="12" s="1"/>
  <c r="AG53" i="8"/>
  <c r="AG53" i="12" s="1"/>
  <c r="AG54" i="8"/>
  <c r="AG54" i="12" s="1"/>
  <c r="AG55" i="8"/>
  <c r="AG55" i="12" s="1"/>
  <c r="AG56" i="8"/>
  <c r="AG56" i="12" s="1"/>
  <c r="AG57" i="8"/>
  <c r="AG57" i="12" s="1"/>
  <c r="AG58" i="8"/>
  <c r="AG58" i="12" s="1"/>
  <c r="AG59" i="8"/>
  <c r="AG59" i="12" s="1"/>
  <c r="AG60" i="8"/>
  <c r="AG60" i="12" s="1"/>
  <c r="AG61" i="8"/>
  <c r="AG61" i="12" s="1"/>
  <c r="AG62" i="8"/>
  <c r="AG62" i="12" s="1"/>
  <c r="AG63" i="8"/>
  <c r="AG63" i="12" s="1"/>
  <c r="AG64" i="8"/>
  <c r="AG64" i="12" s="1"/>
  <c r="AG65" i="8"/>
  <c r="AG65" i="12" s="1"/>
  <c r="AG66" i="8"/>
  <c r="AG66" i="12" s="1"/>
  <c r="AG67" i="8"/>
  <c r="AG67" i="12" s="1"/>
  <c r="AG68" i="8"/>
  <c r="AG68" i="12" s="1"/>
  <c r="AG69" i="8"/>
  <c r="AG69" i="12" s="1"/>
  <c r="AG70" i="8"/>
  <c r="AG70" i="12" s="1"/>
  <c r="AG71" i="8"/>
  <c r="AG71" i="12" s="1"/>
  <c r="AG72" i="8"/>
  <c r="AG72" i="12" s="1"/>
  <c r="AG73" i="8"/>
  <c r="AG73" i="12" s="1"/>
  <c r="AG74" i="8"/>
  <c r="AG74" i="12" s="1"/>
  <c r="AG75" i="8"/>
  <c r="AG75" i="12" s="1"/>
  <c r="AG76" i="8"/>
  <c r="AG76" i="12" s="1"/>
  <c r="AG77" i="8"/>
  <c r="AG77" i="12" s="1"/>
  <c r="AG78" i="8"/>
  <c r="AG78" i="12" s="1"/>
  <c r="AG79" i="8"/>
  <c r="AG79" i="12" s="1"/>
  <c r="AG80" i="8"/>
  <c r="AG80" i="12" s="1"/>
  <c r="AG81" i="8"/>
  <c r="AG81" i="12" s="1"/>
  <c r="AG82" i="8"/>
  <c r="AG82" i="12" s="1"/>
  <c r="AG83" i="8"/>
  <c r="AG83" i="12" s="1"/>
  <c r="AG84" i="8"/>
  <c r="AG84" i="12" s="1"/>
  <c r="AG85" i="8"/>
  <c r="AG85" i="12" s="1"/>
  <c r="AG86" i="8"/>
  <c r="AG86" i="12" s="1"/>
  <c r="AG87" i="8"/>
  <c r="AG87" i="12" s="1"/>
  <c r="AG88" i="8"/>
  <c r="AG88" i="12" s="1"/>
  <c r="AG89" i="8"/>
  <c r="AG89" i="12" s="1"/>
  <c r="AG90" i="8"/>
  <c r="AG90" i="12" s="1"/>
  <c r="AG91" i="8"/>
  <c r="AG91" i="12" s="1"/>
  <c r="AG92" i="8"/>
  <c r="AG92" i="12" s="1"/>
  <c r="AG93" i="8"/>
  <c r="AG93" i="12" s="1"/>
  <c r="AG94" i="8"/>
  <c r="AG94" i="12" s="1"/>
  <c r="AG95" i="8"/>
  <c r="AG95" i="12" s="1"/>
  <c r="AG96" i="8"/>
  <c r="AG96" i="12" s="1"/>
  <c r="AG97" i="8"/>
  <c r="AG97" i="12" s="1"/>
  <c r="AG98" i="8"/>
  <c r="AG98" i="12" s="1"/>
  <c r="AG99" i="8"/>
  <c r="AG99" i="12" s="1"/>
  <c r="AG100" i="8"/>
  <c r="AG100" i="12" s="1"/>
  <c r="AG101" i="8"/>
  <c r="AG101" i="12" s="1"/>
  <c r="AG102" i="8"/>
  <c r="AG102" i="12" s="1"/>
  <c r="AG103" i="8"/>
  <c r="AG103" i="12" s="1"/>
  <c r="AG104" i="8"/>
  <c r="AG104" i="12" s="1"/>
  <c r="AG105" i="8"/>
  <c r="AG105" i="12" s="1"/>
  <c r="AG106" i="8"/>
  <c r="AG106" i="12" s="1"/>
  <c r="AG107" i="8"/>
  <c r="AG107" i="12" s="1"/>
  <c r="AG108" i="8"/>
  <c r="AG108" i="12" s="1"/>
  <c r="AG109" i="8"/>
  <c r="AG109" i="12" s="1"/>
  <c r="AG110" i="8"/>
  <c r="AG110" i="12" s="1"/>
  <c r="AG111" i="8"/>
  <c r="AG111" i="12" s="1"/>
  <c r="AG112" i="8"/>
  <c r="AG112" i="12" s="1"/>
  <c r="AG113" i="8"/>
  <c r="AG113" i="12" s="1"/>
  <c r="AG114" i="8"/>
  <c r="AG114" i="12" s="1"/>
  <c r="AG115" i="8"/>
  <c r="AG115" i="12" s="1"/>
  <c r="AG116" i="8"/>
  <c r="AG116" i="12" s="1"/>
  <c r="AG117" i="8"/>
  <c r="AG117" i="12" s="1"/>
  <c r="AG118" i="8"/>
  <c r="AG118" i="12" s="1"/>
  <c r="AG119" i="8"/>
  <c r="AG119" i="12" s="1"/>
  <c r="AG120" i="8"/>
  <c r="AG120" i="12" s="1"/>
  <c r="AG121" i="8"/>
  <c r="AG121" i="12" s="1"/>
  <c r="AG122" i="8"/>
  <c r="AG122" i="12" s="1"/>
  <c r="AG123" i="8"/>
  <c r="AG123" i="12" s="1"/>
  <c r="AG124" i="8"/>
  <c r="AG124" i="12" s="1"/>
  <c r="AG125" i="8"/>
  <c r="AG125" i="12" s="1"/>
  <c r="AG126" i="8"/>
  <c r="AG126" i="12" s="1"/>
  <c r="AG127" i="8"/>
  <c r="AG127" i="12" s="1"/>
  <c r="AG128" i="8"/>
  <c r="AG128" i="12" s="1"/>
  <c r="AG129" i="8"/>
  <c r="AG129" i="12" s="1"/>
  <c r="AG130" i="8"/>
  <c r="AG130" i="12" s="1"/>
  <c r="AG131" i="8"/>
  <c r="AG131" i="12" s="1"/>
  <c r="AG132" i="8"/>
  <c r="AG132" i="12" s="1"/>
  <c r="AG133" i="8"/>
  <c r="AG133" i="12" s="1"/>
  <c r="AG134" i="8"/>
  <c r="AG134" i="12" s="1"/>
  <c r="AG135" i="8"/>
  <c r="AG135" i="12" s="1"/>
  <c r="AG136" i="8"/>
  <c r="AG136" i="12" s="1"/>
  <c r="AG137" i="8"/>
  <c r="AG137" i="12" s="1"/>
  <c r="AG138" i="8"/>
  <c r="AG138" i="12" s="1"/>
  <c r="AG139" i="8"/>
  <c r="AG139" i="12" s="1"/>
  <c r="AG140" i="8"/>
  <c r="AG140" i="12" s="1"/>
  <c r="AG141" i="8"/>
  <c r="AG141" i="12" s="1"/>
  <c r="AG142" i="8"/>
  <c r="AG142" i="12" s="1"/>
  <c r="AG143" i="8"/>
  <c r="AG143" i="12" s="1"/>
  <c r="AG144" i="8"/>
  <c r="AG144" i="12" s="1"/>
  <c r="AG145" i="8"/>
  <c r="AG145" i="12" s="1"/>
  <c r="AG146" i="8"/>
  <c r="AG146" i="12" s="1"/>
  <c r="AG147" i="8"/>
  <c r="AG147" i="12" s="1"/>
  <c r="AG148" i="8"/>
  <c r="AG148" i="12" s="1"/>
  <c r="AG149" i="8"/>
  <c r="AG149" i="12" s="1"/>
  <c r="AG150" i="8"/>
  <c r="AG150" i="12" s="1"/>
  <c r="AG151" i="8"/>
  <c r="AG151" i="12" s="1"/>
  <c r="AG152" i="8"/>
  <c r="AG152" i="12" s="1"/>
  <c r="AG153" i="8"/>
  <c r="AG153" i="12" s="1"/>
  <c r="AG154" i="8"/>
  <c r="AG154" i="12" s="1"/>
  <c r="AG155" i="8"/>
  <c r="AG155" i="12" s="1"/>
  <c r="AG156" i="8"/>
  <c r="AG156" i="12" s="1"/>
  <c r="AG157" i="8"/>
  <c r="AG157" i="12" s="1"/>
  <c r="AG158" i="8"/>
  <c r="AG158" i="12" s="1"/>
  <c r="AG159" i="8"/>
  <c r="AG159" i="12" s="1"/>
  <c r="AG160" i="8"/>
  <c r="AG160" i="12" s="1"/>
  <c r="AG161" i="8"/>
  <c r="AG161" i="12" s="1"/>
  <c r="AG162" i="8"/>
  <c r="AG162" i="12" s="1"/>
  <c r="AG163" i="8"/>
  <c r="AG163" i="12" s="1"/>
  <c r="AG164" i="8"/>
  <c r="AG164" i="12" s="1"/>
  <c r="AG165" i="8"/>
  <c r="AG165" i="12" s="1"/>
  <c r="AG166" i="8"/>
  <c r="AG166" i="12" s="1"/>
  <c r="AG167" i="8"/>
  <c r="AG167" i="12" s="1"/>
  <c r="AG168" i="8"/>
  <c r="AG168" i="12" s="1"/>
  <c r="AG169" i="8"/>
  <c r="AG169" i="12" s="1"/>
  <c r="AG170" i="8"/>
  <c r="AG170" i="12" s="1"/>
  <c r="AG171" i="8"/>
  <c r="AG171" i="12" s="1"/>
  <c r="AG172" i="8"/>
  <c r="AG172" i="12" s="1"/>
  <c r="AG173" i="8"/>
  <c r="AG173" i="12" s="1"/>
  <c r="AG174" i="8"/>
  <c r="AG174" i="12" s="1"/>
  <c r="AG175" i="8"/>
  <c r="AG175" i="12" s="1"/>
  <c r="AG176" i="8"/>
  <c r="AG176" i="12" s="1"/>
  <c r="AG177" i="8"/>
  <c r="AG177" i="12" s="1"/>
  <c r="AG178" i="8"/>
  <c r="AG178" i="12" s="1"/>
  <c r="AG179" i="8"/>
  <c r="AG179" i="12" s="1"/>
  <c r="AG180" i="8"/>
  <c r="AG180" i="12" s="1"/>
  <c r="AG181" i="8"/>
  <c r="AG181" i="12" s="1"/>
  <c r="AG182" i="8"/>
  <c r="AG182" i="12" s="1"/>
  <c r="AG183" i="8"/>
  <c r="AG183" i="12" s="1"/>
  <c r="AG184" i="8"/>
  <c r="AG184" i="12" s="1"/>
  <c r="AG185" i="8"/>
  <c r="AG185" i="12" s="1"/>
  <c r="AG186" i="8"/>
  <c r="AG186" i="12" s="1"/>
  <c r="AG187" i="8"/>
  <c r="AG187" i="12" s="1"/>
  <c r="AG188" i="8"/>
  <c r="AG188" i="12" s="1"/>
  <c r="AG189" i="8"/>
  <c r="AG189" i="12" s="1"/>
  <c r="AG190" i="8"/>
  <c r="AG190" i="12" s="1"/>
  <c r="AG191" i="8"/>
  <c r="AG191" i="12" s="1"/>
  <c r="AG192" i="8"/>
  <c r="AG192" i="12" s="1"/>
  <c r="AG193" i="8"/>
  <c r="AG193" i="12" s="1"/>
  <c r="AG194" i="8"/>
  <c r="AG194" i="12" s="1"/>
  <c r="AG195" i="8"/>
  <c r="AG195" i="12" s="1"/>
  <c r="AG196" i="8"/>
  <c r="AG196" i="12" s="1"/>
  <c r="AG197" i="8"/>
  <c r="AG197" i="12" s="1"/>
  <c r="AG198" i="8"/>
  <c r="AG198" i="12" s="1"/>
  <c r="AG199" i="8"/>
  <c r="AG199" i="12" s="1"/>
  <c r="AG200" i="8"/>
  <c r="AG200" i="12" s="1"/>
  <c r="AG201" i="8"/>
  <c r="AG201" i="12" s="1"/>
  <c r="AG202" i="8"/>
  <c r="AG202" i="12" s="1"/>
  <c r="AG203" i="8"/>
  <c r="AG203" i="12" s="1"/>
  <c r="AG204" i="8"/>
  <c r="AG204" i="12" s="1"/>
  <c r="AG205" i="8"/>
  <c r="AG205" i="12" s="1"/>
  <c r="AG206" i="8"/>
  <c r="AG206" i="12" s="1"/>
  <c r="AG207" i="8"/>
  <c r="AG207" i="12" s="1"/>
  <c r="AG208" i="8"/>
  <c r="AG208" i="12" s="1"/>
  <c r="AG209" i="8"/>
  <c r="AG209" i="12" s="1"/>
  <c r="AG210" i="8"/>
  <c r="AG210" i="12" s="1"/>
  <c r="AG211" i="8"/>
  <c r="AG211" i="12" s="1"/>
  <c r="AG212" i="8"/>
  <c r="AG212" i="12" s="1"/>
  <c r="AG213" i="8"/>
  <c r="AG213" i="12" s="1"/>
  <c r="AG214" i="8"/>
  <c r="AG214" i="12" s="1"/>
  <c r="AG215" i="8"/>
  <c r="AG215" i="12" s="1"/>
  <c r="AG216" i="8"/>
  <c r="AG216" i="12" s="1"/>
  <c r="AG217" i="8"/>
  <c r="AG217" i="12" s="1"/>
  <c r="AG218" i="8"/>
  <c r="AG218" i="12" s="1"/>
  <c r="AG219" i="8"/>
  <c r="AG219" i="12" s="1"/>
  <c r="AG220" i="8"/>
  <c r="AG220" i="12" s="1"/>
  <c r="AG221" i="8"/>
  <c r="AG221" i="12" s="1"/>
  <c r="AG222" i="8"/>
  <c r="AG222" i="12" s="1"/>
  <c r="AG223" i="8"/>
  <c r="AG223" i="12" s="1"/>
  <c r="AG224" i="8"/>
  <c r="AG224" i="12" s="1"/>
  <c r="AG225" i="8"/>
  <c r="AG225" i="12" s="1"/>
  <c r="AG226" i="8"/>
  <c r="AG226" i="12" s="1"/>
  <c r="AG227" i="8"/>
  <c r="AG227" i="12" s="1"/>
  <c r="AG228" i="8"/>
  <c r="AG228" i="12" s="1"/>
  <c r="AG229" i="8"/>
  <c r="AG229" i="12" s="1"/>
  <c r="AG230" i="8"/>
  <c r="AG230" i="12" s="1"/>
  <c r="AG231" i="8"/>
  <c r="AG231" i="12" s="1"/>
  <c r="AG232" i="8"/>
  <c r="AG232" i="12" s="1"/>
  <c r="AG233" i="8"/>
  <c r="AG233" i="12" s="1"/>
  <c r="AG234" i="8"/>
  <c r="AG234" i="12" s="1"/>
  <c r="AG235" i="8"/>
  <c r="AG235" i="12" s="1"/>
  <c r="AG236" i="8"/>
  <c r="AG236" i="12" s="1"/>
  <c r="AG237" i="8"/>
  <c r="AG237" i="12" s="1"/>
  <c r="AG238" i="8"/>
  <c r="AG238" i="12" s="1"/>
  <c r="AG239" i="8"/>
  <c r="AG239" i="12" s="1"/>
  <c r="AG240" i="8"/>
  <c r="AG240" i="12" s="1"/>
  <c r="AG241" i="8"/>
  <c r="AG241" i="12" s="1"/>
  <c r="AG242" i="8"/>
  <c r="AG242" i="12" s="1"/>
  <c r="AG243" i="8"/>
  <c r="AG243" i="12" s="1"/>
  <c r="AG244" i="8"/>
  <c r="AG244" i="12" s="1"/>
  <c r="AG245" i="8"/>
  <c r="AG245" i="12" s="1"/>
  <c r="AG246" i="8"/>
  <c r="AG246" i="12" s="1"/>
  <c r="AG247" i="8"/>
  <c r="AG247" i="12" s="1"/>
  <c r="AG248" i="8"/>
  <c r="AG248" i="12" s="1"/>
  <c r="AG249" i="8"/>
  <c r="AG249" i="12" s="1"/>
  <c r="AG250" i="8"/>
  <c r="AG250" i="12" s="1"/>
  <c r="AG251" i="8"/>
  <c r="AG251" i="12" s="1"/>
  <c r="AG252" i="8"/>
  <c r="AG252" i="12" s="1"/>
  <c r="AG253" i="8"/>
  <c r="AG253" i="12" s="1"/>
  <c r="AG254" i="8"/>
  <c r="AG254" i="12" s="1"/>
  <c r="AG255" i="8"/>
  <c r="AG255" i="12" s="1"/>
  <c r="AG256" i="8"/>
  <c r="AG256" i="12" s="1"/>
  <c r="AG257" i="8"/>
  <c r="AG257" i="12" s="1"/>
  <c r="AG258" i="8"/>
  <c r="AG258" i="12" s="1"/>
  <c r="AG259" i="8"/>
  <c r="AG259" i="12" s="1"/>
  <c r="AG260" i="8"/>
  <c r="AG260" i="12" s="1"/>
  <c r="AG261" i="8"/>
  <c r="AG261" i="12" s="1"/>
  <c r="AG262" i="8"/>
  <c r="AG262" i="12" s="1"/>
  <c r="AG263" i="8"/>
  <c r="AG263" i="12" s="1"/>
  <c r="AG264" i="8"/>
  <c r="AG264" i="12" s="1"/>
  <c r="AG265" i="8"/>
  <c r="AG265" i="12" s="1"/>
  <c r="AG266" i="8"/>
  <c r="AG266" i="12" s="1"/>
  <c r="AG267" i="8"/>
  <c r="AG267" i="12" s="1"/>
  <c r="AG268" i="8"/>
  <c r="AG268" i="12" s="1"/>
  <c r="AG269" i="8"/>
  <c r="AG269" i="12" s="1"/>
  <c r="AG270" i="8"/>
  <c r="AG270" i="12" s="1"/>
  <c r="AG271" i="8"/>
  <c r="AG271" i="12" s="1"/>
  <c r="AG272" i="8"/>
  <c r="AG272" i="12" s="1"/>
  <c r="AG273" i="8"/>
  <c r="AG273" i="12" s="1"/>
  <c r="AG274" i="8"/>
  <c r="AG274" i="12" s="1"/>
  <c r="AG275" i="8"/>
  <c r="AG275" i="12" s="1"/>
  <c r="AG276" i="8"/>
  <c r="AG276" i="12" s="1"/>
  <c r="AG277" i="8"/>
  <c r="AG277" i="12" s="1"/>
  <c r="AG278" i="8"/>
  <c r="AG278" i="12" s="1"/>
  <c r="AG279" i="8"/>
  <c r="AG279" i="12" s="1"/>
  <c r="AG280" i="8"/>
  <c r="AG280" i="12" s="1"/>
  <c r="AG281" i="8"/>
  <c r="AG281" i="12" s="1"/>
  <c r="AG282" i="8"/>
  <c r="AG282" i="12" s="1"/>
  <c r="AG283" i="8"/>
  <c r="AG283" i="12" s="1"/>
  <c r="AG284" i="8"/>
  <c r="AG284" i="12" s="1"/>
  <c r="AG285" i="8"/>
  <c r="AG285" i="12" s="1"/>
  <c r="AG286" i="8"/>
  <c r="AG286" i="12" s="1"/>
  <c r="AG287" i="8"/>
  <c r="AG287" i="12" s="1"/>
  <c r="AG288" i="8"/>
  <c r="AG288" i="12" s="1"/>
  <c r="AG289" i="8"/>
  <c r="AG289" i="12" s="1"/>
  <c r="AG290" i="8"/>
  <c r="AG290" i="12" s="1"/>
  <c r="AG291" i="8"/>
  <c r="AG291" i="12" s="1"/>
  <c r="AG292" i="8"/>
  <c r="AG292" i="12" s="1"/>
  <c r="AG293" i="8"/>
  <c r="AG293" i="12" s="1"/>
  <c r="AG294" i="8"/>
  <c r="AG294" i="12" s="1"/>
  <c r="AG295" i="8"/>
  <c r="AG295" i="12" s="1"/>
  <c r="AG296" i="8"/>
  <c r="AG296" i="12" s="1"/>
  <c r="AG297" i="8"/>
  <c r="AG297" i="12" s="1"/>
  <c r="AG298" i="8"/>
  <c r="AG298" i="12" s="1"/>
  <c r="AG299" i="8"/>
  <c r="AG299" i="12" s="1"/>
  <c r="AG300" i="8"/>
  <c r="AG300" i="12" s="1"/>
  <c r="AG301" i="8"/>
  <c r="AG301" i="12" s="1"/>
  <c r="AG302" i="8"/>
  <c r="AG302" i="12" s="1"/>
  <c r="AG303" i="8"/>
  <c r="AG303" i="12" s="1"/>
  <c r="AG304" i="8"/>
  <c r="AG304" i="12" s="1"/>
  <c r="AG305" i="8"/>
  <c r="AG305" i="12" s="1"/>
  <c r="AG306" i="8"/>
  <c r="AG306" i="12" s="1"/>
  <c r="AG307" i="8"/>
  <c r="AG307" i="12" s="1"/>
  <c r="AG308" i="8"/>
  <c r="AG308" i="12" s="1"/>
  <c r="AG309" i="8"/>
  <c r="AG309" i="12" s="1"/>
  <c r="AG310" i="8"/>
  <c r="AG310" i="12" s="1"/>
  <c r="AG311" i="8"/>
  <c r="AG311" i="12" s="1"/>
  <c r="AG312" i="8"/>
  <c r="AG312" i="12" s="1"/>
  <c r="AG313" i="8"/>
  <c r="AG313" i="12" s="1"/>
  <c r="AG314" i="8"/>
  <c r="AG314" i="12" s="1"/>
  <c r="AG315" i="8"/>
  <c r="AG315" i="12" s="1"/>
  <c r="AG316" i="8"/>
  <c r="AG316" i="12" s="1"/>
  <c r="AG317" i="8"/>
  <c r="AG317" i="12" s="1"/>
  <c r="AG318" i="8"/>
  <c r="AG318" i="12" s="1"/>
  <c r="AG319" i="8"/>
  <c r="AG319" i="12" s="1"/>
  <c r="AG320" i="8"/>
  <c r="AG320" i="12" s="1"/>
  <c r="AG321" i="8"/>
  <c r="AG321" i="12" s="1"/>
  <c r="AG322" i="8"/>
  <c r="AG322" i="12" s="1"/>
  <c r="AG323" i="8"/>
  <c r="AG323" i="12" s="1"/>
  <c r="AG324" i="8"/>
  <c r="AG324" i="12" s="1"/>
  <c r="AG325" i="8"/>
  <c r="AG325" i="12" s="1"/>
  <c r="AG326" i="8"/>
  <c r="AG326" i="12" s="1"/>
  <c r="AG327" i="8"/>
  <c r="AG327" i="12" s="1"/>
  <c r="AG328" i="8"/>
  <c r="AG328" i="12" s="1"/>
  <c r="AG329" i="8"/>
  <c r="AG329" i="12" s="1"/>
  <c r="AG330" i="8"/>
  <c r="AG330" i="12" s="1"/>
  <c r="AG331" i="8"/>
  <c r="AG331" i="12" s="1"/>
  <c r="AG332" i="8"/>
  <c r="AG332" i="12" s="1"/>
  <c r="AG333" i="8"/>
  <c r="AG333" i="12" s="1"/>
  <c r="AG334" i="8"/>
  <c r="AG334" i="12" s="1"/>
  <c r="AG335" i="8"/>
  <c r="AG335" i="12" s="1"/>
  <c r="AG336" i="8"/>
  <c r="AG336" i="12" s="1"/>
  <c r="AG337" i="8"/>
  <c r="AG337" i="12" s="1"/>
  <c r="AG338" i="8"/>
  <c r="AG338" i="12" s="1"/>
  <c r="AG339" i="8"/>
  <c r="AG339" i="12" s="1"/>
  <c r="AG340" i="8"/>
  <c r="AG340" i="12" s="1"/>
  <c r="AG341" i="8"/>
  <c r="AG341" i="12" s="1"/>
  <c r="AG342" i="8"/>
  <c r="AG342" i="12" s="1"/>
  <c r="AG343" i="8"/>
  <c r="AG343" i="12" s="1"/>
  <c r="AG344" i="8"/>
  <c r="AG344" i="12" s="1"/>
  <c r="AG345" i="8"/>
  <c r="AG345" i="12" s="1"/>
  <c r="AG346" i="8"/>
  <c r="AG346" i="12" s="1"/>
  <c r="AG347" i="8"/>
  <c r="AG347" i="12" s="1"/>
  <c r="AG348" i="8"/>
  <c r="AG348" i="12" s="1"/>
  <c r="AG349" i="8"/>
  <c r="AG349" i="12" s="1"/>
  <c r="AG350" i="8"/>
  <c r="AG350" i="12" s="1"/>
  <c r="AG351" i="8"/>
  <c r="AG351" i="12" s="1"/>
  <c r="AG352" i="8"/>
  <c r="AG352" i="12" s="1"/>
  <c r="AG353" i="8"/>
  <c r="AG353" i="12" s="1"/>
  <c r="AG354" i="8"/>
  <c r="AG354" i="12" s="1"/>
  <c r="AG355" i="8"/>
  <c r="AG355" i="12" s="1"/>
  <c r="AG356" i="8"/>
  <c r="AG356" i="12" s="1"/>
  <c r="AG357" i="8"/>
  <c r="AG357" i="12" s="1"/>
  <c r="AG358" i="8"/>
  <c r="AG358" i="12" s="1"/>
  <c r="AG359" i="8"/>
  <c r="AG359" i="12" s="1"/>
  <c r="AG360" i="8"/>
  <c r="AG360" i="12" s="1"/>
  <c r="AG361" i="8"/>
  <c r="AG361" i="12" s="1"/>
  <c r="AG362" i="8"/>
  <c r="AG362" i="12" s="1"/>
  <c r="AG363" i="8"/>
  <c r="AG363" i="12" s="1"/>
  <c r="AG364" i="8"/>
  <c r="AG364" i="12" s="1"/>
  <c r="AG365" i="8"/>
  <c r="AG365" i="12" s="1"/>
  <c r="AG366" i="8"/>
  <c r="AG366" i="12" s="1"/>
  <c r="AG367" i="8"/>
  <c r="AG367" i="12" s="1"/>
  <c r="AG368" i="8"/>
  <c r="AG368" i="12" s="1"/>
  <c r="AG369" i="8"/>
  <c r="AG369" i="12" s="1"/>
  <c r="AG370" i="8"/>
  <c r="AG370" i="12" s="1"/>
  <c r="AG371" i="8"/>
  <c r="AG371" i="12" s="1"/>
  <c r="AG372" i="8"/>
  <c r="AG372" i="12" s="1"/>
  <c r="AG373" i="8"/>
  <c r="AG373" i="12" s="1"/>
  <c r="AG374" i="8"/>
  <c r="AG374" i="12" s="1"/>
  <c r="AG375" i="8"/>
  <c r="AG375" i="12" s="1"/>
  <c r="AG376" i="8"/>
  <c r="AG376" i="12" s="1"/>
  <c r="AG377" i="8"/>
  <c r="AG377" i="12" s="1"/>
  <c r="AG378" i="8"/>
  <c r="AG378" i="12" s="1"/>
  <c r="AG379" i="8"/>
  <c r="AG379" i="12" s="1"/>
  <c r="AG380" i="8"/>
  <c r="AG380" i="12" s="1"/>
  <c r="AG381" i="8"/>
  <c r="AG381" i="12" s="1"/>
  <c r="AG382" i="8"/>
  <c r="AG382" i="12" s="1"/>
  <c r="AG2" i="12"/>
  <c r="W2" i="8"/>
  <c r="W2" i="12" s="1"/>
  <c r="Z3" i="12"/>
  <c r="Y3" i="12" s="1"/>
  <c r="Z4" i="12"/>
  <c r="Y4" i="12" s="1"/>
  <c r="Z5" i="12"/>
  <c r="Y5" i="12" s="1"/>
  <c r="Z6" i="12"/>
  <c r="Y6" i="12" s="1"/>
  <c r="Z7" i="12"/>
  <c r="Y7" i="12" s="1"/>
  <c r="Z8" i="12"/>
  <c r="Y8" i="12" s="1"/>
  <c r="Z9" i="12"/>
  <c r="Y9" i="12" s="1"/>
  <c r="Z10" i="12"/>
  <c r="Y10" i="12" s="1"/>
  <c r="Z11" i="12"/>
  <c r="Y11" i="12" s="1"/>
  <c r="Z12" i="12"/>
  <c r="Y12" i="12" s="1"/>
  <c r="Z13" i="12"/>
  <c r="Y13" i="12" s="1"/>
  <c r="Y14" i="12"/>
  <c r="Z15" i="12"/>
  <c r="Y15" i="12" s="1"/>
  <c r="Z16" i="12"/>
  <c r="Y16" i="12" s="1"/>
  <c r="Z17" i="12"/>
  <c r="Y17" i="12" s="1"/>
  <c r="Z18" i="12"/>
  <c r="Y18" i="12" s="1"/>
  <c r="Z19" i="12"/>
  <c r="Y19" i="12" s="1"/>
  <c r="Z20" i="12"/>
  <c r="Y20" i="12" s="1"/>
  <c r="Z21" i="12"/>
  <c r="Y21" i="12" s="1"/>
  <c r="Z22" i="12"/>
  <c r="Y22" i="12" s="1"/>
  <c r="Z23" i="12"/>
  <c r="Y23" i="12" s="1"/>
  <c r="Z24" i="12"/>
  <c r="Y24" i="12" s="1"/>
  <c r="Z25" i="12"/>
  <c r="Y25" i="12" s="1"/>
  <c r="Z26" i="12"/>
  <c r="Y26" i="12" s="1"/>
  <c r="Z27" i="12"/>
  <c r="Y27" i="12" s="1"/>
  <c r="Z28" i="12"/>
  <c r="Y28" i="12" s="1"/>
  <c r="Z29" i="12"/>
  <c r="Y29" i="12" s="1"/>
  <c r="Z30" i="12"/>
  <c r="Y30" i="12" s="1"/>
  <c r="Z31" i="12"/>
  <c r="Y31" i="12" s="1"/>
  <c r="Z32" i="12"/>
  <c r="Y32" i="12" s="1"/>
  <c r="Z33" i="12"/>
  <c r="Y33" i="12" s="1"/>
  <c r="Z34" i="12"/>
  <c r="Y34" i="12" s="1"/>
  <c r="Z35" i="12"/>
  <c r="Y35" i="12" s="1"/>
  <c r="Z36" i="12"/>
  <c r="Y36" i="12" s="1"/>
  <c r="Z37" i="12"/>
  <c r="Y37" i="12" s="1"/>
  <c r="Z38" i="12"/>
  <c r="Y38" i="12" s="1"/>
  <c r="Z39" i="12"/>
  <c r="Y39" i="12" s="1"/>
  <c r="Z40" i="12"/>
  <c r="Y40" i="12" s="1"/>
  <c r="Z41" i="12"/>
  <c r="Y41" i="12" s="1"/>
  <c r="Z42" i="12"/>
  <c r="Y42" i="12" s="1"/>
  <c r="Z43" i="12"/>
  <c r="Y43" i="12" s="1"/>
  <c r="Z44" i="12"/>
  <c r="Y44" i="12" s="1"/>
  <c r="Z45" i="12"/>
  <c r="Y45" i="12" s="1"/>
  <c r="Z46" i="12"/>
  <c r="Y46" i="12" s="1"/>
  <c r="Z47" i="12"/>
  <c r="Y47" i="12" s="1"/>
  <c r="Z48" i="12"/>
  <c r="Y48" i="12" s="1"/>
  <c r="Z49" i="12"/>
  <c r="Y49" i="12" s="1"/>
  <c r="Z50" i="12"/>
  <c r="Y50" i="12" s="1"/>
  <c r="Z51" i="12"/>
  <c r="Y51" i="12" s="1"/>
  <c r="Z52" i="12"/>
  <c r="Y52" i="12" s="1"/>
  <c r="Z53" i="12"/>
  <c r="Y53" i="12" s="1"/>
  <c r="Z54" i="12"/>
  <c r="Y54" i="12" s="1"/>
  <c r="Z55" i="12"/>
  <c r="Y55" i="12" s="1"/>
  <c r="Z56" i="12"/>
  <c r="Y56" i="12" s="1"/>
  <c r="Z57" i="12"/>
  <c r="Y57" i="12" s="1"/>
  <c r="Z58" i="12"/>
  <c r="Y58" i="12" s="1"/>
  <c r="Z59" i="12"/>
  <c r="Y59" i="12" s="1"/>
  <c r="Z60" i="12"/>
  <c r="Y60" i="12" s="1"/>
  <c r="Z61" i="12"/>
  <c r="Y61" i="12" s="1"/>
  <c r="Z62" i="12"/>
  <c r="Y62" i="12" s="1"/>
  <c r="Z63" i="12"/>
  <c r="Y63" i="12" s="1"/>
  <c r="Z64" i="12"/>
  <c r="Y64" i="12" s="1"/>
  <c r="Z65" i="12"/>
  <c r="Y65" i="12" s="1"/>
  <c r="Z66" i="12"/>
  <c r="Y66" i="12" s="1"/>
  <c r="Z67" i="12"/>
  <c r="Y67" i="12" s="1"/>
  <c r="Z68" i="12"/>
  <c r="Y68" i="12" s="1"/>
  <c r="Z69" i="12"/>
  <c r="Y69" i="12" s="1"/>
  <c r="Z70" i="12"/>
  <c r="Y70" i="12" s="1"/>
  <c r="Z71" i="12"/>
  <c r="Y71" i="12" s="1"/>
  <c r="Z72" i="12"/>
  <c r="Y72" i="12" s="1"/>
  <c r="Z73" i="12"/>
  <c r="Y73" i="12" s="1"/>
  <c r="Z74" i="12"/>
  <c r="Y74" i="12" s="1"/>
  <c r="Z75" i="12"/>
  <c r="Y75" i="12" s="1"/>
  <c r="Z76" i="12"/>
  <c r="Y76" i="12" s="1"/>
  <c r="Z77" i="12"/>
  <c r="Y77" i="12" s="1"/>
  <c r="Z78" i="12"/>
  <c r="Y78" i="12" s="1"/>
  <c r="Z79" i="12"/>
  <c r="Y79" i="12" s="1"/>
  <c r="Z80" i="12"/>
  <c r="Y80" i="12" s="1"/>
  <c r="Z81" i="12"/>
  <c r="Y81" i="12" s="1"/>
  <c r="Z82" i="12"/>
  <c r="Y82" i="12" s="1"/>
  <c r="Z83" i="12"/>
  <c r="Y83" i="12" s="1"/>
  <c r="Z84" i="12"/>
  <c r="Y84" i="12" s="1"/>
  <c r="Z85" i="12"/>
  <c r="Y85" i="12" s="1"/>
  <c r="Z86" i="12"/>
  <c r="Y86" i="12" s="1"/>
  <c r="Z87" i="12"/>
  <c r="Y87" i="12" s="1"/>
  <c r="Z88" i="12"/>
  <c r="Y88" i="12" s="1"/>
  <c r="Z89" i="12"/>
  <c r="Y89" i="12" s="1"/>
  <c r="Z90" i="12"/>
  <c r="Y90" i="12" s="1"/>
  <c r="Z91" i="12"/>
  <c r="Y91" i="12" s="1"/>
  <c r="Z92" i="12"/>
  <c r="Y92" i="12" s="1"/>
  <c r="Z93" i="12"/>
  <c r="Y93" i="12" s="1"/>
  <c r="Z94" i="12"/>
  <c r="Y94" i="12" s="1"/>
  <c r="Z95" i="12"/>
  <c r="Y95" i="12" s="1"/>
  <c r="Z96" i="12"/>
  <c r="Y96" i="12" s="1"/>
  <c r="Z97" i="12"/>
  <c r="Y97" i="12" s="1"/>
  <c r="Z98" i="12"/>
  <c r="Y98" i="12" s="1"/>
  <c r="Z99" i="12"/>
  <c r="Y99" i="12" s="1"/>
  <c r="Z100" i="12"/>
  <c r="Y100" i="12" s="1"/>
  <c r="Z101" i="12"/>
  <c r="Y101" i="12" s="1"/>
  <c r="Z102" i="12"/>
  <c r="Y102" i="12" s="1"/>
  <c r="Z103" i="12"/>
  <c r="Y103" i="12" s="1"/>
  <c r="Z104" i="12"/>
  <c r="Y104" i="12" s="1"/>
  <c r="Z105" i="12"/>
  <c r="Y105" i="12" s="1"/>
  <c r="Z106" i="12"/>
  <c r="Y106" i="12" s="1"/>
  <c r="Z107" i="12"/>
  <c r="Y107" i="12" s="1"/>
  <c r="Z108" i="12"/>
  <c r="Y108" i="12" s="1"/>
  <c r="Z109" i="12"/>
  <c r="Y109" i="12" s="1"/>
  <c r="Z110" i="12"/>
  <c r="Y110" i="12" s="1"/>
  <c r="Z111" i="12"/>
  <c r="Y111" i="12" s="1"/>
  <c r="Z112" i="12"/>
  <c r="Y112" i="12" s="1"/>
  <c r="Z113" i="12"/>
  <c r="Y113" i="12" s="1"/>
  <c r="Z114" i="12"/>
  <c r="Y114" i="12" s="1"/>
  <c r="Z115" i="12"/>
  <c r="Y115" i="12" s="1"/>
  <c r="Z116" i="12"/>
  <c r="Y116" i="12" s="1"/>
  <c r="Z117" i="12"/>
  <c r="Y117" i="12" s="1"/>
  <c r="Z118" i="12"/>
  <c r="Y118" i="12" s="1"/>
  <c r="Z119" i="12"/>
  <c r="Y119" i="12" s="1"/>
  <c r="Z120" i="12"/>
  <c r="Y120" i="12" s="1"/>
  <c r="Z121" i="12"/>
  <c r="Y121" i="12" s="1"/>
  <c r="Z122" i="12"/>
  <c r="Y122" i="12" s="1"/>
  <c r="Z123" i="12"/>
  <c r="Y123" i="12" s="1"/>
  <c r="Z124" i="12"/>
  <c r="Y124" i="12" s="1"/>
  <c r="Z125" i="12"/>
  <c r="Y125" i="12" s="1"/>
  <c r="Z126" i="12"/>
  <c r="Y126" i="12" s="1"/>
  <c r="Z127" i="12"/>
  <c r="Y127" i="12" s="1"/>
  <c r="Z128" i="12"/>
  <c r="Y128" i="12" s="1"/>
  <c r="Z129" i="12"/>
  <c r="Y129" i="12" s="1"/>
  <c r="Z130" i="12"/>
  <c r="Y130" i="12" s="1"/>
  <c r="Z131" i="12"/>
  <c r="Y131" i="12" s="1"/>
  <c r="Z132" i="12"/>
  <c r="Y132" i="12" s="1"/>
  <c r="Z133" i="12"/>
  <c r="Y133" i="12" s="1"/>
  <c r="Z134" i="12"/>
  <c r="Y134" i="12" s="1"/>
  <c r="Z135" i="12"/>
  <c r="Y135" i="12" s="1"/>
  <c r="Z136" i="12"/>
  <c r="Y136" i="12" s="1"/>
  <c r="Z137" i="12"/>
  <c r="Y137" i="12" s="1"/>
  <c r="Z138" i="12"/>
  <c r="Y138" i="12" s="1"/>
  <c r="Z139" i="12"/>
  <c r="Y139" i="12" s="1"/>
  <c r="Z140" i="12"/>
  <c r="Y140" i="12" s="1"/>
  <c r="Z141" i="12"/>
  <c r="Y141" i="12" s="1"/>
  <c r="Z142" i="12"/>
  <c r="Y142" i="12" s="1"/>
  <c r="Z143" i="12"/>
  <c r="Y143" i="12" s="1"/>
  <c r="Z144" i="12"/>
  <c r="Y144" i="12" s="1"/>
  <c r="Z145" i="12"/>
  <c r="Y145" i="12" s="1"/>
  <c r="Z146" i="12"/>
  <c r="Y146" i="12" s="1"/>
  <c r="Z147" i="12"/>
  <c r="Y147" i="12" s="1"/>
  <c r="Z148" i="12"/>
  <c r="Y148" i="12" s="1"/>
  <c r="Z149" i="12"/>
  <c r="Y149" i="12" s="1"/>
  <c r="Z150" i="12"/>
  <c r="Y150" i="12" s="1"/>
  <c r="Z151" i="12"/>
  <c r="Y151" i="12" s="1"/>
  <c r="Z152" i="12"/>
  <c r="Y152" i="12" s="1"/>
  <c r="Z153" i="12"/>
  <c r="Y153" i="12" s="1"/>
  <c r="Z154" i="12"/>
  <c r="Y154" i="12" s="1"/>
  <c r="Z155" i="12"/>
  <c r="Y155" i="12" s="1"/>
  <c r="Z156" i="12"/>
  <c r="Y156" i="12" s="1"/>
  <c r="Z157" i="12"/>
  <c r="Y157" i="12" s="1"/>
  <c r="Z158" i="12"/>
  <c r="Y158" i="12" s="1"/>
  <c r="Z159" i="12"/>
  <c r="Y159" i="12" s="1"/>
  <c r="Z160" i="12"/>
  <c r="Y160" i="12" s="1"/>
  <c r="Z161" i="12"/>
  <c r="Y161" i="12" s="1"/>
  <c r="Z162" i="12"/>
  <c r="Y162" i="12" s="1"/>
  <c r="Z163" i="12"/>
  <c r="Y163" i="12" s="1"/>
  <c r="Z164" i="12"/>
  <c r="Y164" i="12" s="1"/>
  <c r="Z165" i="12"/>
  <c r="Y165" i="12" s="1"/>
  <c r="Z166" i="12"/>
  <c r="Y166" i="12" s="1"/>
  <c r="Z167" i="12"/>
  <c r="Y167" i="12" s="1"/>
  <c r="Z168" i="12"/>
  <c r="Y168" i="12" s="1"/>
  <c r="Z169" i="12"/>
  <c r="Y169" i="12" s="1"/>
  <c r="Z170" i="12"/>
  <c r="Y170" i="12" s="1"/>
  <c r="Z171" i="12"/>
  <c r="Y171" i="12" s="1"/>
  <c r="Z172" i="12"/>
  <c r="Y172" i="12" s="1"/>
  <c r="Z173" i="12"/>
  <c r="Y173" i="12" s="1"/>
  <c r="Z174" i="12"/>
  <c r="Y174" i="12" s="1"/>
  <c r="Z175" i="12"/>
  <c r="Y175" i="12" s="1"/>
  <c r="Z176" i="12"/>
  <c r="Y176" i="12" s="1"/>
  <c r="Z177" i="12"/>
  <c r="Y177" i="12" s="1"/>
  <c r="Z178" i="12"/>
  <c r="Y178" i="12" s="1"/>
  <c r="Z179" i="12"/>
  <c r="Y179" i="12" s="1"/>
  <c r="Z180" i="12"/>
  <c r="Y180" i="12" s="1"/>
  <c r="Z181" i="12"/>
  <c r="Y181" i="12" s="1"/>
  <c r="Z182" i="12"/>
  <c r="Y182" i="12" s="1"/>
  <c r="Z183" i="12"/>
  <c r="Y183" i="12" s="1"/>
  <c r="Z184" i="12"/>
  <c r="Y184" i="12" s="1"/>
  <c r="Z185" i="12"/>
  <c r="Y185" i="12" s="1"/>
  <c r="Z186" i="12"/>
  <c r="Y186" i="12" s="1"/>
  <c r="Z187" i="12"/>
  <c r="Y187" i="12" s="1"/>
  <c r="Z188" i="12"/>
  <c r="Y188" i="12" s="1"/>
  <c r="Z189" i="12"/>
  <c r="Y189" i="12" s="1"/>
  <c r="Z190" i="12"/>
  <c r="Y190" i="12" s="1"/>
  <c r="Z191" i="12"/>
  <c r="Y191" i="12" s="1"/>
  <c r="Z192" i="12"/>
  <c r="Y192" i="12" s="1"/>
  <c r="Z193" i="12"/>
  <c r="Y193" i="12" s="1"/>
  <c r="Z194" i="12"/>
  <c r="Y194" i="12" s="1"/>
  <c r="Z195" i="12"/>
  <c r="Y195" i="12" s="1"/>
  <c r="Z196" i="12"/>
  <c r="Y196" i="12" s="1"/>
  <c r="Z197" i="12"/>
  <c r="Y197" i="12" s="1"/>
  <c r="Z198" i="12"/>
  <c r="Y198" i="12" s="1"/>
  <c r="Z199" i="12"/>
  <c r="Y199" i="12" s="1"/>
  <c r="Z200" i="12"/>
  <c r="Y200" i="12" s="1"/>
  <c r="Z201" i="12"/>
  <c r="Y201" i="12" s="1"/>
  <c r="Z202" i="12"/>
  <c r="Y202" i="12" s="1"/>
  <c r="Z203" i="12"/>
  <c r="Y203" i="12" s="1"/>
  <c r="Z204" i="12"/>
  <c r="Y204" i="12" s="1"/>
  <c r="Z205" i="12"/>
  <c r="Y205" i="12" s="1"/>
  <c r="Z206" i="12"/>
  <c r="Y206" i="12" s="1"/>
  <c r="Z207" i="12"/>
  <c r="Y207" i="12" s="1"/>
  <c r="Z208" i="12"/>
  <c r="Y208" i="12" s="1"/>
  <c r="Z209" i="12"/>
  <c r="Y209" i="12" s="1"/>
  <c r="Z210" i="12"/>
  <c r="Y210" i="12" s="1"/>
  <c r="Z211" i="12"/>
  <c r="Y211" i="12" s="1"/>
  <c r="Z212" i="12"/>
  <c r="Y212" i="12" s="1"/>
  <c r="Z213" i="12"/>
  <c r="Y213" i="12" s="1"/>
  <c r="Z214" i="12"/>
  <c r="Y214" i="12" s="1"/>
  <c r="Z215" i="12"/>
  <c r="Y215" i="12" s="1"/>
  <c r="Z216" i="12"/>
  <c r="Y216" i="12" s="1"/>
  <c r="Z217" i="12"/>
  <c r="Y217" i="12" s="1"/>
  <c r="Z218" i="12"/>
  <c r="Y218" i="12" s="1"/>
  <c r="Z219" i="12"/>
  <c r="Y219" i="12" s="1"/>
  <c r="Z220" i="12"/>
  <c r="Y220" i="12" s="1"/>
  <c r="Z221" i="12"/>
  <c r="Y221" i="12" s="1"/>
  <c r="Z222" i="12"/>
  <c r="Y222" i="12" s="1"/>
  <c r="Z223" i="12"/>
  <c r="Y223" i="12" s="1"/>
  <c r="Z224" i="12"/>
  <c r="Y224" i="12" s="1"/>
  <c r="Z225" i="12"/>
  <c r="Y225" i="12" s="1"/>
  <c r="Z226" i="12"/>
  <c r="Y226" i="12" s="1"/>
  <c r="Z227" i="12"/>
  <c r="Y227" i="12" s="1"/>
  <c r="Z228" i="12"/>
  <c r="Y228" i="12" s="1"/>
  <c r="Z229" i="12"/>
  <c r="Y229" i="12" s="1"/>
  <c r="Z230" i="12"/>
  <c r="Y230" i="12" s="1"/>
  <c r="Z231" i="12"/>
  <c r="Y231" i="12" s="1"/>
  <c r="Z232" i="12"/>
  <c r="Y232" i="12" s="1"/>
  <c r="Z233" i="12"/>
  <c r="Y233" i="12" s="1"/>
  <c r="Z234" i="12"/>
  <c r="Y234" i="12" s="1"/>
  <c r="Z235" i="12"/>
  <c r="Y235" i="12" s="1"/>
  <c r="Z236" i="12"/>
  <c r="Y236" i="12" s="1"/>
  <c r="Z237" i="12"/>
  <c r="Y237" i="12" s="1"/>
  <c r="Z238" i="12"/>
  <c r="Y238" i="12" s="1"/>
  <c r="Z239" i="12"/>
  <c r="Y239" i="12" s="1"/>
  <c r="Z240" i="12"/>
  <c r="Y240" i="12" s="1"/>
  <c r="Z241" i="12"/>
  <c r="Y241" i="12" s="1"/>
  <c r="Z242" i="12"/>
  <c r="Y242" i="12" s="1"/>
  <c r="Z243" i="12"/>
  <c r="Y243" i="12" s="1"/>
  <c r="Z244" i="12"/>
  <c r="Y244" i="12" s="1"/>
  <c r="Z245" i="12"/>
  <c r="Y245" i="12" s="1"/>
  <c r="Z246" i="12"/>
  <c r="Y246" i="12" s="1"/>
  <c r="Z247" i="12"/>
  <c r="Y247" i="12" s="1"/>
  <c r="Z248" i="12"/>
  <c r="Y248" i="12" s="1"/>
  <c r="Z249" i="12"/>
  <c r="Y249" i="12" s="1"/>
  <c r="Z250" i="12"/>
  <c r="Y250" i="12" s="1"/>
  <c r="Z251" i="12"/>
  <c r="Y251" i="12" s="1"/>
  <c r="Z252" i="12"/>
  <c r="Y252" i="12" s="1"/>
  <c r="Z253" i="12"/>
  <c r="Y253" i="12" s="1"/>
  <c r="Z254" i="12"/>
  <c r="Y254" i="12" s="1"/>
  <c r="Z255" i="12"/>
  <c r="Y255" i="12" s="1"/>
  <c r="Z256" i="12"/>
  <c r="Y256" i="12" s="1"/>
  <c r="Z257" i="12"/>
  <c r="Y257" i="12" s="1"/>
  <c r="Z258" i="12"/>
  <c r="Y258" i="12" s="1"/>
  <c r="Z259" i="12"/>
  <c r="Y259" i="12" s="1"/>
  <c r="Z260" i="12"/>
  <c r="Y260" i="12" s="1"/>
  <c r="Z261" i="12"/>
  <c r="Y261" i="12" s="1"/>
  <c r="Z262" i="12"/>
  <c r="Y262" i="12" s="1"/>
  <c r="Z263" i="12"/>
  <c r="Y263" i="12" s="1"/>
  <c r="Z264" i="12"/>
  <c r="Y264" i="12" s="1"/>
  <c r="Z265" i="12"/>
  <c r="Y265" i="12" s="1"/>
  <c r="Z266" i="12"/>
  <c r="Y266" i="12" s="1"/>
  <c r="Z267" i="12"/>
  <c r="Y267" i="12" s="1"/>
  <c r="Z268" i="12"/>
  <c r="Y268" i="12" s="1"/>
  <c r="Z269" i="12"/>
  <c r="Y269" i="12" s="1"/>
  <c r="Z270" i="12"/>
  <c r="Y270" i="12" s="1"/>
  <c r="Z271" i="12"/>
  <c r="Y271" i="12" s="1"/>
  <c r="Z272" i="12"/>
  <c r="Y272" i="12" s="1"/>
  <c r="Z273" i="12"/>
  <c r="Y273" i="12" s="1"/>
  <c r="Z274" i="12"/>
  <c r="Y274" i="12" s="1"/>
  <c r="Z275" i="12"/>
  <c r="Y275" i="12" s="1"/>
  <c r="Z276" i="12"/>
  <c r="Y276" i="12" s="1"/>
  <c r="Z277" i="12"/>
  <c r="Y277" i="12" s="1"/>
  <c r="Z278" i="12"/>
  <c r="Y278" i="12" s="1"/>
  <c r="Z279" i="12"/>
  <c r="Y279" i="12" s="1"/>
  <c r="Z280" i="12"/>
  <c r="Y280" i="12" s="1"/>
  <c r="Z281" i="12"/>
  <c r="Y281" i="12" s="1"/>
  <c r="Z282" i="12"/>
  <c r="Y282" i="12" s="1"/>
  <c r="Z283" i="12"/>
  <c r="Y283" i="12" s="1"/>
  <c r="Z284" i="12"/>
  <c r="Y284" i="12" s="1"/>
  <c r="Z285" i="12"/>
  <c r="Y285" i="12" s="1"/>
  <c r="Z286" i="12"/>
  <c r="Y286" i="12" s="1"/>
  <c r="Z287" i="12"/>
  <c r="Y287" i="12" s="1"/>
  <c r="Z288" i="12"/>
  <c r="Y288" i="12" s="1"/>
  <c r="Z289" i="12"/>
  <c r="Y289" i="12" s="1"/>
  <c r="Z290" i="12"/>
  <c r="Y290" i="12" s="1"/>
  <c r="Z291" i="12"/>
  <c r="Y291" i="12" s="1"/>
  <c r="Z292" i="12"/>
  <c r="Y292" i="12" s="1"/>
  <c r="Z293" i="12"/>
  <c r="Y293" i="12" s="1"/>
  <c r="Z294" i="12"/>
  <c r="Y294" i="12" s="1"/>
  <c r="Z295" i="12"/>
  <c r="Y295" i="12" s="1"/>
  <c r="Z296" i="12"/>
  <c r="Y296" i="12" s="1"/>
  <c r="Z297" i="12"/>
  <c r="Y297" i="12" s="1"/>
  <c r="Z298" i="12"/>
  <c r="Y298" i="12" s="1"/>
  <c r="Z299" i="12"/>
  <c r="Y299" i="12" s="1"/>
  <c r="Z300" i="12"/>
  <c r="Y300" i="12" s="1"/>
  <c r="Z301" i="12"/>
  <c r="Y301" i="12" s="1"/>
  <c r="Z302" i="12"/>
  <c r="Y302" i="12" s="1"/>
  <c r="Z303" i="12"/>
  <c r="Y303" i="12" s="1"/>
  <c r="Z304" i="12"/>
  <c r="Y304" i="12" s="1"/>
  <c r="Z305" i="12"/>
  <c r="Y305" i="12" s="1"/>
  <c r="Z306" i="12"/>
  <c r="Y306" i="12" s="1"/>
  <c r="Z307" i="12"/>
  <c r="Y307" i="12" s="1"/>
  <c r="Z308" i="12"/>
  <c r="Y308" i="12" s="1"/>
  <c r="Z309" i="12"/>
  <c r="Y309" i="12" s="1"/>
  <c r="Z310" i="12"/>
  <c r="Y310" i="12" s="1"/>
  <c r="Z311" i="12"/>
  <c r="Y311" i="12" s="1"/>
  <c r="Z312" i="12"/>
  <c r="Y312" i="12" s="1"/>
  <c r="Z313" i="12"/>
  <c r="Y313" i="12" s="1"/>
  <c r="Z314" i="12"/>
  <c r="Y314" i="12" s="1"/>
  <c r="Z315" i="12"/>
  <c r="Y315" i="12" s="1"/>
  <c r="Z316" i="12"/>
  <c r="Y316" i="12" s="1"/>
  <c r="Z317" i="12"/>
  <c r="Y317" i="12" s="1"/>
  <c r="Z318" i="12"/>
  <c r="Y318" i="12" s="1"/>
  <c r="Z319" i="12"/>
  <c r="Y319" i="12" s="1"/>
  <c r="Z320" i="12"/>
  <c r="Y320" i="12" s="1"/>
  <c r="Z321" i="12"/>
  <c r="Y321" i="12" s="1"/>
  <c r="Z322" i="12"/>
  <c r="Y322" i="12" s="1"/>
  <c r="Z323" i="12"/>
  <c r="Y323" i="12" s="1"/>
  <c r="Z324" i="12"/>
  <c r="Y324" i="12" s="1"/>
  <c r="Z325" i="12"/>
  <c r="Y325" i="12" s="1"/>
  <c r="Z326" i="12"/>
  <c r="Y326" i="12" s="1"/>
  <c r="Z327" i="12"/>
  <c r="Y327" i="12" s="1"/>
  <c r="Z328" i="12"/>
  <c r="Y328" i="12" s="1"/>
  <c r="Z329" i="12"/>
  <c r="Y329" i="12" s="1"/>
  <c r="Z330" i="12"/>
  <c r="Y330" i="12" s="1"/>
  <c r="Z331" i="12"/>
  <c r="Y331" i="12" s="1"/>
  <c r="Z332" i="12"/>
  <c r="Y332" i="12" s="1"/>
  <c r="Z333" i="12"/>
  <c r="Y333" i="12" s="1"/>
  <c r="Z334" i="12"/>
  <c r="Y334" i="12" s="1"/>
  <c r="Z335" i="12"/>
  <c r="Y335" i="12" s="1"/>
  <c r="Z336" i="12"/>
  <c r="Y336" i="12" s="1"/>
  <c r="Z337" i="12"/>
  <c r="Y337" i="12" s="1"/>
  <c r="Z338" i="12"/>
  <c r="Y338" i="12" s="1"/>
  <c r="Z339" i="12"/>
  <c r="Y339" i="12" s="1"/>
  <c r="Z340" i="12"/>
  <c r="Y340" i="12" s="1"/>
  <c r="Z341" i="12"/>
  <c r="Y341" i="12" s="1"/>
  <c r="Z342" i="12"/>
  <c r="Y342" i="12" s="1"/>
  <c r="Z343" i="12"/>
  <c r="Y343" i="12" s="1"/>
  <c r="Z344" i="12"/>
  <c r="Y344" i="12" s="1"/>
  <c r="Z345" i="12"/>
  <c r="Y345" i="12" s="1"/>
  <c r="Z346" i="12"/>
  <c r="Y346" i="12" s="1"/>
  <c r="Z347" i="12"/>
  <c r="Y347" i="12" s="1"/>
  <c r="Z348" i="12"/>
  <c r="Y348" i="12" s="1"/>
  <c r="Z349" i="12"/>
  <c r="Y349" i="12" s="1"/>
  <c r="Z350" i="12"/>
  <c r="Y350" i="12" s="1"/>
  <c r="Z351" i="12"/>
  <c r="Y351" i="12" s="1"/>
  <c r="Z352" i="12"/>
  <c r="Y352" i="12" s="1"/>
  <c r="Z353" i="12"/>
  <c r="Y353" i="12" s="1"/>
  <c r="Z354" i="12"/>
  <c r="Y354" i="12" s="1"/>
  <c r="Z355" i="12"/>
  <c r="Y355" i="12" s="1"/>
  <c r="Z356" i="12"/>
  <c r="Y356" i="12" s="1"/>
  <c r="Z357" i="12"/>
  <c r="Y357" i="12" s="1"/>
  <c r="Z358" i="12"/>
  <c r="Y358" i="12" s="1"/>
  <c r="Z359" i="12"/>
  <c r="Y359" i="12" s="1"/>
  <c r="Z360" i="12"/>
  <c r="Y360" i="12" s="1"/>
  <c r="Z361" i="12"/>
  <c r="Y361" i="12" s="1"/>
  <c r="Z362" i="12"/>
  <c r="Y362" i="12" s="1"/>
  <c r="Z363" i="12"/>
  <c r="Y363" i="12" s="1"/>
  <c r="Z364" i="12"/>
  <c r="Y364" i="12" s="1"/>
  <c r="Z365" i="12"/>
  <c r="Y365" i="12" s="1"/>
  <c r="Z366" i="12"/>
  <c r="Y366" i="12" s="1"/>
  <c r="Z367" i="12"/>
  <c r="Y367" i="12" s="1"/>
  <c r="Z368" i="12"/>
  <c r="Y368" i="12" s="1"/>
  <c r="Z369" i="12"/>
  <c r="Y369" i="12" s="1"/>
  <c r="Z370" i="12"/>
  <c r="Y370" i="12" s="1"/>
  <c r="Z371" i="12"/>
  <c r="Y371" i="12" s="1"/>
  <c r="Z372" i="12"/>
  <c r="Y372" i="12" s="1"/>
  <c r="Z373" i="12"/>
  <c r="Y373" i="12" s="1"/>
  <c r="Z374" i="12"/>
  <c r="Y374" i="12" s="1"/>
  <c r="Z375" i="12"/>
  <c r="Y375" i="12" s="1"/>
  <c r="Z376" i="12"/>
  <c r="Y376" i="12" s="1"/>
  <c r="Z377" i="12"/>
  <c r="Y377" i="12" s="1"/>
  <c r="Z378" i="12"/>
  <c r="Y378" i="12" s="1"/>
  <c r="Z379" i="12"/>
  <c r="Y379" i="12" s="1"/>
  <c r="Z380" i="12"/>
  <c r="Y380" i="12" s="1"/>
  <c r="Z381" i="12"/>
  <c r="Y381" i="12" s="1"/>
  <c r="Z382" i="12"/>
  <c r="Y382" i="12" s="1"/>
  <c r="P2" i="12"/>
  <c r="O2" i="12" s="1"/>
  <c r="X3" i="12"/>
  <c r="X4" i="12"/>
  <c r="X5" i="12"/>
  <c r="X6" i="12"/>
  <c r="X7" i="12"/>
  <c r="X8" i="12"/>
  <c r="X9" i="12"/>
  <c r="X10" i="12"/>
  <c r="X11" i="12"/>
  <c r="X12" i="12"/>
  <c r="X13" i="12"/>
  <c r="X14" i="12"/>
  <c r="X15" i="12"/>
  <c r="X16" i="12"/>
  <c r="X17" i="12"/>
  <c r="X18" i="12"/>
  <c r="X19" i="12"/>
  <c r="X20" i="12"/>
  <c r="X21" i="12"/>
  <c r="X22" i="12"/>
  <c r="X23" i="12"/>
  <c r="X24" i="12"/>
  <c r="X25" i="12"/>
  <c r="X26" i="12"/>
  <c r="X27" i="12"/>
  <c r="X28" i="12"/>
  <c r="X29" i="12"/>
  <c r="X30" i="12"/>
  <c r="X31" i="12"/>
  <c r="X32" i="12"/>
  <c r="X33" i="12"/>
  <c r="X34" i="12"/>
  <c r="X35" i="12"/>
  <c r="X36" i="12"/>
  <c r="X37" i="12"/>
  <c r="X38" i="12"/>
  <c r="X39" i="12"/>
  <c r="X40" i="12"/>
  <c r="X41" i="12"/>
  <c r="X42" i="12"/>
  <c r="X43" i="12"/>
  <c r="X44" i="12"/>
  <c r="X45" i="12"/>
  <c r="X46" i="12"/>
  <c r="X47" i="12"/>
  <c r="X48" i="12"/>
  <c r="X49" i="12"/>
  <c r="X50" i="12"/>
  <c r="X51" i="12"/>
  <c r="X52" i="12"/>
  <c r="X53" i="12"/>
  <c r="X54" i="12"/>
  <c r="X55" i="12"/>
  <c r="X56" i="12"/>
  <c r="X57" i="12"/>
  <c r="X58" i="12"/>
  <c r="X59" i="12"/>
  <c r="X60" i="12"/>
  <c r="X61" i="12"/>
  <c r="X62" i="12"/>
  <c r="X63" i="12"/>
  <c r="X64" i="12"/>
  <c r="X65" i="12"/>
  <c r="X66" i="12"/>
  <c r="X67" i="12"/>
  <c r="X68" i="12"/>
  <c r="X69" i="12"/>
  <c r="X70" i="12"/>
  <c r="X71" i="12"/>
  <c r="X72" i="12"/>
  <c r="X73" i="12"/>
  <c r="X74" i="12"/>
  <c r="X75" i="12"/>
  <c r="X76" i="12"/>
  <c r="X77" i="12"/>
  <c r="X78" i="12"/>
  <c r="X79" i="12"/>
  <c r="X80" i="12"/>
  <c r="X81" i="12"/>
  <c r="X82" i="12"/>
  <c r="X83" i="12"/>
  <c r="X84" i="12"/>
  <c r="X85" i="12"/>
  <c r="X86" i="12"/>
  <c r="X87" i="12"/>
  <c r="X88" i="12"/>
  <c r="X89" i="12"/>
  <c r="X90" i="12"/>
  <c r="X91" i="12"/>
  <c r="X92" i="12"/>
  <c r="X93" i="12"/>
  <c r="X94" i="12"/>
  <c r="X95" i="12"/>
  <c r="X96" i="12"/>
  <c r="X97" i="12"/>
  <c r="X98" i="12"/>
  <c r="X99" i="12"/>
  <c r="X100" i="12"/>
  <c r="X101" i="12"/>
  <c r="X102" i="12"/>
  <c r="X103" i="12"/>
  <c r="X104" i="12"/>
  <c r="X105" i="12"/>
  <c r="X106" i="12"/>
  <c r="X107" i="12"/>
  <c r="X108" i="12"/>
  <c r="X109" i="12"/>
  <c r="X110" i="12"/>
  <c r="X111" i="12"/>
  <c r="X112" i="12"/>
  <c r="X113" i="12"/>
  <c r="X114" i="12"/>
  <c r="X115" i="12"/>
  <c r="X116" i="12"/>
  <c r="X117" i="12"/>
  <c r="X118" i="12"/>
  <c r="X119" i="12"/>
  <c r="X120" i="12"/>
  <c r="X121" i="12"/>
  <c r="X122" i="12"/>
  <c r="X123" i="12"/>
  <c r="X124" i="12"/>
  <c r="X125" i="12"/>
  <c r="X126" i="12"/>
  <c r="X127" i="12"/>
  <c r="X128" i="12"/>
  <c r="X129" i="12"/>
  <c r="X130" i="12"/>
  <c r="X131" i="12"/>
  <c r="X132" i="12"/>
  <c r="X133" i="12"/>
  <c r="X134" i="12"/>
  <c r="X135" i="12"/>
  <c r="X136" i="12"/>
  <c r="X137" i="12"/>
  <c r="X138" i="12"/>
  <c r="X139" i="12"/>
  <c r="X140" i="12"/>
  <c r="X141" i="12"/>
  <c r="X142" i="12"/>
  <c r="X143" i="12"/>
  <c r="X144" i="12"/>
  <c r="X145" i="12"/>
  <c r="X146" i="12"/>
  <c r="X147" i="12"/>
  <c r="X148" i="12"/>
  <c r="X149" i="12"/>
  <c r="X150" i="12"/>
  <c r="X151" i="12"/>
  <c r="X152" i="12"/>
  <c r="X153" i="12"/>
  <c r="X154" i="12"/>
  <c r="X155" i="12"/>
  <c r="X156" i="12"/>
  <c r="X157" i="12"/>
  <c r="X158" i="12"/>
  <c r="X159" i="12"/>
  <c r="X160" i="12"/>
  <c r="X161" i="12"/>
  <c r="X162" i="12"/>
  <c r="X163" i="12"/>
  <c r="X164" i="12"/>
  <c r="X165" i="12"/>
  <c r="X166" i="12"/>
  <c r="X167" i="12"/>
  <c r="X168" i="12"/>
  <c r="X169" i="12"/>
  <c r="X170" i="12"/>
  <c r="X171" i="12"/>
  <c r="X172" i="12"/>
  <c r="X173" i="12"/>
  <c r="X174" i="12"/>
  <c r="X175" i="12"/>
  <c r="X176" i="12"/>
  <c r="X177" i="12"/>
  <c r="X178" i="12"/>
  <c r="X179" i="12"/>
  <c r="X180" i="12"/>
  <c r="X181" i="12"/>
  <c r="X182" i="12"/>
  <c r="X183" i="12"/>
  <c r="X184" i="12"/>
  <c r="X185" i="12"/>
  <c r="X186" i="12"/>
  <c r="X187" i="12"/>
  <c r="X188" i="12"/>
  <c r="X189" i="12"/>
  <c r="X190" i="12"/>
  <c r="X191" i="12"/>
  <c r="X192" i="12"/>
  <c r="X193" i="12"/>
  <c r="X194" i="12"/>
  <c r="X195" i="12"/>
  <c r="X196" i="12"/>
  <c r="X197" i="12"/>
  <c r="X198" i="12"/>
  <c r="X199" i="12"/>
  <c r="X200" i="12"/>
  <c r="X201" i="12"/>
  <c r="X202" i="12"/>
  <c r="X203" i="12"/>
  <c r="X204" i="12"/>
  <c r="X205" i="12"/>
  <c r="X206" i="12"/>
  <c r="X207" i="12"/>
  <c r="X208" i="12"/>
  <c r="X209" i="12"/>
  <c r="X210" i="12"/>
  <c r="X211" i="12"/>
  <c r="X212" i="12"/>
  <c r="X213" i="12"/>
  <c r="X214" i="12"/>
  <c r="X215" i="12"/>
  <c r="X216" i="12"/>
  <c r="X217" i="12"/>
  <c r="X218" i="12"/>
  <c r="X219" i="12"/>
  <c r="X220" i="12"/>
  <c r="X221" i="12"/>
  <c r="X222" i="12"/>
  <c r="X223" i="12"/>
  <c r="X224" i="12"/>
  <c r="X225" i="12"/>
  <c r="X226" i="12"/>
  <c r="X227" i="12"/>
  <c r="X228" i="12"/>
  <c r="X229" i="12"/>
  <c r="X230" i="12"/>
  <c r="X231" i="12"/>
  <c r="X232" i="12"/>
  <c r="X233" i="12"/>
  <c r="X234" i="12"/>
  <c r="X235" i="12"/>
  <c r="X236" i="12"/>
  <c r="X237" i="12"/>
  <c r="X238" i="12"/>
  <c r="X239" i="12"/>
  <c r="X240" i="12"/>
  <c r="X241" i="12"/>
  <c r="X242"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X295" i="12"/>
  <c r="X296" i="12"/>
  <c r="X297" i="12"/>
  <c r="X298" i="12"/>
  <c r="X299" i="12"/>
  <c r="X300" i="12"/>
  <c r="X301" i="12"/>
  <c r="X302" i="12"/>
  <c r="X303" i="12"/>
  <c r="X304" i="12"/>
  <c r="X305" i="12"/>
  <c r="X306" i="12"/>
  <c r="X307" i="12"/>
  <c r="X308" i="12"/>
  <c r="X309" i="12"/>
  <c r="X310" i="12"/>
  <c r="X311" i="12"/>
  <c r="X312" i="12"/>
  <c r="X313" i="12"/>
  <c r="X314" i="12"/>
  <c r="X315" i="12"/>
  <c r="X316" i="12"/>
  <c r="X317" i="12"/>
  <c r="X318" i="12"/>
  <c r="X319" i="12"/>
  <c r="X320" i="12"/>
  <c r="X321" i="12"/>
  <c r="X322" i="12"/>
  <c r="X323" i="12"/>
  <c r="X324" i="12"/>
  <c r="X325" i="12"/>
  <c r="X326" i="12"/>
  <c r="X327" i="12"/>
  <c r="X328" i="12"/>
  <c r="X329" i="12"/>
  <c r="X330" i="12"/>
  <c r="X331" i="12"/>
  <c r="X332" i="12"/>
  <c r="X333" i="12"/>
  <c r="X334" i="12"/>
  <c r="X335" i="12"/>
  <c r="X336" i="12"/>
  <c r="X337" i="12"/>
  <c r="X338" i="12"/>
  <c r="X339" i="12"/>
  <c r="X340" i="12"/>
  <c r="X341" i="12"/>
  <c r="X342" i="12"/>
  <c r="X343" i="12"/>
  <c r="X344" i="12"/>
  <c r="X345" i="12"/>
  <c r="X346" i="12"/>
  <c r="X347" i="12"/>
  <c r="X348" i="12"/>
  <c r="X349" i="12"/>
  <c r="X350" i="12"/>
  <c r="X351" i="12"/>
  <c r="X352" i="12"/>
  <c r="X353" i="12"/>
  <c r="X354" i="12"/>
  <c r="X355" i="12"/>
  <c r="X356" i="12"/>
  <c r="X357" i="12"/>
  <c r="X358" i="12"/>
  <c r="X359" i="12"/>
  <c r="X360" i="12"/>
  <c r="X361" i="12"/>
  <c r="X362" i="12"/>
  <c r="X363" i="12"/>
  <c r="X364" i="12"/>
  <c r="X365" i="12"/>
  <c r="X366" i="12"/>
  <c r="X367" i="12"/>
  <c r="X368" i="12"/>
  <c r="X369" i="12"/>
  <c r="X370" i="12"/>
  <c r="X371" i="12"/>
  <c r="X372" i="12"/>
  <c r="X373" i="12"/>
  <c r="X374" i="12"/>
  <c r="X375" i="12"/>
  <c r="X376" i="12"/>
  <c r="X377" i="12"/>
  <c r="X378" i="12"/>
  <c r="X379" i="12"/>
  <c r="X380" i="12"/>
  <c r="X381" i="12"/>
  <c r="X382" i="12"/>
  <c r="N2" i="12"/>
  <c r="W3" i="8"/>
  <c r="W3" i="12" s="1"/>
  <c r="W4" i="8"/>
  <c r="W4" i="12" s="1"/>
  <c r="W5" i="8"/>
  <c r="W5" i="12" s="1"/>
  <c r="W6" i="8"/>
  <c r="W6" i="12" s="1"/>
  <c r="W7" i="8"/>
  <c r="W7" i="12" s="1"/>
  <c r="W8" i="8"/>
  <c r="W8" i="12" s="1"/>
  <c r="W9" i="8"/>
  <c r="W9" i="12" s="1"/>
  <c r="W10" i="8"/>
  <c r="W10" i="12" s="1"/>
  <c r="W11" i="8"/>
  <c r="W11" i="12" s="1"/>
  <c r="W12" i="8"/>
  <c r="W12" i="12" s="1"/>
  <c r="W13" i="8"/>
  <c r="W13" i="12" s="1"/>
  <c r="W14" i="8"/>
  <c r="W14" i="12" s="1"/>
  <c r="W15" i="8"/>
  <c r="W15" i="12" s="1"/>
  <c r="W16" i="8"/>
  <c r="W16" i="12" s="1"/>
  <c r="W17" i="8"/>
  <c r="W17" i="12" s="1"/>
  <c r="W18" i="8"/>
  <c r="W18" i="12" s="1"/>
  <c r="W19" i="8"/>
  <c r="W19" i="12" s="1"/>
  <c r="W20" i="8"/>
  <c r="W20" i="12" s="1"/>
  <c r="W21" i="8"/>
  <c r="W21" i="12" s="1"/>
  <c r="W22" i="8"/>
  <c r="W22" i="12" s="1"/>
  <c r="W23" i="8"/>
  <c r="W23" i="12" s="1"/>
  <c r="W24" i="8"/>
  <c r="W24" i="12" s="1"/>
  <c r="W25" i="8"/>
  <c r="W25" i="12" s="1"/>
  <c r="W26" i="8"/>
  <c r="W26" i="12" s="1"/>
  <c r="W27" i="8"/>
  <c r="W27" i="12" s="1"/>
  <c r="W28" i="8"/>
  <c r="W28" i="12" s="1"/>
  <c r="W29" i="8"/>
  <c r="W29" i="12" s="1"/>
  <c r="W30" i="8"/>
  <c r="W30" i="12" s="1"/>
  <c r="W31" i="8"/>
  <c r="W31" i="12" s="1"/>
  <c r="W32" i="8"/>
  <c r="W32" i="12" s="1"/>
  <c r="W33" i="8"/>
  <c r="W33" i="12" s="1"/>
  <c r="W34" i="8"/>
  <c r="W34" i="12" s="1"/>
  <c r="W35" i="8"/>
  <c r="W35" i="12" s="1"/>
  <c r="W36" i="8"/>
  <c r="W36" i="12" s="1"/>
  <c r="W37" i="8"/>
  <c r="W37" i="12" s="1"/>
  <c r="W38" i="8"/>
  <c r="W38" i="12" s="1"/>
  <c r="W39" i="8"/>
  <c r="W39" i="12" s="1"/>
  <c r="W40" i="8"/>
  <c r="W40" i="12" s="1"/>
  <c r="W41" i="8"/>
  <c r="W41" i="12" s="1"/>
  <c r="W42" i="8"/>
  <c r="W42" i="12" s="1"/>
  <c r="W43" i="8"/>
  <c r="W43" i="12" s="1"/>
  <c r="W44" i="8"/>
  <c r="W44" i="12" s="1"/>
  <c r="W45" i="8"/>
  <c r="W45" i="12" s="1"/>
  <c r="W46" i="8"/>
  <c r="W46" i="12" s="1"/>
  <c r="W47" i="8"/>
  <c r="W47" i="12" s="1"/>
  <c r="W48" i="8"/>
  <c r="W48" i="12" s="1"/>
  <c r="W49" i="8"/>
  <c r="W49" i="12" s="1"/>
  <c r="W50" i="8"/>
  <c r="W50" i="12" s="1"/>
  <c r="W51" i="8"/>
  <c r="W51" i="12" s="1"/>
  <c r="W52" i="8"/>
  <c r="W52" i="12" s="1"/>
  <c r="W53" i="8"/>
  <c r="W53" i="12" s="1"/>
  <c r="W54" i="8"/>
  <c r="W54" i="12" s="1"/>
  <c r="W55" i="8"/>
  <c r="W55" i="12" s="1"/>
  <c r="W56" i="8"/>
  <c r="W56" i="12" s="1"/>
  <c r="W57" i="8"/>
  <c r="W57" i="12" s="1"/>
  <c r="W58" i="8"/>
  <c r="W58" i="12" s="1"/>
  <c r="W59" i="8"/>
  <c r="W59" i="12" s="1"/>
  <c r="W60" i="8"/>
  <c r="W60" i="12" s="1"/>
  <c r="W61" i="8"/>
  <c r="W61" i="12" s="1"/>
  <c r="W62" i="8"/>
  <c r="W62" i="12" s="1"/>
  <c r="W63" i="8"/>
  <c r="W63" i="12" s="1"/>
  <c r="W64" i="8"/>
  <c r="W64" i="12" s="1"/>
  <c r="W65" i="8"/>
  <c r="W65" i="12" s="1"/>
  <c r="W66" i="8"/>
  <c r="W66" i="12" s="1"/>
  <c r="W67" i="8"/>
  <c r="W67" i="12" s="1"/>
  <c r="W68" i="8"/>
  <c r="W68" i="12" s="1"/>
  <c r="W69" i="8"/>
  <c r="W69" i="12" s="1"/>
  <c r="W70" i="8"/>
  <c r="W70" i="12" s="1"/>
  <c r="W71" i="8"/>
  <c r="W71" i="12" s="1"/>
  <c r="W72" i="8"/>
  <c r="W72" i="12" s="1"/>
  <c r="W73" i="8"/>
  <c r="W73" i="12" s="1"/>
  <c r="W74" i="8"/>
  <c r="W74" i="12" s="1"/>
  <c r="W75" i="8"/>
  <c r="W75" i="12" s="1"/>
  <c r="W76" i="8"/>
  <c r="W76" i="12" s="1"/>
  <c r="W77" i="8"/>
  <c r="W77" i="12" s="1"/>
  <c r="W78" i="8"/>
  <c r="W78" i="12" s="1"/>
  <c r="W79" i="8"/>
  <c r="W79" i="12" s="1"/>
  <c r="W80" i="8"/>
  <c r="W80" i="12" s="1"/>
  <c r="W81" i="8"/>
  <c r="W81" i="12" s="1"/>
  <c r="W82" i="8"/>
  <c r="W82" i="12" s="1"/>
  <c r="W83" i="8"/>
  <c r="W83" i="12" s="1"/>
  <c r="W84" i="8"/>
  <c r="W84" i="12" s="1"/>
  <c r="W85" i="8"/>
  <c r="W85" i="12" s="1"/>
  <c r="W86" i="8"/>
  <c r="W86" i="12" s="1"/>
  <c r="W87" i="8"/>
  <c r="W87" i="12" s="1"/>
  <c r="W88" i="8"/>
  <c r="W88" i="12" s="1"/>
  <c r="W89" i="8"/>
  <c r="W89" i="12" s="1"/>
  <c r="W90" i="8"/>
  <c r="W90" i="12" s="1"/>
  <c r="W91" i="8"/>
  <c r="W91" i="12" s="1"/>
  <c r="W92" i="8"/>
  <c r="W92" i="12" s="1"/>
  <c r="W93" i="8"/>
  <c r="W93" i="12" s="1"/>
  <c r="W94" i="8"/>
  <c r="W94" i="12" s="1"/>
  <c r="W95" i="8"/>
  <c r="W95" i="12" s="1"/>
  <c r="W96" i="8"/>
  <c r="W96" i="12" s="1"/>
  <c r="W97" i="8"/>
  <c r="W97" i="12" s="1"/>
  <c r="W98" i="8"/>
  <c r="W98" i="12" s="1"/>
  <c r="W99" i="8"/>
  <c r="W99" i="12" s="1"/>
  <c r="W100" i="8"/>
  <c r="W100" i="12" s="1"/>
  <c r="W101" i="8"/>
  <c r="W101" i="12" s="1"/>
  <c r="W102" i="8"/>
  <c r="W102" i="12" s="1"/>
  <c r="W103" i="8"/>
  <c r="W103" i="12" s="1"/>
  <c r="W104" i="8"/>
  <c r="W104" i="12" s="1"/>
  <c r="W105" i="8"/>
  <c r="W105" i="12" s="1"/>
  <c r="W106" i="8"/>
  <c r="W106" i="12" s="1"/>
  <c r="W107" i="8"/>
  <c r="W107" i="12" s="1"/>
  <c r="W108" i="8"/>
  <c r="W108" i="12" s="1"/>
  <c r="W109" i="8"/>
  <c r="W109" i="12" s="1"/>
  <c r="W110" i="8"/>
  <c r="W110" i="12" s="1"/>
  <c r="W111" i="8"/>
  <c r="W111" i="12" s="1"/>
  <c r="W112" i="8"/>
  <c r="W112" i="12" s="1"/>
  <c r="W113" i="8"/>
  <c r="W113" i="12" s="1"/>
  <c r="W114" i="8"/>
  <c r="W114" i="12" s="1"/>
  <c r="W115" i="8"/>
  <c r="W115" i="12" s="1"/>
  <c r="W116" i="8"/>
  <c r="W116" i="12" s="1"/>
  <c r="W117" i="8"/>
  <c r="W117" i="12" s="1"/>
  <c r="W118" i="8"/>
  <c r="W118" i="12" s="1"/>
  <c r="W119" i="8"/>
  <c r="W119" i="12" s="1"/>
  <c r="W120" i="8"/>
  <c r="W120" i="12" s="1"/>
  <c r="W121" i="8"/>
  <c r="W121" i="12" s="1"/>
  <c r="W122" i="8"/>
  <c r="W122" i="12" s="1"/>
  <c r="W123" i="8"/>
  <c r="W123" i="12" s="1"/>
  <c r="W124" i="8"/>
  <c r="W124" i="12" s="1"/>
  <c r="W125" i="8"/>
  <c r="W125" i="12" s="1"/>
  <c r="W126" i="8"/>
  <c r="W126" i="12" s="1"/>
  <c r="W127" i="8"/>
  <c r="W127" i="12" s="1"/>
  <c r="W128" i="8"/>
  <c r="W128" i="12" s="1"/>
  <c r="W129" i="8"/>
  <c r="W129" i="12" s="1"/>
  <c r="W130" i="8"/>
  <c r="W130" i="12" s="1"/>
  <c r="W131" i="8"/>
  <c r="W131" i="12" s="1"/>
  <c r="W132" i="8"/>
  <c r="W132" i="12" s="1"/>
  <c r="W133" i="8"/>
  <c r="W133" i="12" s="1"/>
  <c r="W134" i="8"/>
  <c r="W134" i="12" s="1"/>
  <c r="W135" i="8"/>
  <c r="W135" i="12" s="1"/>
  <c r="W136" i="8"/>
  <c r="W136" i="12" s="1"/>
  <c r="W137" i="8"/>
  <c r="W137" i="12" s="1"/>
  <c r="W138" i="8"/>
  <c r="W138" i="12" s="1"/>
  <c r="W139" i="8"/>
  <c r="W139" i="12" s="1"/>
  <c r="W140" i="8"/>
  <c r="W140" i="12" s="1"/>
  <c r="W141" i="8"/>
  <c r="W141" i="12" s="1"/>
  <c r="W142" i="8"/>
  <c r="W142" i="12" s="1"/>
  <c r="W143" i="8"/>
  <c r="W143" i="12" s="1"/>
  <c r="W144" i="8"/>
  <c r="W144" i="12" s="1"/>
  <c r="W145" i="8"/>
  <c r="W145" i="12" s="1"/>
  <c r="W146" i="8"/>
  <c r="W146" i="12" s="1"/>
  <c r="W147" i="8"/>
  <c r="W147" i="12" s="1"/>
  <c r="W148" i="8"/>
  <c r="W148" i="12" s="1"/>
  <c r="W149" i="8"/>
  <c r="W149" i="12" s="1"/>
  <c r="W150" i="8"/>
  <c r="W150" i="12" s="1"/>
  <c r="W151" i="8"/>
  <c r="W151" i="12" s="1"/>
  <c r="W152" i="8"/>
  <c r="W152" i="12" s="1"/>
  <c r="W153" i="8"/>
  <c r="W153" i="12" s="1"/>
  <c r="W154" i="8"/>
  <c r="W154" i="12" s="1"/>
  <c r="W155" i="8"/>
  <c r="W155" i="12" s="1"/>
  <c r="W156" i="8"/>
  <c r="W156" i="12" s="1"/>
  <c r="W157" i="8"/>
  <c r="W157" i="12" s="1"/>
  <c r="W158" i="8"/>
  <c r="W158" i="12" s="1"/>
  <c r="W159" i="8"/>
  <c r="W159" i="12" s="1"/>
  <c r="W160" i="8"/>
  <c r="W160" i="12" s="1"/>
  <c r="W161" i="8"/>
  <c r="W161" i="12" s="1"/>
  <c r="W162" i="8"/>
  <c r="W162" i="12" s="1"/>
  <c r="W163" i="8"/>
  <c r="W163" i="12" s="1"/>
  <c r="W164" i="8"/>
  <c r="W164" i="12" s="1"/>
  <c r="W165" i="8"/>
  <c r="W165" i="12" s="1"/>
  <c r="W166" i="8"/>
  <c r="W166" i="12" s="1"/>
  <c r="W167" i="8"/>
  <c r="W167" i="12" s="1"/>
  <c r="W168" i="8"/>
  <c r="W168" i="12" s="1"/>
  <c r="W169" i="8"/>
  <c r="W169" i="12" s="1"/>
  <c r="W170" i="8"/>
  <c r="W170" i="12" s="1"/>
  <c r="W171" i="8"/>
  <c r="W171" i="12" s="1"/>
  <c r="W172" i="8"/>
  <c r="W172" i="12" s="1"/>
  <c r="W173" i="8"/>
  <c r="W173" i="12" s="1"/>
  <c r="W174" i="8"/>
  <c r="W174" i="12" s="1"/>
  <c r="W175" i="8"/>
  <c r="W175" i="12" s="1"/>
  <c r="W176" i="8"/>
  <c r="W176" i="12" s="1"/>
  <c r="W177" i="8"/>
  <c r="W177" i="12" s="1"/>
  <c r="W178" i="8"/>
  <c r="W178" i="12" s="1"/>
  <c r="W179" i="8"/>
  <c r="W179" i="12" s="1"/>
  <c r="W180" i="8"/>
  <c r="W180" i="12" s="1"/>
  <c r="W181" i="8"/>
  <c r="W181" i="12" s="1"/>
  <c r="W182" i="8"/>
  <c r="W182" i="12" s="1"/>
  <c r="W183" i="8"/>
  <c r="W183" i="12" s="1"/>
  <c r="W184" i="8"/>
  <c r="W184" i="12" s="1"/>
  <c r="W185" i="8"/>
  <c r="W185" i="12" s="1"/>
  <c r="W186" i="8"/>
  <c r="W186" i="12" s="1"/>
  <c r="W187" i="8"/>
  <c r="W187" i="12" s="1"/>
  <c r="W188" i="8"/>
  <c r="W188" i="12" s="1"/>
  <c r="W189" i="8"/>
  <c r="W189" i="12" s="1"/>
  <c r="W190" i="8"/>
  <c r="W190" i="12" s="1"/>
  <c r="W191" i="8"/>
  <c r="W191" i="12" s="1"/>
  <c r="W192" i="8"/>
  <c r="W192" i="12" s="1"/>
  <c r="W193" i="8"/>
  <c r="W193" i="12" s="1"/>
  <c r="W194" i="8"/>
  <c r="W194" i="12" s="1"/>
  <c r="W195" i="8"/>
  <c r="W195" i="12" s="1"/>
  <c r="W196" i="8"/>
  <c r="W196" i="12" s="1"/>
  <c r="W197" i="8"/>
  <c r="W197" i="12" s="1"/>
  <c r="W198" i="8"/>
  <c r="W198" i="12" s="1"/>
  <c r="W199" i="8"/>
  <c r="W199" i="12" s="1"/>
  <c r="W200" i="8"/>
  <c r="W200" i="12" s="1"/>
  <c r="W201" i="8"/>
  <c r="W201" i="12" s="1"/>
  <c r="W202" i="8"/>
  <c r="W202" i="12" s="1"/>
  <c r="W203" i="8"/>
  <c r="W203" i="12" s="1"/>
  <c r="W204" i="8"/>
  <c r="W204" i="12" s="1"/>
  <c r="W205" i="8"/>
  <c r="W205" i="12" s="1"/>
  <c r="W206" i="8"/>
  <c r="W206" i="12" s="1"/>
  <c r="W207" i="8"/>
  <c r="W207" i="12" s="1"/>
  <c r="W208" i="8"/>
  <c r="W208" i="12" s="1"/>
  <c r="W209" i="8"/>
  <c r="W209" i="12" s="1"/>
  <c r="W210" i="8"/>
  <c r="W210" i="12" s="1"/>
  <c r="W211" i="8"/>
  <c r="W211" i="12" s="1"/>
  <c r="W212" i="8"/>
  <c r="W212" i="12" s="1"/>
  <c r="W213" i="8"/>
  <c r="W213" i="12" s="1"/>
  <c r="W214" i="8"/>
  <c r="W214" i="12" s="1"/>
  <c r="W215" i="8"/>
  <c r="W215" i="12" s="1"/>
  <c r="W216" i="8"/>
  <c r="W216" i="12" s="1"/>
  <c r="W217" i="8"/>
  <c r="W217" i="12" s="1"/>
  <c r="W218" i="8"/>
  <c r="W218" i="12" s="1"/>
  <c r="W219" i="8"/>
  <c r="W219" i="12" s="1"/>
  <c r="W220" i="8"/>
  <c r="W220" i="12" s="1"/>
  <c r="W221" i="8"/>
  <c r="W221" i="12" s="1"/>
  <c r="W222" i="8"/>
  <c r="W222" i="12" s="1"/>
  <c r="W223" i="8"/>
  <c r="W223" i="12" s="1"/>
  <c r="W224" i="8"/>
  <c r="W224" i="12" s="1"/>
  <c r="W225" i="8"/>
  <c r="W225" i="12" s="1"/>
  <c r="W226" i="8"/>
  <c r="W226" i="12" s="1"/>
  <c r="W227" i="8"/>
  <c r="W227" i="12" s="1"/>
  <c r="W228" i="8"/>
  <c r="W228" i="12" s="1"/>
  <c r="W229" i="8"/>
  <c r="W229" i="12" s="1"/>
  <c r="W230" i="8"/>
  <c r="W230" i="12" s="1"/>
  <c r="W231" i="8"/>
  <c r="W231" i="12" s="1"/>
  <c r="W232" i="8"/>
  <c r="W232" i="12" s="1"/>
  <c r="W233" i="8"/>
  <c r="W233" i="12" s="1"/>
  <c r="W234" i="8"/>
  <c r="W234" i="12" s="1"/>
  <c r="W235" i="8"/>
  <c r="W235" i="12" s="1"/>
  <c r="W236" i="8"/>
  <c r="W236" i="12" s="1"/>
  <c r="W237" i="8"/>
  <c r="W237" i="12" s="1"/>
  <c r="W238" i="8"/>
  <c r="W238" i="12" s="1"/>
  <c r="W239" i="8"/>
  <c r="W239" i="12" s="1"/>
  <c r="W240" i="8"/>
  <c r="W240" i="12" s="1"/>
  <c r="W241" i="8"/>
  <c r="W241" i="12" s="1"/>
  <c r="W242" i="8"/>
  <c r="W242" i="12" s="1"/>
  <c r="W243" i="8"/>
  <c r="W243" i="12" s="1"/>
  <c r="W244" i="8"/>
  <c r="W244" i="12" s="1"/>
  <c r="W245" i="8"/>
  <c r="W245" i="12" s="1"/>
  <c r="W246" i="8"/>
  <c r="W246" i="12" s="1"/>
  <c r="W247" i="8"/>
  <c r="W247" i="12" s="1"/>
  <c r="W248" i="8"/>
  <c r="W248" i="12" s="1"/>
  <c r="W249" i="8"/>
  <c r="W249" i="12" s="1"/>
  <c r="W250" i="8"/>
  <c r="W250" i="12" s="1"/>
  <c r="W251" i="8"/>
  <c r="W251" i="12" s="1"/>
  <c r="W252" i="8"/>
  <c r="W252" i="12" s="1"/>
  <c r="W253" i="8"/>
  <c r="W253" i="12" s="1"/>
  <c r="W254" i="8"/>
  <c r="W254" i="12" s="1"/>
  <c r="W255" i="8"/>
  <c r="W255" i="12" s="1"/>
  <c r="W256" i="8"/>
  <c r="W256" i="12" s="1"/>
  <c r="W257" i="8"/>
  <c r="W257" i="12" s="1"/>
  <c r="W258" i="8"/>
  <c r="W258" i="12" s="1"/>
  <c r="W259" i="8"/>
  <c r="W259" i="12" s="1"/>
  <c r="W260" i="8"/>
  <c r="W260" i="12" s="1"/>
  <c r="W261" i="8"/>
  <c r="W261" i="12" s="1"/>
  <c r="W262" i="8"/>
  <c r="W262" i="12" s="1"/>
  <c r="W263" i="8"/>
  <c r="W263" i="12" s="1"/>
  <c r="W264" i="8"/>
  <c r="W264" i="12" s="1"/>
  <c r="W265" i="8"/>
  <c r="W265" i="12" s="1"/>
  <c r="W266" i="8"/>
  <c r="W266" i="12" s="1"/>
  <c r="W267" i="8"/>
  <c r="W267" i="12" s="1"/>
  <c r="W268" i="8"/>
  <c r="W268" i="12" s="1"/>
  <c r="W269" i="8"/>
  <c r="W269" i="12" s="1"/>
  <c r="W270" i="8"/>
  <c r="W270" i="12" s="1"/>
  <c r="W271" i="8"/>
  <c r="W271" i="12" s="1"/>
  <c r="W272" i="8"/>
  <c r="W272" i="12" s="1"/>
  <c r="W273" i="8"/>
  <c r="W273" i="12" s="1"/>
  <c r="W274" i="8"/>
  <c r="W274" i="12" s="1"/>
  <c r="W275" i="8"/>
  <c r="W275" i="12" s="1"/>
  <c r="W276" i="8"/>
  <c r="W276" i="12" s="1"/>
  <c r="W277" i="8"/>
  <c r="W277" i="12" s="1"/>
  <c r="W278" i="8"/>
  <c r="W278" i="12" s="1"/>
  <c r="W279" i="8"/>
  <c r="W279" i="12" s="1"/>
  <c r="W280" i="8"/>
  <c r="W280" i="12" s="1"/>
  <c r="W281" i="8"/>
  <c r="W281" i="12" s="1"/>
  <c r="W282" i="8"/>
  <c r="W282" i="12" s="1"/>
  <c r="W283" i="8"/>
  <c r="W283" i="12" s="1"/>
  <c r="W284" i="8"/>
  <c r="W284" i="12" s="1"/>
  <c r="W285" i="8"/>
  <c r="W285" i="12" s="1"/>
  <c r="W286" i="8"/>
  <c r="W286" i="12" s="1"/>
  <c r="W287" i="8"/>
  <c r="W287" i="12" s="1"/>
  <c r="W288" i="8"/>
  <c r="W288" i="12" s="1"/>
  <c r="W289" i="8"/>
  <c r="W289" i="12" s="1"/>
  <c r="W290" i="8"/>
  <c r="W290" i="12" s="1"/>
  <c r="W291" i="8"/>
  <c r="W291" i="12" s="1"/>
  <c r="W292" i="8"/>
  <c r="W292" i="12" s="1"/>
  <c r="W293" i="8"/>
  <c r="W293" i="12" s="1"/>
  <c r="W294" i="8"/>
  <c r="W294" i="12" s="1"/>
  <c r="W295" i="8"/>
  <c r="W295" i="12" s="1"/>
  <c r="W296" i="8"/>
  <c r="W296" i="12" s="1"/>
  <c r="W297" i="8"/>
  <c r="W297" i="12" s="1"/>
  <c r="W298" i="8"/>
  <c r="W298" i="12" s="1"/>
  <c r="W299" i="8"/>
  <c r="W299" i="12" s="1"/>
  <c r="W300" i="8"/>
  <c r="W300" i="12" s="1"/>
  <c r="W301" i="8"/>
  <c r="W301" i="12" s="1"/>
  <c r="W302" i="8"/>
  <c r="W302" i="12" s="1"/>
  <c r="W303" i="8"/>
  <c r="W303" i="12" s="1"/>
  <c r="W304" i="8"/>
  <c r="W304" i="12" s="1"/>
  <c r="W305" i="8"/>
  <c r="W305" i="12" s="1"/>
  <c r="W306" i="8"/>
  <c r="W306" i="12" s="1"/>
  <c r="W307" i="8"/>
  <c r="W307" i="12" s="1"/>
  <c r="W308" i="8"/>
  <c r="W308" i="12" s="1"/>
  <c r="W309" i="8"/>
  <c r="W309" i="12" s="1"/>
  <c r="W310" i="8"/>
  <c r="W310" i="12" s="1"/>
  <c r="W311" i="8"/>
  <c r="W311" i="12" s="1"/>
  <c r="W312" i="8"/>
  <c r="W312" i="12" s="1"/>
  <c r="W313" i="8"/>
  <c r="W313" i="12" s="1"/>
  <c r="W314" i="8"/>
  <c r="W314" i="12" s="1"/>
  <c r="W315" i="8"/>
  <c r="W315" i="12" s="1"/>
  <c r="W316" i="8"/>
  <c r="W316" i="12" s="1"/>
  <c r="W317" i="8"/>
  <c r="W317" i="12" s="1"/>
  <c r="W318" i="8"/>
  <c r="W318" i="12" s="1"/>
  <c r="W319" i="8"/>
  <c r="W319" i="12" s="1"/>
  <c r="W320" i="8"/>
  <c r="W320" i="12" s="1"/>
  <c r="W321" i="8"/>
  <c r="W321" i="12" s="1"/>
  <c r="W322" i="8"/>
  <c r="W322" i="12" s="1"/>
  <c r="W323" i="8"/>
  <c r="W323" i="12" s="1"/>
  <c r="W324" i="8"/>
  <c r="W324" i="12" s="1"/>
  <c r="W325" i="8"/>
  <c r="W325" i="12" s="1"/>
  <c r="W326" i="8"/>
  <c r="W326" i="12" s="1"/>
  <c r="W327" i="8"/>
  <c r="W327" i="12" s="1"/>
  <c r="W328" i="8"/>
  <c r="W328" i="12" s="1"/>
  <c r="W329" i="8"/>
  <c r="W329" i="12" s="1"/>
  <c r="W330" i="8"/>
  <c r="W330" i="12" s="1"/>
  <c r="W331" i="8"/>
  <c r="W331" i="12" s="1"/>
  <c r="W332" i="8"/>
  <c r="W332" i="12" s="1"/>
  <c r="W333" i="8"/>
  <c r="W333" i="12" s="1"/>
  <c r="W334" i="8"/>
  <c r="W334" i="12" s="1"/>
  <c r="W335" i="8"/>
  <c r="W335" i="12" s="1"/>
  <c r="W336" i="8"/>
  <c r="W336" i="12" s="1"/>
  <c r="W337" i="8"/>
  <c r="W337" i="12" s="1"/>
  <c r="W338" i="8"/>
  <c r="W338" i="12" s="1"/>
  <c r="W339" i="8"/>
  <c r="W339" i="12" s="1"/>
  <c r="W340" i="8"/>
  <c r="W340" i="12" s="1"/>
  <c r="W341" i="8"/>
  <c r="W341" i="12" s="1"/>
  <c r="W342" i="8"/>
  <c r="W342" i="12" s="1"/>
  <c r="W343" i="8"/>
  <c r="W343" i="12" s="1"/>
  <c r="W344" i="8"/>
  <c r="W344" i="12" s="1"/>
  <c r="W345" i="8"/>
  <c r="W345" i="12" s="1"/>
  <c r="W346" i="8"/>
  <c r="W346" i="12" s="1"/>
  <c r="W347" i="8"/>
  <c r="W347" i="12" s="1"/>
  <c r="W348" i="8"/>
  <c r="W348" i="12" s="1"/>
  <c r="W349" i="8"/>
  <c r="W349" i="12" s="1"/>
  <c r="W350" i="8"/>
  <c r="W350" i="12" s="1"/>
  <c r="W351" i="8"/>
  <c r="W351" i="12" s="1"/>
  <c r="W352" i="8"/>
  <c r="W352" i="12" s="1"/>
  <c r="W353" i="8"/>
  <c r="W353" i="12" s="1"/>
  <c r="W354" i="8"/>
  <c r="W354" i="12" s="1"/>
  <c r="W355" i="8"/>
  <c r="W355" i="12" s="1"/>
  <c r="W356" i="8"/>
  <c r="W356" i="12" s="1"/>
  <c r="W357" i="8"/>
  <c r="W357" i="12" s="1"/>
  <c r="W358" i="8"/>
  <c r="W358" i="12" s="1"/>
  <c r="W359" i="8"/>
  <c r="W359" i="12" s="1"/>
  <c r="W360" i="8"/>
  <c r="W360" i="12" s="1"/>
  <c r="W361" i="8"/>
  <c r="W361" i="12" s="1"/>
  <c r="W362" i="8"/>
  <c r="W362" i="12" s="1"/>
  <c r="W363" i="8"/>
  <c r="W363" i="12" s="1"/>
  <c r="W364" i="8"/>
  <c r="W364" i="12" s="1"/>
  <c r="W365" i="8"/>
  <c r="W365" i="12" s="1"/>
  <c r="W366" i="8"/>
  <c r="W366" i="12" s="1"/>
  <c r="W367" i="8"/>
  <c r="W367" i="12" s="1"/>
  <c r="W368" i="8"/>
  <c r="W368" i="12" s="1"/>
  <c r="W369" i="8"/>
  <c r="W369" i="12" s="1"/>
  <c r="W370" i="8"/>
  <c r="W370" i="12" s="1"/>
  <c r="W371" i="8"/>
  <c r="W371" i="12" s="1"/>
  <c r="W372" i="8"/>
  <c r="W372" i="12" s="1"/>
  <c r="W373" i="8"/>
  <c r="W373" i="12" s="1"/>
  <c r="W374" i="8"/>
  <c r="W374" i="12" s="1"/>
  <c r="W375" i="8"/>
  <c r="W375" i="12" s="1"/>
  <c r="W376" i="8"/>
  <c r="W376" i="12" s="1"/>
  <c r="W377" i="8"/>
  <c r="W377" i="12" s="1"/>
  <c r="W378" i="8"/>
  <c r="W378" i="12" s="1"/>
  <c r="W379" i="8"/>
  <c r="W379" i="12" s="1"/>
  <c r="W380" i="8"/>
  <c r="W380" i="12" s="1"/>
  <c r="W381" i="8"/>
  <c r="W381" i="12" s="1"/>
  <c r="W382" i="8"/>
  <c r="W382" i="12" s="1"/>
  <c r="M2" i="8"/>
  <c r="M2" i="12" s="1"/>
  <c r="V3" i="12"/>
  <c r="V4" i="12"/>
  <c r="V5" i="12"/>
  <c r="V6" i="12"/>
  <c r="V7" i="12"/>
  <c r="V8" i="12"/>
  <c r="V9" i="12"/>
  <c r="V10" i="12"/>
  <c r="V11" i="12"/>
  <c r="V12" i="12"/>
  <c r="V13" i="12"/>
  <c r="V14" i="12"/>
  <c r="V15" i="12"/>
  <c r="V16" i="12"/>
  <c r="V17" i="12"/>
  <c r="V18" i="12"/>
  <c r="V19" i="12"/>
  <c r="V20" i="12"/>
  <c r="V21" i="12"/>
  <c r="V22" i="12"/>
  <c r="V23" i="12"/>
  <c r="V24" i="12"/>
  <c r="V25" i="12"/>
  <c r="V26" i="12"/>
  <c r="V27" i="12"/>
  <c r="V28" i="12"/>
  <c r="V29" i="12"/>
  <c r="V30" i="12"/>
  <c r="V31" i="12"/>
  <c r="V32" i="12"/>
  <c r="V33" i="12"/>
  <c r="V34" i="12"/>
  <c r="V35" i="12"/>
  <c r="V36" i="12"/>
  <c r="V37" i="12"/>
  <c r="V38" i="12"/>
  <c r="V39" i="12"/>
  <c r="V40" i="12"/>
  <c r="V41" i="12"/>
  <c r="V42" i="12"/>
  <c r="V43" i="12"/>
  <c r="V44" i="12"/>
  <c r="V45" i="12"/>
  <c r="V46" i="12"/>
  <c r="V47" i="12"/>
  <c r="V48" i="12"/>
  <c r="V49" i="12"/>
  <c r="V50" i="12"/>
  <c r="V51" i="12"/>
  <c r="V52" i="12"/>
  <c r="V53" i="12"/>
  <c r="V54" i="12"/>
  <c r="V55" i="12"/>
  <c r="V56" i="12"/>
  <c r="V57" i="12"/>
  <c r="V58" i="12"/>
  <c r="V59" i="12"/>
  <c r="V60" i="12"/>
  <c r="V61" i="12"/>
  <c r="V62" i="12"/>
  <c r="V63" i="12"/>
  <c r="V64" i="12"/>
  <c r="V65" i="12"/>
  <c r="V66" i="12"/>
  <c r="V67" i="12"/>
  <c r="V68" i="12"/>
  <c r="V69" i="12"/>
  <c r="V70" i="12"/>
  <c r="V71" i="12"/>
  <c r="V72" i="12"/>
  <c r="V73" i="12"/>
  <c r="V74" i="12"/>
  <c r="V75" i="12"/>
  <c r="V76" i="12"/>
  <c r="V77" i="12"/>
  <c r="V78" i="12"/>
  <c r="V79" i="12"/>
  <c r="V80" i="12"/>
  <c r="V81" i="12"/>
  <c r="V82" i="12"/>
  <c r="V83" i="12"/>
  <c r="V84" i="12"/>
  <c r="V85" i="12"/>
  <c r="V86" i="12"/>
  <c r="V87" i="12"/>
  <c r="V88" i="12"/>
  <c r="V89" i="12"/>
  <c r="V90" i="12"/>
  <c r="V91" i="12"/>
  <c r="V92" i="12"/>
  <c r="V93" i="12"/>
  <c r="V94" i="12"/>
  <c r="V95" i="12"/>
  <c r="V96" i="12"/>
  <c r="V97" i="12"/>
  <c r="V98" i="12"/>
  <c r="V99" i="12"/>
  <c r="V100" i="12"/>
  <c r="V101" i="12"/>
  <c r="V102" i="12"/>
  <c r="V103" i="12"/>
  <c r="V104" i="12"/>
  <c r="V105" i="12"/>
  <c r="V106" i="12"/>
  <c r="V107" i="12"/>
  <c r="V108" i="12"/>
  <c r="V109" i="12"/>
  <c r="V110" i="12"/>
  <c r="V111" i="12"/>
  <c r="V112" i="12"/>
  <c r="V113" i="12"/>
  <c r="V114" i="12"/>
  <c r="V115" i="12"/>
  <c r="V116" i="12"/>
  <c r="V117" i="12"/>
  <c r="V118" i="12"/>
  <c r="V119" i="12"/>
  <c r="V120" i="12"/>
  <c r="V121" i="12"/>
  <c r="V122" i="12"/>
  <c r="V123" i="12"/>
  <c r="V124" i="12"/>
  <c r="V125" i="12"/>
  <c r="V126" i="12"/>
  <c r="V127" i="12"/>
  <c r="V128" i="12"/>
  <c r="V129" i="12"/>
  <c r="V130" i="12"/>
  <c r="V131" i="12"/>
  <c r="V132" i="12"/>
  <c r="V133" i="12"/>
  <c r="V134" i="12"/>
  <c r="V135" i="12"/>
  <c r="V136" i="12"/>
  <c r="V137" i="12"/>
  <c r="V138" i="12"/>
  <c r="V139" i="12"/>
  <c r="V140" i="12"/>
  <c r="V141" i="12"/>
  <c r="V142" i="12"/>
  <c r="V143" i="12"/>
  <c r="V144" i="12"/>
  <c r="V145" i="12"/>
  <c r="V146" i="12"/>
  <c r="V147" i="12"/>
  <c r="V148" i="12"/>
  <c r="V149" i="12"/>
  <c r="V150" i="12"/>
  <c r="V151" i="12"/>
  <c r="V152" i="12"/>
  <c r="V153" i="12"/>
  <c r="V154" i="12"/>
  <c r="V155" i="12"/>
  <c r="V156" i="12"/>
  <c r="V157" i="12"/>
  <c r="V158" i="12"/>
  <c r="V159" i="12"/>
  <c r="V160" i="12"/>
  <c r="V161" i="12"/>
  <c r="V162" i="12"/>
  <c r="V163" i="12"/>
  <c r="V164" i="12"/>
  <c r="V165" i="12"/>
  <c r="V166" i="12"/>
  <c r="V167" i="12"/>
  <c r="V168" i="12"/>
  <c r="V169" i="12"/>
  <c r="V170" i="12"/>
  <c r="V171" i="12"/>
  <c r="V172" i="12"/>
  <c r="V173" i="12"/>
  <c r="V174" i="12"/>
  <c r="V175" i="12"/>
  <c r="V176" i="12"/>
  <c r="V177" i="12"/>
  <c r="V178" i="12"/>
  <c r="V179" i="12"/>
  <c r="V180" i="12"/>
  <c r="V181" i="12"/>
  <c r="V182" i="12"/>
  <c r="V183" i="12"/>
  <c r="V184" i="12"/>
  <c r="V185" i="12"/>
  <c r="V186" i="12"/>
  <c r="V187" i="12"/>
  <c r="V188" i="12"/>
  <c r="V189" i="12"/>
  <c r="V190" i="12"/>
  <c r="V191" i="12"/>
  <c r="V192" i="12"/>
  <c r="V193" i="12"/>
  <c r="V194" i="12"/>
  <c r="V195" i="12"/>
  <c r="V196" i="12"/>
  <c r="V197" i="12"/>
  <c r="V198" i="12"/>
  <c r="V199" i="12"/>
  <c r="V200" i="12"/>
  <c r="V201" i="12"/>
  <c r="V202" i="12"/>
  <c r="V203" i="12"/>
  <c r="V204" i="12"/>
  <c r="V205" i="12"/>
  <c r="V206" i="12"/>
  <c r="V207" i="12"/>
  <c r="V208" i="12"/>
  <c r="V209" i="12"/>
  <c r="V210" i="12"/>
  <c r="V211" i="12"/>
  <c r="V212" i="12"/>
  <c r="V213" i="12"/>
  <c r="V214" i="12"/>
  <c r="V215" i="12"/>
  <c r="V216" i="12"/>
  <c r="V217" i="12"/>
  <c r="V218" i="12"/>
  <c r="V219" i="12"/>
  <c r="V220" i="12"/>
  <c r="V221" i="12"/>
  <c r="V222" i="12"/>
  <c r="V223" i="12"/>
  <c r="V224" i="12"/>
  <c r="V225" i="12"/>
  <c r="V226" i="12"/>
  <c r="V227" i="12"/>
  <c r="V228" i="12"/>
  <c r="V229" i="12"/>
  <c r="V230" i="12"/>
  <c r="V231" i="12"/>
  <c r="V232" i="12"/>
  <c r="V233" i="12"/>
  <c r="V234" i="12"/>
  <c r="V235" i="12"/>
  <c r="V236" i="12"/>
  <c r="V237" i="12"/>
  <c r="V238" i="12"/>
  <c r="V239" i="12"/>
  <c r="V240" i="12"/>
  <c r="V241" i="12"/>
  <c r="V242"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V295" i="12"/>
  <c r="V296" i="12"/>
  <c r="V297" i="12"/>
  <c r="V298" i="12"/>
  <c r="V299" i="12"/>
  <c r="V300" i="12"/>
  <c r="V301" i="12"/>
  <c r="V302" i="12"/>
  <c r="V303" i="12"/>
  <c r="V304" i="12"/>
  <c r="V305" i="12"/>
  <c r="V306" i="12"/>
  <c r="V307" i="12"/>
  <c r="V308" i="12"/>
  <c r="V309" i="12"/>
  <c r="V310" i="12"/>
  <c r="V311" i="12"/>
  <c r="V312" i="12"/>
  <c r="V313" i="12"/>
  <c r="V314" i="12"/>
  <c r="V315" i="12"/>
  <c r="V316" i="12"/>
  <c r="V317" i="12"/>
  <c r="V318" i="12"/>
  <c r="V319" i="12"/>
  <c r="V320" i="12"/>
  <c r="V321" i="12"/>
  <c r="V322" i="12"/>
  <c r="V323" i="12"/>
  <c r="V324" i="12"/>
  <c r="V325" i="12"/>
  <c r="V326" i="12"/>
  <c r="V327" i="12"/>
  <c r="V328" i="12"/>
  <c r="V329" i="12"/>
  <c r="V330" i="12"/>
  <c r="V331" i="12"/>
  <c r="V332" i="12"/>
  <c r="V333" i="12"/>
  <c r="V334" i="12"/>
  <c r="V335" i="12"/>
  <c r="V336" i="12"/>
  <c r="V337" i="12"/>
  <c r="V338" i="12"/>
  <c r="V339" i="12"/>
  <c r="V340" i="12"/>
  <c r="V341" i="12"/>
  <c r="V342" i="12"/>
  <c r="V343" i="12"/>
  <c r="V344" i="12"/>
  <c r="V345" i="12"/>
  <c r="V346" i="12"/>
  <c r="V347" i="12"/>
  <c r="V348" i="12"/>
  <c r="V349" i="12"/>
  <c r="V350" i="12"/>
  <c r="V351" i="12"/>
  <c r="V352" i="12"/>
  <c r="V353" i="12"/>
  <c r="V354" i="12"/>
  <c r="V355" i="12"/>
  <c r="V356" i="12"/>
  <c r="V357" i="12"/>
  <c r="V358" i="12"/>
  <c r="V359" i="12"/>
  <c r="V360" i="12"/>
  <c r="V361" i="12"/>
  <c r="V362" i="12"/>
  <c r="V363" i="12"/>
  <c r="V364" i="12"/>
  <c r="V365" i="12"/>
  <c r="V366" i="12"/>
  <c r="V367" i="12"/>
  <c r="V368" i="12"/>
  <c r="V369" i="12"/>
  <c r="V370" i="12"/>
  <c r="V371" i="12"/>
  <c r="V372" i="12"/>
  <c r="V373" i="12"/>
  <c r="V374" i="12"/>
  <c r="V375" i="12"/>
  <c r="V376" i="12"/>
  <c r="V377" i="12"/>
  <c r="V378" i="12"/>
  <c r="V379" i="12"/>
  <c r="V380" i="12"/>
  <c r="V381" i="12"/>
  <c r="V382" i="12"/>
  <c r="L2" i="12"/>
  <c r="U3" i="12"/>
  <c r="U4" i="12"/>
  <c r="U5" i="12"/>
  <c r="U6" i="12"/>
  <c r="U7" i="12"/>
  <c r="U8" i="12"/>
  <c r="U9" i="12"/>
  <c r="U10" i="12"/>
  <c r="U11" i="12"/>
  <c r="U12" i="12"/>
  <c r="U13" i="12"/>
  <c r="U14" i="12"/>
  <c r="U15" i="12"/>
  <c r="U16" i="12"/>
  <c r="U17" i="12"/>
  <c r="U18" i="12"/>
  <c r="U19" i="12"/>
  <c r="U20" i="12"/>
  <c r="U21" i="12"/>
  <c r="U22" i="12"/>
  <c r="U23" i="12"/>
  <c r="U24" i="12"/>
  <c r="U25" i="12"/>
  <c r="U26" i="12"/>
  <c r="U27" i="12"/>
  <c r="U28" i="12"/>
  <c r="U29" i="12"/>
  <c r="U30" i="12"/>
  <c r="U31" i="12"/>
  <c r="U32" i="12"/>
  <c r="U33" i="12"/>
  <c r="U34" i="12"/>
  <c r="U35" i="12"/>
  <c r="U36" i="12"/>
  <c r="U37" i="12"/>
  <c r="U38" i="12"/>
  <c r="U39" i="12"/>
  <c r="U40" i="12"/>
  <c r="U41" i="12"/>
  <c r="U42" i="12"/>
  <c r="U43" i="12"/>
  <c r="U44" i="12"/>
  <c r="U45" i="12"/>
  <c r="U46" i="12"/>
  <c r="U47" i="12"/>
  <c r="U48" i="12"/>
  <c r="U49" i="12"/>
  <c r="U50" i="12"/>
  <c r="U51" i="12"/>
  <c r="U52" i="12"/>
  <c r="U53" i="12"/>
  <c r="U54" i="12"/>
  <c r="U55" i="12"/>
  <c r="U56" i="12"/>
  <c r="U57" i="12"/>
  <c r="U58" i="12"/>
  <c r="U59" i="12"/>
  <c r="U60" i="12"/>
  <c r="U61" i="12"/>
  <c r="U62" i="12"/>
  <c r="U63" i="12"/>
  <c r="U64" i="12"/>
  <c r="U65" i="12"/>
  <c r="U66" i="12"/>
  <c r="U67" i="12"/>
  <c r="U68" i="12"/>
  <c r="U69" i="12"/>
  <c r="U70" i="12"/>
  <c r="U71" i="12"/>
  <c r="U72" i="12"/>
  <c r="U73" i="12"/>
  <c r="U74" i="12"/>
  <c r="U75" i="12"/>
  <c r="U76" i="12"/>
  <c r="U77" i="12"/>
  <c r="U78" i="12"/>
  <c r="U79" i="12"/>
  <c r="U80" i="12"/>
  <c r="U81" i="12"/>
  <c r="U82" i="12"/>
  <c r="U83" i="12"/>
  <c r="U84" i="12"/>
  <c r="U85" i="12"/>
  <c r="U86" i="12"/>
  <c r="U87" i="12"/>
  <c r="U88" i="12"/>
  <c r="U89" i="12"/>
  <c r="U90" i="12"/>
  <c r="U91" i="12"/>
  <c r="U92" i="12"/>
  <c r="U93" i="12"/>
  <c r="U94" i="12"/>
  <c r="U95" i="12"/>
  <c r="U96" i="12"/>
  <c r="U97" i="12"/>
  <c r="U98" i="12"/>
  <c r="U99" i="12"/>
  <c r="U100" i="12"/>
  <c r="U101" i="12"/>
  <c r="U102" i="12"/>
  <c r="U103" i="12"/>
  <c r="U104" i="12"/>
  <c r="U105" i="12"/>
  <c r="U106" i="12"/>
  <c r="U107" i="12"/>
  <c r="U108" i="12"/>
  <c r="U109" i="12"/>
  <c r="U110" i="12"/>
  <c r="U111" i="12"/>
  <c r="U112" i="12"/>
  <c r="U113" i="12"/>
  <c r="U114" i="12"/>
  <c r="U115" i="12"/>
  <c r="U116" i="12"/>
  <c r="U117" i="12"/>
  <c r="U118" i="12"/>
  <c r="U119" i="12"/>
  <c r="U120" i="12"/>
  <c r="U121" i="12"/>
  <c r="U122" i="12"/>
  <c r="U123" i="12"/>
  <c r="U124" i="12"/>
  <c r="U125" i="12"/>
  <c r="U126" i="12"/>
  <c r="U127" i="12"/>
  <c r="U128" i="12"/>
  <c r="U129" i="12"/>
  <c r="U130" i="12"/>
  <c r="U131" i="12"/>
  <c r="U132" i="12"/>
  <c r="U133" i="12"/>
  <c r="U134" i="12"/>
  <c r="U135" i="12"/>
  <c r="U136" i="12"/>
  <c r="U137" i="12"/>
  <c r="U138" i="12"/>
  <c r="U139" i="12"/>
  <c r="U140" i="12"/>
  <c r="U141" i="12"/>
  <c r="U142" i="12"/>
  <c r="U143" i="12"/>
  <c r="U144" i="12"/>
  <c r="U145" i="12"/>
  <c r="U146" i="12"/>
  <c r="U147" i="12"/>
  <c r="U148" i="12"/>
  <c r="U149" i="12"/>
  <c r="U150" i="12"/>
  <c r="U151" i="12"/>
  <c r="U152" i="12"/>
  <c r="U153" i="12"/>
  <c r="U154" i="12"/>
  <c r="U155" i="12"/>
  <c r="U156" i="12"/>
  <c r="U157" i="12"/>
  <c r="U158" i="12"/>
  <c r="U159" i="12"/>
  <c r="U160" i="12"/>
  <c r="U161" i="12"/>
  <c r="U162" i="12"/>
  <c r="U163" i="12"/>
  <c r="U164" i="12"/>
  <c r="U165" i="12"/>
  <c r="U166" i="12"/>
  <c r="U167" i="12"/>
  <c r="U168" i="12"/>
  <c r="U169" i="12"/>
  <c r="U170" i="12"/>
  <c r="U171" i="12"/>
  <c r="U172" i="12"/>
  <c r="U173" i="12"/>
  <c r="U174" i="12"/>
  <c r="U175" i="12"/>
  <c r="U176" i="12"/>
  <c r="U177" i="12"/>
  <c r="U178" i="12"/>
  <c r="U179" i="12"/>
  <c r="U180" i="12"/>
  <c r="U181" i="12"/>
  <c r="U182" i="12"/>
  <c r="U183" i="12"/>
  <c r="U184" i="12"/>
  <c r="U185" i="12"/>
  <c r="U186" i="12"/>
  <c r="U187" i="12"/>
  <c r="U188" i="12"/>
  <c r="U189" i="12"/>
  <c r="U190" i="12"/>
  <c r="U191" i="12"/>
  <c r="U192" i="12"/>
  <c r="U193" i="12"/>
  <c r="U194" i="12"/>
  <c r="U195" i="12"/>
  <c r="U196" i="12"/>
  <c r="U197" i="12"/>
  <c r="U198" i="12"/>
  <c r="U199" i="12"/>
  <c r="U200" i="12"/>
  <c r="U201" i="12"/>
  <c r="U202" i="12"/>
  <c r="U203" i="12"/>
  <c r="U204" i="12"/>
  <c r="U205" i="12"/>
  <c r="U206" i="12"/>
  <c r="U207" i="12"/>
  <c r="U208" i="12"/>
  <c r="U209" i="12"/>
  <c r="U210" i="12"/>
  <c r="U211" i="12"/>
  <c r="U212" i="12"/>
  <c r="U213" i="12"/>
  <c r="U214" i="12"/>
  <c r="U215" i="12"/>
  <c r="U216" i="12"/>
  <c r="U217" i="12"/>
  <c r="U218" i="12"/>
  <c r="U219" i="12"/>
  <c r="U220" i="12"/>
  <c r="U221" i="12"/>
  <c r="U222" i="12"/>
  <c r="U223" i="12"/>
  <c r="U224" i="12"/>
  <c r="U225" i="12"/>
  <c r="U226" i="12"/>
  <c r="U227" i="12"/>
  <c r="U228" i="12"/>
  <c r="U229" i="12"/>
  <c r="U230" i="12"/>
  <c r="U231" i="12"/>
  <c r="U232" i="12"/>
  <c r="U233" i="12"/>
  <c r="U234" i="12"/>
  <c r="U235" i="12"/>
  <c r="U236" i="12"/>
  <c r="U237" i="12"/>
  <c r="U238" i="12"/>
  <c r="U239" i="12"/>
  <c r="U240" i="12"/>
  <c r="U241" i="12"/>
  <c r="U242"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U274" i="12"/>
  <c r="U275" i="12"/>
  <c r="U276" i="12"/>
  <c r="U277" i="12"/>
  <c r="U278" i="12"/>
  <c r="U279" i="12"/>
  <c r="U280" i="12"/>
  <c r="U281" i="12"/>
  <c r="U282" i="12"/>
  <c r="U283" i="12"/>
  <c r="U284" i="12"/>
  <c r="U285" i="12"/>
  <c r="U286" i="12"/>
  <c r="U287" i="12"/>
  <c r="U288" i="12"/>
  <c r="U289" i="12"/>
  <c r="U290" i="12"/>
  <c r="U291" i="12"/>
  <c r="U292" i="12"/>
  <c r="U293" i="12"/>
  <c r="U294" i="12"/>
  <c r="U295" i="12"/>
  <c r="U296" i="12"/>
  <c r="U297" i="12"/>
  <c r="U298" i="12"/>
  <c r="U299" i="12"/>
  <c r="U300" i="12"/>
  <c r="U301" i="12"/>
  <c r="U302" i="12"/>
  <c r="U303" i="12"/>
  <c r="U304" i="12"/>
  <c r="U305" i="12"/>
  <c r="U306" i="12"/>
  <c r="U307" i="12"/>
  <c r="U308" i="12"/>
  <c r="U309" i="12"/>
  <c r="U310" i="12"/>
  <c r="U311" i="12"/>
  <c r="U312" i="12"/>
  <c r="U313" i="12"/>
  <c r="U314" i="12"/>
  <c r="U315" i="12"/>
  <c r="U316" i="12"/>
  <c r="U317" i="12"/>
  <c r="U318" i="12"/>
  <c r="U319" i="12"/>
  <c r="U320" i="12"/>
  <c r="U321" i="12"/>
  <c r="U322" i="12"/>
  <c r="U323" i="12"/>
  <c r="U324" i="12"/>
  <c r="U325" i="12"/>
  <c r="U326" i="12"/>
  <c r="U327" i="12"/>
  <c r="U328" i="12"/>
  <c r="U329" i="12"/>
  <c r="U330" i="12"/>
  <c r="U331" i="12"/>
  <c r="U332" i="12"/>
  <c r="U333" i="12"/>
  <c r="U334" i="12"/>
  <c r="U335" i="12"/>
  <c r="U336" i="12"/>
  <c r="U337" i="12"/>
  <c r="U338" i="12"/>
  <c r="U339" i="12"/>
  <c r="U340" i="12"/>
  <c r="U341" i="12"/>
  <c r="U342" i="12"/>
  <c r="U343" i="12"/>
  <c r="U344" i="12"/>
  <c r="U345" i="12"/>
  <c r="U346" i="12"/>
  <c r="U347" i="12"/>
  <c r="U348" i="12"/>
  <c r="U349" i="12"/>
  <c r="U350" i="12"/>
  <c r="U351" i="12"/>
  <c r="U352" i="12"/>
  <c r="U353" i="12"/>
  <c r="U354" i="12"/>
  <c r="U355" i="12"/>
  <c r="U356" i="12"/>
  <c r="U357" i="12"/>
  <c r="U358" i="12"/>
  <c r="U359" i="12"/>
  <c r="U360" i="12"/>
  <c r="U361" i="12"/>
  <c r="U362" i="12"/>
  <c r="U363" i="12"/>
  <c r="U364" i="12"/>
  <c r="U365" i="12"/>
  <c r="U366" i="12"/>
  <c r="U367" i="12"/>
  <c r="U368" i="12"/>
  <c r="U369" i="12"/>
  <c r="U370" i="12"/>
  <c r="U371" i="12"/>
  <c r="U372" i="12"/>
  <c r="U373" i="12"/>
  <c r="U374" i="12"/>
  <c r="U375" i="12"/>
  <c r="U376" i="12"/>
  <c r="U377" i="12"/>
  <c r="U378" i="12"/>
  <c r="U379" i="12"/>
  <c r="U380" i="12"/>
  <c r="U381" i="12"/>
  <c r="U382" i="12"/>
  <c r="F2" i="12" l="1"/>
  <c r="K2" i="12"/>
  <c r="K3" i="12"/>
  <c r="P3" i="12"/>
  <c r="O3" i="12" s="1"/>
  <c r="P4" i="12"/>
  <c r="O4" i="12" s="1"/>
  <c r="P5" i="12"/>
  <c r="O5" i="12" s="1"/>
  <c r="P6" i="12"/>
  <c r="O6" i="12" s="1"/>
  <c r="P7" i="12"/>
  <c r="O7" i="12" s="1"/>
  <c r="P8" i="12"/>
  <c r="O8" i="12" s="1"/>
  <c r="P9" i="12"/>
  <c r="O9" i="12" s="1"/>
  <c r="P10" i="12"/>
  <c r="O10" i="12" s="1"/>
  <c r="P11" i="12"/>
  <c r="O11" i="12" s="1"/>
  <c r="P12" i="12"/>
  <c r="O12" i="12" s="1"/>
  <c r="P13" i="12"/>
  <c r="O13" i="12" s="1"/>
  <c r="P14" i="12"/>
  <c r="O14" i="12" s="1"/>
  <c r="P15" i="12"/>
  <c r="O15" i="12" s="1"/>
  <c r="P16" i="12"/>
  <c r="O16" i="12" s="1"/>
  <c r="P17" i="12"/>
  <c r="O17" i="12" s="1"/>
  <c r="P18" i="12"/>
  <c r="O18" i="12" s="1"/>
  <c r="P19" i="12"/>
  <c r="O19" i="12" s="1"/>
  <c r="P20" i="12"/>
  <c r="O20" i="12" s="1"/>
  <c r="P21" i="12"/>
  <c r="O21" i="12" s="1"/>
  <c r="P22" i="12"/>
  <c r="O22" i="12" s="1"/>
  <c r="P23" i="12"/>
  <c r="O23" i="12" s="1"/>
  <c r="P24" i="12"/>
  <c r="O24" i="12" s="1"/>
  <c r="P25" i="12"/>
  <c r="O25" i="12" s="1"/>
  <c r="P26" i="12"/>
  <c r="O26" i="12" s="1"/>
  <c r="P27" i="12"/>
  <c r="O27" i="12" s="1"/>
  <c r="P28" i="12"/>
  <c r="O28" i="12" s="1"/>
  <c r="P29" i="12"/>
  <c r="O29" i="12" s="1"/>
  <c r="P30" i="12"/>
  <c r="O30" i="12" s="1"/>
  <c r="P31" i="12"/>
  <c r="O31" i="12" s="1"/>
  <c r="P32" i="12"/>
  <c r="O32" i="12" s="1"/>
  <c r="P33" i="12"/>
  <c r="O33" i="12" s="1"/>
  <c r="P34" i="12"/>
  <c r="O34" i="12" s="1"/>
  <c r="P35" i="12"/>
  <c r="O35" i="12" s="1"/>
  <c r="P36" i="12"/>
  <c r="O36" i="12" s="1"/>
  <c r="P37" i="12"/>
  <c r="O37" i="12" s="1"/>
  <c r="P38" i="12"/>
  <c r="O38" i="12" s="1"/>
  <c r="P39" i="12"/>
  <c r="O39" i="12" s="1"/>
  <c r="P40" i="12"/>
  <c r="O40" i="12" s="1"/>
  <c r="P41" i="12"/>
  <c r="O41" i="12" s="1"/>
  <c r="P42" i="12"/>
  <c r="O42" i="12" s="1"/>
  <c r="P43" i="12"/>
  <c r="O43" i="12" s="1"/>
  <c r="P44" i="12"/>
  <c r="O44" i="12" s="1"/>
  <c r="P45" i="12"/>
  <c r="O45" i="12" s="1"/>
  <c r="P46" i="12"/>
  <c r="O46" i="12" s="1"/>
  <c r="P47" i="12"/>
  <c r="O47" i="12" s="1"/>
  <c r="P48" i="12"/>
  <c r="O48" i="12" s="1"/>
  <c r="P49" i="12"/>
  <c r="O49" i="12" s="1"/>
  <c r="P50" i="12"/>
  <c r="O50" i="12" s="1"/>
  <c r="P51" i="12"/>
  <c r="O51" i="12" s="1"/>
  <c r="P52" i="12"/>
  <c r="O52" i="12" s="1"/>
  <c r="P53" i="12"/>
  <c r="O53" i="12" s="1"/>
  <c r="P54" i="12"/>
  <c r="O54" i="12" s="1"/>
  <c r="P55" i="12"/>
  <c r="O55" i="12" s="1"/>
  <c r="P56" i="12"/>
  <c r="O56" i="12" s="1"/>
  <c r="P57" i="12"/>
  <c r="O57" i="12" s="1"/>
  <c r="P58" i="12"/>
  <c r="O58" i="12" s="1"/>
  <c r="P59" i="12"/>
  <c r="O59" i="12" s="1"/>
  <c r="P60" i="12"/>
  <c r="O60" i="12" s="1"/>
  <c r="P61" i="12"/>
  <c r="O61" i="12" s="1"/>
  <c r="P62" i="12"/>
  <c r="O62" i="12" s="1"/>
  <c r="P63" i="12"/>
  <c r="O63" i="12" s="1"/>
  <c r="P64" i="12"/>
  <c r="O64" i="12" s="1"/>
  <c r="P65" i="12"/>
  <c r="O65" i="12" s="1"/>
  <c r="P66" i="12"/>
  <c r="O66" i="12" s="1"/>
  <c r="P67" i="12"/>
  <c r="O67" i="12" s="1"/>
  <c r="P68" i="12"/>
  <c r="O68" i="12" s="1"/>
  <c r="P69" i="12"/>
  <c r="O69" i="12" s="1"/>
  <c r="P70" i="12"/>
  <c r="O70" i="12" s="1"/>
  <c r="P71" i="12"/>
  <c r="O71" i="12" s="1"/>
  <c r="P72" i="12"/>
  <c r="O72" i="12" s="1"/>
  <c r="P73" i="12"/>
  <c r="O73" i="12" s="1"/>
  <c r="P74" i="12"/>
  <c r="O74" i="12" s="1"/>
  <c r="P75" i="12"/>
  <c r="O75" i="12" s="1"/>
  <c r="P76" i="12"/>
  <c r="O76" i="12" s="1"/>
  <c r="P77" i="12"/>
  <c r="O77" i="12" s="1"/>
  <c r="P78" i="12"/>
  <c r="O78" i="12" s="1"/>
  <c r="P79" i="12"/>
  <c r="O79" i="12" s="1"/>
  <c r="P80" i="12"/>
  <c r="O80" i="12" s="1"/>
  <c r="P81" i="12"/>
  <c r="O81" i="12" s="1"/>
  <c r="P82" i="12"/>
  <c r="O82" i="12" s="1"/>
  <c r="P83" i="12"/>
  <c r="O83" i="12" s="1"/>
  <c r="P84" i="12"/>
  <c r="O84" i="12" s="1"/>
  <c r="P85" i="12"/>
  <c r="O85" i="12" s="1"/>
  <c r="P86" i="12"/>
  <c r="O86" i="12" s="1"/>
  <c r="P87" i="12"/>
  <c r="O87" i="12" s="1"/>
  <c r="P88" i="12"/>
  <c r="O88" i="12" s="1"/>
  <c r="P89" i="12"/>
  <c r="O89" i="12" s="1"/>
  <c r="P90" i="12"/>
  <c r="O90" i="12" s="1"/>
  <c r="P91" i="12"/>
  <c r="O91" i="12" s="1"/>
  <c r="P92" i="12"/>
  <c r="O92" i="12" s="1"/>
  <c r="P93" i="12"/>
  <c r="O93" i="12" s="1"/>
  <c r="P94" i="12"/>
  <c r="O94" i="12" s="1"/>
  <c r="P95" i="12"/>
  <c r="O95" i="12" s="1"/>
  <c r="P96" i="12"/>
  <c r="O96" i="12" s="1"/>
  <c r="P97" i="12"/>
  <c r="O97" i="12" s="1"/>
  <c r="P98" i="12"/>
  <c r="O98" i="12" s="1"/>
  <c r="P99" i="12"/>
  <c r="O99" i="12" s="1"/>
  <c r="P100" i="12"/>
  <c r="O100" i="12" s="1"/>
  <c r="P101" i="12"/>
  <c r="O101" i="12" s="1"/>
  <c r="P102" i="12"/>
  <c r="O102" i="12" s="1"/>
  <c r="P103" i="12"/>
  <c r="O103" i="12" s="1"/>
  <c r="P104" i="12"/>
  <c r="O104" i="12" s="1"/>
  <c r="P105" i="12"/>
  <c r="O105" i="12" s="1"/>
  <c r="P106" i="12"/>
  <c r="O106" i="12" s="1"/>
  <c r="P107" i="12"/>
  <c r="O107" i="12" s="1"/>
  <c r="P108" i="12"/>
  <c r="O108" i="12" s="1"/>
  <c r="P109" i="12"/>
  <c r="O109" i="12" s="1"/>
  <c r="P110" i="12"/>
  <c r="O110" i="12" s="1"/>
  <c r="P111" i="12"/>
  <c r="O111" i="12" s="1"/>
  <c r="P112" i="12"/>
  <c r="O112" i="12" s="1"/>
  <c r="P113" i="12"/>
  <c r="O113" i="12" s="1"/>
  <c r="P114" i="12"/>
  <c r="O114" i="12" s="1"/>
  <c r="P115" i="12"/>
  <c r="O115" i="12" s="1"/>
  <c r="P116" i="12"/>
  <c r="O116" i="12" s="1"/>
  <c r="P117" i="12"/>
  <c r="O117" i="12" s="1"/>
  <c r="P118" i="12"/>
  <c r="O118" i="12" s="1"/>
  <c r="P119" i="12"/>
  <c r="O119" i="12" s="1"/>
  <c r="P120" i="12"/>
  <c r="O120" i="12" s="1"/>
  <c r="P121" i="12"/>
  <c r="O121" i="12" s="1"/>
  <c r="P122" i="12"/>
  <c r="O122" i="12" s="1"/>
  <c r="P123" i="12"/>
  <c r="O123" i="12" s="1"/>
  <c r="P124" i="12"/>
  <c r="O124" i="12" s="1"/>
  <c r="P125" i="12"/>
  <c r="O125" i="12" s="1"/>
  <c r="P126" i="12"/>
  <c r="O126" i="12" s="1"/>
  <c r="P127" i="12"/>
  <c r="O127" i="12" s="1"/>
  <c r="P128" i="12"/>
  <c r="O128" i="12" s="1"/>
  <c r="P129" i="12"/>
  <c r="O129" i="12" s="1"/>
  <c r="P130" i="12"/>
  <c r="O130" i="12" s="1"/>
  <c r="P131" i="12"/>
  <c r="O131" i="12" s="1"/>
  <c r="P132" i="12"/>
  <c r="O132" i="12" s="1"/>
  <c r="P133" i="12"/>
  <c r="O133" i="12" s="1"/>
  <c r="P134" i="12"/>
  <c r="O134" i="12" s="1"/>
  <c r="P135" i="12"/>
  <c r="O135" i="12" s="1"/>
  <c r="P136" i="12"/>
  <c r="O136" i="12" s="1"/>
  <c r="P137" i="12"/>
  <c r="O137" i="12" s="1"/>
  <c r="P138" i="12"/>
  <c r="O138" i="12" s="1"/>
  <c r="P139" i="12"/>
  <c r="O139" i="12" s="1"/>
  <c r="P140" i="12"/>
  <c r="O140" i="12" s="1"/>
  <c r="P141" i="12"/>
  <c r="O141" i="12" s="1"/>
  <c r="P142" i="12"/>
  <c r="O142" i="12" s="1"/>
  <c r="P143" i="12"/>
  <c r="O143" i="12" s="1"/>
  <c r="P144" i="12"/>
  <c r="O144" i="12" s="1"/>
  <c r="P145" i="12"/>
  <c r="O145" i="12" s="1"/>
  <c r="P146" i="12"/>
  <c r="O146" i="12" s="1"/>
  <c r="P147" i="12"/>
  <c r="O147" i="12" s="1"/>
  <c r="P148" i="12"/>
  <c r="O148" i="12" s="1"/>
  <c r="P149" i="12"/>
  <c r="O149" i="12" s="1"/>
  <c r="P150" i="12"/>
  <c r="O150" i="12" s="1"/>
  <c r="P151" i="12"/>
  <c r="O151" i="12" s="1"/>
  <c r="P152" i="12"/>
  <c r="O152" i="12" s="1"/>
  <c r="P153" i="12"/>
  <c r="O153" i="12" s="1"/>
  <c r="P154" i="12"/>
  <c r="O154" i="12" s="1"/>
  <c r="P155" i="12"/>
  <c r="O155" i="12" s="1"/>
  <c r="P156" i="12"/>
  <c r="O156" i="12" s="1"/>
  <c r="P157" i="12"/>
  <c r="O157" i="12" s="1"/>
  <c r="P158" i="12"/>
  <c r="O158" i="12" s="1"/>
  <c r="P159" i="12"/>
  <c r="O159" i="12" s="1"/>
  <c r="P160" i="12"/>
  <c r="O160" i="12" s="1"/>
  <c r="P161" i="12"/>
  <c r="O161" i="12" s="1"/>
  <c r="P162" i="12"/>
  <c r="O162" i="12" s="1"/>
  <c r="P163" i="12"/>
  <c r="O163" i="12" s="1"/>
  <c r="P164" i="12"/>
  <c r="O164" i="12" s="1"/>
  <c r="P165" i="12"/>
  <c r="O165" i="12" s="1"/>
  <c r="P166" i="12"/>
  <c r="O166" i="12" s="1"/>
  <c r="P167" i="12"/>
  <c r="O167" i="12" s="1"/>
  <c r="P168" i="12"/>
  <c r="O168" i="12" s="1"/>
  <c r="P169" i="12"/>
  <c r="O169" i="12" s="1"/>
  <c r="P170" i="12"/>
  <c r="O170" i="12" s="1"/>
  <c r="P171" i="12"/>
  <c r="O171" i="12" s="1"/>
  <c r="P172" i="12"/>
  <c r="O172" i="12" s="1"/>
  <c r="P173" i="12"/>
  <c r="O173" i="12" s="1"/>
  <c r="P174" i="12"/>
  <c r="O174" i="12" s="1"/>
  <c r="P175" i="12"/>
  <c r="O175" i="12" s="1"/>
  <c r="P176" i="12"/>
  <c r="O176" i="12" s="1"/>
  <c r="P177" i="12"/>
  <c r="O177" i="12" s="1"/>
  <c r="P178" i="12"/>
  <c r="O178" i="12" s="1"/>
  <c r="P179" i="12"/>
  <c r="O179" i="12" s="1"/>
  <c r="P180" i="12"/>
  <c r="O180" i="12" s="1"/>
  <c r="P181" i="12"/>
  <c r="O181" i="12" s="1"/>
  <c r="P182" i="12"/>
  <c r="O182" i="12" s="1"/>
  <c r="P183" i="12"/>
  <c r="O183" i="12" s="1"/>
  <c r="P184" i="12"/>
  <c r="O184" i="12" s="1"/>
  <c r="P185" i="12"/>
  <c r="O185" i="12" s="1"/>
  <c r="P186" i="12"/>
  <c r="O186" i="12" s="1"/>
  <c r="P187" i="12"/>
  <c r="O187" i="12" s="1"/>
  <c r="P188" i="12"/>
  <c r="O188" i="12" s="1"/>
  <c r="P189" i="12"/>
  <c r="O189" i="12" s="1"/>
  <c r="P190" i="12"/>
  <c r="O190" i="12" s="1"/>
  <c r="P191" i="12"/>
  <c r="O191" i="12" s="1"/>
  <c r="P192" i="12"/>
  <c r="O192" i="12" s="1"/>
  <c r="P193" i="12"/>
  <c r="O193" i="12" s="1"/>
  <c r="P194" i="12"/>
  <c r="O194" i="12" s="1"/>
  <c r="P195" i="12"/>
  <c r="O195" i="12" s="1"/>
  <c r="P196" i="12"/>
  <c r="O196" i="12" s="1"/>
  <c r="P197" i="12"/>
  <c r="O197" i="12" s="1"/>
  <c r="P198" i="12"/>
  <c r="O198" i="12" s="1"/>
  <c r="P199" i="12"/>
  <c r="O199" i="12" s="1"/>
  <c r="P200" i="12"/>
  <c r="O200" i="12" s="1"/>
  <c r="P201" i="12"/>
  <c r="O201" i="12" s="1"/>
  <c r="P202" i="12"/>
  <c r="O202" i="12" s="1"/>
  <c r="P203" i="12"/>
  <c r="O203" i="12" s="1"/>
  <c r="P204" i="12"/>
  <c r="O204" i="12" s="1"/>
  <c r="P205" i="12"/>
  <c r="O205" i="12" s="1"/>
  <c r="P206" i="12"/>
  <c r="O206" i="12" s="1"/>
  <c r="P207" i="12"/>
  <c r="O207" i="12" s="1"/>
  <c r="P208" i="12"/>
  <c r="O208" i="12" s="1"/>
  <c r="P209" i="12"/>
  <c r="O209" i="12" s="1"/>
  <c r="P210" i="12"/>
  <c r="O210" i="12" s="1"/>
  <c r="P211" i="12"/>
  <c r="O211" i="12" s="1"/>
  <c r="P212" i="12"/>
  <c r="O212" i="12" s="1"/>
  <c r="P213" i="12"/>
  <c r="O213" i="12" s="1"/>
  <c r="P214" i="12"/>
  <c r="O214" i="12" s="1"/>
  <c r="P215" i="12"/>
  <c r="O215" i="12" s="1"/>
  <c r="P216" i="12"/>
  <c r="O216" i="12" s="1"/>
  <c r="P217" i="12"/>
  <c r="O217" i="12" s="1"/>
  <c r="P218" i="12"/>
  <c r="O218" i="12" s="1"/>
  <c r="P219" i="12"/>
  <c r="O219" i="12" s="1"/>
  <c r="P220" i="12"/>
  <c r="O220" i="12" s="1"/>
  <c r="P221" i="12"/>
  <c r="O221" i="12" s="1"/>
  <c r="P222" i="12"/>
  <c r="O222" i="12" s="1"/>
  <c r="P223" i="12"/>
  <c r="O223" i="12" s="1"/>
  <c r="P224" i="12"/>
  <c r="O224" i="12" s="1"/>
  <c r="P225" i="12"/>
  <c r="O225" i="12" s="1"/>
  <c r="P226" i="12"/>
  <c r="O226" i="12" s="1"/>
  <c r="P227" i="12"/>
  <c r="O227" i="12" s="1"/>
  <c r="P228" i="12"/>
  <c r="O228" i="12" s="1"/>
  <c r="P229" i="12"/>
  <c r="O229" i="12" s="1"/>
  <c r="P230" i="12"/>
  <c r="O230" i="12" s="1"/>
  <c r="P231" i="12"/>
  <c r="O231" i="12" s="1"/>
  <c r="P232" i="12"/>
  <c r="O232" i="12" s="1"/>
  <c r="P233" i="12"/>
  <c r="O233" i="12" s="1"/>
  <c r="P234" i="12"/>
  <c r="O234" i="12" s="1"/>
  <c r="P235" i="12"/>
  <c r="O235" i="12" s="1"/>
  <c r="P236" i="12"/>
  <c r="O236" i="12" s="1"/>
  <c r="P237" i="12"/>
  <c r="O237" i="12" s="1"/>
  <c r="P238" i="12"/>
  <c r="O238" i="12" s="1"/>
  <c r="P239" i="12"/>
  <c r="O239" i="12" s="1"/>
  <c r="P240" i="12"/>
  <c r="O240" i="12" s="1"/>
  <c r="P241" i="12"/>
  <c r="O241" i="12" s="1"/>
  <c r="P242" i="12"/>
  <c r="O242" i="12" s="1"/>
  <c r="P243" i="12"/>
  <c r="O243" i="12" s="1"/>
  <c r="P244" i="12"/>
  <c r="O244" i="12" s="1"/>
  <c r="P245" i="12"/>
  <c r="O245" i="12" s="1"/>
  <c r="P246" i="12"/>
  <c r="O246" i="12" s="1"/>
  <c r="P247" i="12"/>
  <c r="O247" i="12" s="1"/>
  <c r="P248" i="12"/>
  <c r="O248" i="12" s="1"/>
  <c r="P249" i="12"/>
  <c r="O249" i="12" s="1"/>
  <c r="P250" i="12"/>
  <c r="O250" i="12" s="1"/>
  <c r="P251" i="12"/>
  <c r="O251" i="12" s="1"/>
  <c r="P252" i="12"/>
  <c r="O252" i="12" s="1"/>
  <c r="P253" i="12"/>
  <c r="O253" i="12" s="1"/>
  <c r="P254" i="12"/>
  <c r="O254" i="12" s="1"/>
  <c r="P255" i="12"/>
  <c r="O255" i="12" s="1"/>
  <c r="P256" i="12"/>
  <c r="O256" i="12" s="1"/>
  <c r="P257" i="12"/>
  <c r="O257" i="12" s="1"/>
  <c r="P258" i="12"/>
  <c r="O258" i="12" s="1"/>
  <c r="P259" i="12"/>
  <c r="O259" i="12" s="1"/>
  <c r="P260" i="12"/>
  <c r="O260" i="12" s="1"/>
  <c r="P261" i="12"/>
  <c r="O261" i="12" s="1"/>
  <c r="P262" i="12"/>
  <c r="O262" i="12" s="1"/>
  <c r="P263" i="12"/>
  <c r="O263" i="12" s="1"/>
  <c r="P264" i="12"/>
  <c r="O264" i="12" s="1"/>
  <c r="P265" i="12"/>
  <c r="O265" i="12" s="1"/>
  <c r="P266" i="12"/>
  <c r="O266" i="12" s="1"/>
  <c r="P267" i="12"/>
  <c r="O267" i="12" s="1"/>
  <c r="P268" i="12"/>
  <c r="O268" i="12" s="1"/>
  <c r="P269" i="12"/>
  <c r="O269" i="12" s="1"/>
  <c r="P270" i="12"/>
  <c r="O270" i="12" s="1"/>
  <c r="P271" i="12"/>
  <c r="O271" i="12" s="1"/>
  <c r="P272" i="12"/>
  <c r="O272" i="12" s="1"/>
  <c r="P273" i="12"/>
  <c r="O273" i="12" s="1"/>
  <c r="P274" i="12"/>
  <c r="O274" i="12" s="1"/>
  <c r="P275" i="12"/>
  <c r="O275" i="12" s="1"/>
  <c r="P276" i="12"/>
  <c r="O276" i="12" s="1"/>
  <c r="P277" i="12"/>
  <c r="O277" i="12" s="1"/>
  <c r="P278" i="12"/>
  <c r="O278" i="12" s="1"/>
  <c r="P279" i="12"/>
  <c r="O279" i="12" s="1"/>
  <c r="P280" i="12"/>
  <c r="O280" i="12" s="1"/>
  <c r="P281" i="12"/>
  <c r="O281" i="12" s="1"/>
  <c r="P282" i="12"/>
  <c r="O282" i="12" s="1"/>
  <c r="P283" i="12"/>
  <c r="O283" i="12" s="1"/>
  <c r="P284" i="12"/>
  <c r="O284" i="12" s="1"/>
  <c r="P285" i="12"/>
  <c r="O285" i="12" s="1"/>
  <c r="P286" i="12"/>
  <c r="O286" i="12" s="1"/>
  <c r="P287" i="12"/>
  <c r="O287" i="12" s="1"/>
  <c r="P288" i="12"/>
  <c r="O288" i="12" s="1"/>
  <c r="P289" i="12"/>
  <c r="O289" i="12" s="1"/>
  <c r="P290" i="12"/>
  <c r="O290" i="12" s="1"/>
  <c r="P291" i="12"/>
  <c r="O291" i="12" s="1"/>
  <c r="P292" i="12"/>
  <c r="O292" i="12" s="1"/>
  <c r="P293" i="12"/>
  <c r="O293" i="12" s="1"/>
  <c r="P294" i="12"/>
  <c r="O294" i="12" s="1"/>
  <c r="P295" i="12"/>
  <c r="O295" i="12" s="1"/>
  <c r="P296" i="12"/>
  <c r="O296" i="12" s="1"/>
  <c r="P297" i="12"/>
  <c r="O297" i="12" s="1"/>
  <c r="P298" i="12"/>
  <c r="O298" i="12" s="1"/>
  <c r="P299" i="12"/>
  <c r="O299" i="12" s="1"/>
  <c r="P300" i="12"/>
  <c r="O300" i="12" s="1"/>
  <c r="P301" i="12"/>
  <c r="O301" i="12" s="1"/>
  <c r="P302" i="12"/>
  <c r="O302" i="12" s="1"/>
  <c r="P303" i="12"/>
  <c r="O303" i="12" s="1"/>
  <c r="P304" i="12"/>
  <c r="O304" i="12" s="1"/>
  <c r="P305" i="12"/>
  <c r="O305" i="12" s="1"/>
  <c r="P306" i="12"/>
  <c r="O306" i="12" s="1"/>
  <c r="P307" i="12"/>
  <c r="O307" i="12" s="1"/>
  <c r="P308" i="12"/>
  <c r="O308" i="12" s="1"/>
  <c r="P309" i="12"/>
  <c r="O309" i="12" s="1"/>
  <c r="P310" i="12"/>
  <c r="O310" i="12" s="1"/>
  <c r="P311" i="12"/>
  <c r="O311" i="12" s="1"/>
  <c r="P312" i="12"/>
  <c r="O312" i="12" s="1"/>
  <c r="P313" i="12"/>
  <c r="O313" i="12" s="1"/>
  <c r="P314" i="12"/>
  <c r="O314" i="12" s="1"/>
  <c r="P315" i="12"/>
  <c r="O315" i="12" s="1"/>
  <c r="P316" i="12"/>
  <c r="O316" i="12" s="1"/>
  <c r="P317" i="12"/>
  <c r="O317" i="12" s="1"/>
  <c r="P318" i="12"/>
  <c r="O318" i="12" s="1"/>
  <c r="P319" i="12"/>
  <c r="O319" i="12" s="1"/>
  <c r="P320" i="12"/>
  <c r="O320" i="12" s="1"/>
  <c r="P321" i="12"/>
  <c r="O321" i="12" s="1"/>
  <c r="P322" i="12"/>
  <c r="O322" i="12" s="1"/>
  <c r="P323" i="12"/>
  <c r="O323" i="12" s="1"/>
  <c r="P324" i="12"/>
  <c r="O324" i="12" s="1"/>
  <c r="P325" i="12"/>
  <c r="O325" i="12" s="1"/>
  <c r="P326" i="12"/>
  <c r="O326" i="12" s="1"/>
  <c r="P327" i="12"/>
  <c r="O327" i="12" s="1"/>
  <c r="P328" i="12"/>
  <c r="O328" i="12" s="1"/>
  <c r="P329" i="12"/>
  <c r="O329" i="12" s="1"/>
  <c r="P330" i="12"/>
  <c r="O330" i="12" s="1"/>
  <c r="P331" i="12"/>
  <c r="O331" i="12" s="1"/>
  <c r="P332" i="12"/>
  <c r="O332" i="12" s="1"/>
  <c r="P333" i="12"/>
  <c r="O333" i="12" s="1"/>
  <c r="P334" i="12"/>
  <c r="O334" i="12" s="1"/>
  <c r="P335" i="12"/>
  <c r="O335" i="12" s="1"/>
  <c r="P336" i="12"/>
  <c r="O336" i="12" s="1"/>
  <c r="P337" i="12"/>
  <c r="O337" i="12" s="1"/>
  <c r="P338" i="12"/>
  <c r="O338" i="12" s="1"/>
  <c r="P339" i="12"/>
  <c r="O339" i="12" s="1"/>
  <c r="P340" i="12"/>
  <c r="O340" i="12" s="1"/>
  <c r="P341" i="12"/>
  <c r="O341" i="12" s="1"/>
  <c r="P342" i="12"/>
  <c r="O342" i="12" s="1"/>
  <c r="P343" i="12"/>
  <c r="O343" i="12" s="1"/>
  <c r="P344" i="12"/>
  <c r="O344" i="12" s="1"/>
  <c r="P345" i="12"/>
  <c r="O345" i="12" s="1"/>
  <c r="P346" i="12"/>
  <c r="O346" i="12" s="1"/>
  <c r="P347" i="12"/>
  <c r="O347" i="12" s="1"/>
  <c r="P348" i="12"/>
  <c r="O348" i="12" s="1"/>
  <c r="P349" i="12"/>
  <c r="O349" i="12" s="1"/>
  <c r="P350" i="12"/>
  <c r="O350" i="12" s="1"/>
  <c r="P351" i="12"/>
  <c r="O351" i="12" s="1"/>
  <c r="P352" i="12"/>
  <c r="O352" i="12" s="1"/>
  <c r="P353" i="12"/>
  <c r="O353" i="12" s="1"/>
  <c r="P354" i="12"/>
  <c r="O354" i="12" s="1"/>
  <c r="P355" i="12"/>
  <c r="O355" i="12" s="1"/>
  <c r="P356" i="12"/>
  <c r="O356" i="12" s="1"/>
  <c r="P357" i="12"/>
  <c r="O357" i="12" s="1"/>
  <c r="P358" i="12"/>
  <c r="O358" i="12" s="1"/>
  <c r="P359" i="12"/>
  <c r="O359" i="12" s="1"/>
  <c r="P360" i="12"/>
  <c r="O360" i="12" s="1"/>
  <c r="P361" i="12"/>
  <c r="O361" i="12" s="1"/>
  <c r="P362" i="12"/>
  <c r="O362" i="12" s="1"/>
  <c r="P363" i="12"/>
  <c r="O363" i="12" s="1"/>
  <c r="P364" i="12"/>
  <c r="O364" i="12" s="1"/>
  <c r="P365" i="12"/>
  <c r="O365" i="12" s="1"/>
  <c r="P366" i="12"/>
  <c r="O366" i="12" s="1"/>
  <c r="P367" i="12"/>
  <c r="O367" i="12" s="1"/>
  <c r="P368" i="12"/>
  <c r="O368" i="12" s="1"/>
  <c r="P369" i="12"/>
  <c r="O369" i="12" s="1"/>
  <c r="P370" i="12"/>
  <c r="O370" i="12" s="1"/>
  <c r="P371" i="12"/>
  <c r="O371" i="12" s="1"/>
  <c r="P372" i="12"/>
  <c r="O372" i="12" s="1"/>
  <c r="P373" i="12"/>
  <c r="O373" i="12" s="1"/>
  <c r="P374" i="12"/>
  <c r="O374" i="12" s="1"/>
  <c r="P375" i="12"/>
  <c r="O375" i="12" s="1"/>
  <c r="P376" i="12"/>
  <c r="O376" i="12" s="1"/>
  <c r="P377" i="12"/>
  <c r="O377" i="12" s="1"/>
  <c r="P378" i="12"/>
  <c r="O378" i="12" s="1"/>
  <c r="P379" i="12"/>
  <c r="O379" i="12" s="1"/>
  <c r="P380" i="12"/>
  <c r="O380" i="12" s="1"/>
  <c r="P381" i="12"/>
  <c r="O381" i="12" s="1"/>
  <c r="P382" i="12"/>
  <c r="O382" i="12" s="1"/>
  <c r="N3" i="12"/>
  <c r="N4" i="12"/>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N161" i="12"/>
  <c r="N162" i="12"/>
  <c r="N163" i="12"/>
  <c r="N164" i="12"/>
  <c r="N165" i="12"/>
  <c r="N166" i="12"/>
  <c r="N167" i="12"/>
  <c r="N168" i="12"/>
  <c r="N169" i="12"/>
  <c r="N170" i="12"/>
  <c r="N171" i="12"/>
  <c r="N172" i="12"/>
  <c r="N173" i="12"/>
  <c r="N174" i="12"/>
  <c r="N175" i="12"/>
  <c r="N176" i="12"/>
  <c r="N177" i="12"/>
  <c r="N178" i="12"/>
  <c r="N179" i="12"/>
  <c r="N180" i="12"/>
  <c r="N181" i="12"/>
  <c r="N182" i="12"/>
  <c r="N183" i="12"/>
  <c r="N184" i="12"/>
  <c r="N185" i="12"/>
  <c r="N186" i="12"/>
  <c r="N187" i="12"/>
  <c r="N188" i="12"/>
  <c r="N189" i="12"/>
  <c r="N190" i="12"/>
  <c r="N191" i="12"/>
  <c r="N192" i="12"/>
  <c r="N193" i="12"/>
  <c r="N194" i="12"/>
  <c r="N195" i="12"/>
  <c r="N196" i="12"/>
  <c r="N197" i="12"/>
  <c r="N198" i="12"/>
  <c r="N199" i="12"/>
  <c r="N200" i="12"/>
  <c r="N201" i="12"/>
  <c r="N202" i="12"/>
  <c r="N203" i="12"/>
  <c r="N204" i="12"/>
  <c r="N205" i="12"/>
  <c r="N206" i="12"/>
  <c r="N207" i="12"/>
  <c r="N208" i="12"/>
  <c r="N209" i="12"/>
  <c r="N210" i="12"/>
  <c r="N211" i="12"/>
  <c r="N212" i="12"/>
  <c r="N213" i="12"/>
  <c r="N214" i="12"/>
  <c r="N215" i="12"/>
  <c r="N216" i="12"/>
  <c r="N217" i="12"/>
  <c r="N218" i="12"/>
  <c r="N219" i="12"/>
  <c r="N220" i="12"/>
  <c r="N221" i="12"/>
  <c r="N222" i="12"/>
  <c r="N223" i="12"/>
  <c r="N224" i="12"/>
  <c r="N225" i="12"/>
  <c r="N226" i="12"/>
  <c r="N227" i="12"/>
  <c r="N228" i="12"/>
  <c r="N229" i="12"/>
  <c r="N230" i="12"/>
  <c r="N231" i="12"/>
  <c r="N232" i="12"/>
  <c r="N233" i="12"/>
  <c r="N234" i="12"/>
  <c r="N235" i="12"/>
  <c r="N236" i="12"/>
  <c r="N237" i="12"/>
  <c r="N238" i="12"/>
  <c r="N239" i="12"/>
  <c r="N240" i="12"/>
  <c r="N241" i="12"/>
  <c r="N242"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N304" i="12"/>
  <c r="N305" i="12"/>
  <c r="N306" i="12"/>
  <c r="N307" i="12"/>
  <c r="N308" i="12"/>
  <c r="N309" i="12"/>
  <c r="N310" i="12"/>
  <c r="N311" i="12"/>
  <c r="N312" i="12"/>
  <c r="N313" i="12"/>
  <c r="N314" i="12"/>
  <c r="N315" i="12"/>
  <c r="N316" i="12"/>
  <c r="N317" i="12"/>
  <c r="N318" i="12"/>
  <c r="N319" i="12"/>
  <c r="N320" i="12"/>
  <c r="N321" i="12"/>
  <c r="N322" i="12"/>
  <c r="N323" i="12"/>
  <c r="N324" i="12"/>
  <c r="N325" i="12"/>
  <c r="N326" i="12"/>
  <c r="N327" i="12"/>
  <c r="N328" i="12"/>
  <c r="N329" i="12"/>
  <c r="N330" i="12"/>
  <c r="N331" i="12"/>
  <c r="N332" i="12"/>
  <c r="N333" i="12"/>
  <c r="N334" i="12"/>
  <c r="N335" i="12"/>
  <c r="N336" i="12"/>
  <c r="N337" i="12"/>
  <c r="N338" i="12"/>
  <c r="N339" i="12"/>
  <c r="N340" i="12"/>
  <c r="N341" i="12"/>
  <c r="N342" i="12"/>
  <c r="N343" i="12"/>
  <c r="N344" i="12"/>
  <c r="N345" i="12"/>
  <c r="N346" i="12"/>
  <c r="N347" i="12"/>
  <c r="N348" i="12"/>
  <c r="N349" i="12"/>
  <c r="N350" i="12"/>
  <c r="N351" i="12"/>
  <c r="N352" i="12"/>
  <c r="N353" i="12"/>
  <c r="N354" i="12"/>
  <c r="N355" i="12"/>
  <c r="N356" i="12"/>
  <c r="N357" i="12"/>
  <c r="N358" i="12"/>
  <c r="N359" i="12"/>
  <c r="N360" i="12"/>
  <c r="N361" i="12"/>
  <c r="N362" i="12"/>
  <c r="N363" i="12"/>
  <c r="N364" i="12"/>
  <c r="N365" i="12"/>
  <c r="N366" i="12"/>
  <c r="N367" i="12"/>
  <c r="N368" i="12"/>
  <c r="N369" i="12"/>
  <c r="N370" i="12"/>
  <c r="N371" i="12"/>
  <c r="N372" i="12"/>
  <c r="N373" i="12"/>
  <c r="N374" i="12"/>
  <c r="N375" i="12"/>
  <c r="N376" i="12"/>
  <c r="N377" i="12"/>
  <c r="N378" i="12"/>
  <c r="N379" i="12"/>
  <c r="N380" i="12"/>
  <c r="N381" i="12"/>
  <c r="N382" i="12"/>
  <c r="M16" i="8"/>
  <c r="M16" i="12" s="1"/>
  <c r="L3" i="12"/>
  <c r="L4" i="12"/>
  <c r="L5" i="12"/>
  <c r="L6" i="12"/>
  <c r="L7" i="12"/>
  <c r="L8" i="12"/>
  <c r="L9" i="12"/>
  <c r="L10" i="12"/>
  <c r="L11" i="12"/>
  <c r="L12" i="12"/>
  <c r="L1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L231" i="12"/>
  <c r="L232" i="12"/>
  <c r="L233" i="12"/>
  <c r="L234" i="12"/>
  <c r="L235" i="12"/>
  <c r="L236" i="12"/>
  <c r="L237" i="12"/>
  <c r="L238" i="12"/>
  <c r="L239" i="12"/>
  <c r="L240" i="12"/>
  <c r="L241" i="12"/>
  <c r="L242"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L304" i="12"/>
  <c r="L305" i="12"/>
  <c r="L306" i="12"/>
  <c r="L307" i="12"/>
  <c r="L308" i="12"/>
  <c r="L309" i="12"/>
  <c r="L310" i="12"/>
  <c r="L311" i="12"/>
  <c r="L312" i="12"/>
  <c r="L313" i="12"/>
  <c r="L314" i="12"/>
  <c r="L315" i="12"/>
  <c r="L316" i="12"/>
  <c r="L317" i="12"/>
  <c r="L318" i="12"/>
  <c r="L319" i="12"/>
  <c r="L320" i="12"/>
  <c r="L321" i="12"/>
  <c r="L322" i="12"/>
  <c r="L323" i="12"/>
  <c r="L324" i="12"/>
  <c r="L325" i="12"/>
  <c r="L326" i="12"/>
  <c r="L327" i="12"/>
  <c r="L328" i="12"/>
  <c r="L329" i="12"/>
  <c r="L330" i="12"/>
  <c r="L331" i="12"/>
  <c r="L332" i="12"/>
  <c r="L333" i="12"/>
  <c r="L334" i="12"/>
  <c r="L335" i="12"/>
  <c r="L336" i="12"/>
  <c r="L337" i="12"/>
  <c r="L338" i="12"/>
  <c r="L339" i="12"/>
  <c r="L340" i="12"/>
  <c r="L341" i="12"/>
  <c r="L342" i="12"/>
  <c r="L343" i="12"/>
  <c r="L344" i="12"/>
  <c r="L345" i="12"/>
  <c r="L346" i="12"/>
  <c r="L347" i="12"/>
  <c r="L348" i="12"/>
  <c r="L349" i="12"/>
  <c r="L350" i="12"/>
  <c r="L351" i="12"/>
  <c r="L352" i="12"/>
  <c r="L353" i="12"/>
  <c r="L354" i="12"/>
  <c r="L355" i="12"/>
  <c r="L356" i="12"/>
  <c r="L357" i="12"/>
  <c r="L358" i="12"/>
  <c r="L359" i="12"/>
  <c r="L360" i="12"/>
  <c r="L361" i="12"/>
  <c r="L362" i="12"/>
  <c r="L363" i="12"/>
  <c r="L364" i="12"/>
  <c r="L365" i="12"/>
  <c r="L366" i="12"/>
  <c r="L367" i="12"/>
  <c r="L368" i="12"/>
  <c r="L369" i="12"/>
  <c r="L370" i="12"/>
  <c r="L371" i="12"/>
  <c r="L372" i="12"/>
  <c r="L373" i="12"/>
  <c r="L374" i="12"/>
  <c r="L375" i="12"/>
  <c r="L376" i="12"/>
  <c r="L377" i="12"/>
  <c r="L378" i="12"/>
  <c r="L379" i="12"/>
  <c r="L380" i="12"/>
  <c r="L381" i="12"/>
  <c r="L382" i="12"/>
  <c r="M3" i="8"/>
  <c r="M3" i="12" s="1"/>
  <c r="M4" i="8"/>
  <c r="M4" i="12" s="1"/>
  <c r="M5" i="8"/>
  <c r="M5" i="12" s="1"/>
  <c r="M6" i="8"/>
  <c r="M6" i="12" s="1"/>
  <c r="M7" i="8"/>
  <c r="M7" i="12" s="1"/>
  <c r="M8" i="8"/>
  <c r="M8" i="12" s="1"/>
  <c r="M9" i="8"/>
  <c r="M9" i="12" s="1"/>
  <c r="M10" i="8"/>
  <c r="M10" i="12" s="1"/>
  <c r="M11" i="8"/>
  <c r="M11" i="12" s="1"/>
  <c r="M12" i="8"/>
  <c r="M12" i="12" s="1"/>
  <c r="M13" i="8"/>
  <c r="M13" i="12" s="1"/>
  <c r="M14" i="8"/>
  <c r="M14" i="12" s="1"/>
  <c r="M15" i="8"/>
  <c r="M15" i="12" s="1"/>
  <c r="M17" i="8"/>
  <c r="M17" i="12" s="1"/>
  <c r="M18" i="8"/>
  <c r="M18" i="12" s="1"/>
  <c r="M19" i="8"/>
  <c r="M19" i="12" s="1"/>
  <c r="M20" i="8"/>
  <c r="M20" i="12" s="1"/>
  <c r="M21" i="8"/>
  <c r="M21" i="12" s="1"/>
  <c r="M22" i="8"/>
  <c r="M22" i="12" s="1"/>
  <c r="M23" i="8"/>
  <c r="M23" i="12" s="1"/>
  <c r="M24" i="8"/>
  <c r="M24" i="12" s="1"/>
  <c r="M25" i="8"/>
  <c r="M25" i="12" s="1"/>
  <c r="M26" i="8"/>
  <c r="M26" i="12" s="1"/>
  <c r="M27" i="8"/>
  <c r="M27" i="12" s="1"/>
  <c r="M28" i="8"/>
  <c r="M28" i="12" s="1"/>
  <c r="M29" i="8"/>
  <c r="M29" i="12" s="1"/>
  <c r="M30" i="8"/>
  <c r="M30" i="12" s="1"/>
  <c r="M31" i="8"/>
  <c r="M31" i="12" s="1"/>
  <c r="M32" i="8"/>
  <c r="M32" i="12" s="1"/>
  <c r="M33" i="8"/>
  <c r="M33" i="12" s="1"/>
  <c r="M34" i="8"/>
  <c r="M34" i="12" s="1"/>
  <c r="M35" i="8"/>
  <c r="M35" i="12" s="1"/>
  <c r="M36" i="8"/>
  <c r="M36" i="12" s="1"/>
  <c r="M37" i="8"/>
  <c r="M37" i="12" s="1"/>
  <c r="M38" i="8"/>
  <c r="M38" i="12" s="1"/>
  <c r="M39" i="8"/>
  <c r="M39" i="12" s="1"/>
  <c r="M40" i="8"/>
  <c r="M40" i="12" s="1"/>
  <c r="M41" i="8"/>
  <c r="M41" i="12" s="1"/>
  <c r="M42" i="8"/>
  <c r="M42" i="12" s="1"/>
  <c r="M43" i="8"/>
  <c r="M43" i="12" s="1"/>
  <c r="M44" i="8"/>
  <c r="M44" i="12" s="1"/>
  <c r="M45" i="8"/>
  <c r="M45" i="12" s="1"/>
  <c r="M46" i="8"/>
  <c r="M46" i="12" s="1"/>
  <c r="M47" i="8"/>
  <c r="M47" i="12" s="1"/>
  <c r="M48" i="8"/>
  <c r="M48" i="12" s="1"/>
  <c r="M49" i="8"/>
  <c r="M49" i="12" s="1"/>
  <c r="M50" i="8"/>
  <c r="M50" i="12" s="1"/>
  <c r="M51" i="8"/>
  <c r="M51" i="12" s="1"/>
  <c r="M52" i="8"/>
  <c r="M52" i="12" s="1"/>
  <c r="M53" i="8"/>
  <c r="M53" i="12" s="1"/>
  <c r="M54" i="8"/>
  <c r="M54" i="12" s="1"/>
  <c r="M55" i="8"/>
  <c r="M55" i="12" s="1"/>
  <c r="M56" i="8"/>
  <c r="M56" i="12" s="1"/>
  <c r="M57" i="8"/>
  <c r="M57" i="12" s="1"/>
  <c r="M58" i="8"/>
  <c r="M58" i="12" s="1"/>
  <c r="M59" i="8"/>
  <c r="M59" i="12" s="1"/>
  <c r="M60" i="8"/>
  <c r="M60" i="12" s="1"/>
  <c r="M61" i="8"/>
  <c r="M61" i="12" s="1"/>
  <c r="M62" i="8"/>
  <c r="M62" i="12" s="1"/>
  <c r="M63" i="8"/>
  <c r="M63" i="12" s="1"/>
  <c r="M64" i="8"/>
  <c r="M64" i="12" s="1"/>
  <c r="M65" i="8"/>
  <c r="M65" i="12" s="1"/>
  <c r="M66" i="8"/>
  <c r="M66" i="12" s="1"/>
  <c r="M67" i="8"/>
  <c r="M67" i="12" s="1"/>
  <c r="M68" i="8"/>
  <c r="M68" i="12" s="1"/>
  <c r="M69" i="8"/>
  <c r="M69" i="12" s="1"/>
  <c r="M70" i="8"/>
  <c r="M70" i="12" s="1"/>
  <c r="M71" i="8"/>
  <c r="M71" i="12" s="1"/>
  <c r="M72" i="8"/>
  <c r="M72" i="12" s="1"/>
  <c r="M73" i="8"/>
  <c r="M73" i="12" s="1"/>
  <c r="M74" i="8"/>
  <c r="M74" i="12" s="1"/>
  <c r="M75" i="8"/>
  <c r="M75" i="12" s="1"/>
  <c r="M76" i="8"/>
  <c r="M76" i="12" s="1"/>
  <c r="M77" i="8"/>
  <c r="M77" i="12" s="1"/>
  <c r="M78" i="8"/>
  <c r="M78" i="12" s="1"/>
  <c r="M79" i="8"/>
  <c r="M79" i="12" s="1"/>
  <c r="M80" i="8"/>
  <c r="M80" i="12" s="1"/>
  <c r="M81" i="8"/>
  <c r="M81" i="12" s="1"/>
  <c r="M82" i="8"/>
  <c r="M82" i="12" s="1"/>
  <c r="M83" i="8"/>
  <c r="M83" i="12" s="1"/>
  <c r="M84" i="8"/>
  <c r="M84" i="12" s="1"/>
  <c r="M85" i="8"/>
  <c r="M85" i="12" s="1"/>
  <c r="M86" i="8"/>
  <c r="M86" i="12" s="1"/>
  <c r="M87" i="8"/>
  <c r="M87" i="12" s="1"/>
  <c r="M88" i="8"/>
  <c r="M88" i="12" s="1"/>
  <c r="M89" i="8"/>
  <c r="M89" i="12" s="1"/>
  <c r="M90" i="8"/>
  <c r="M90" i="12" s="1"/>
  <c r="M91" i="8"/>
  <c r="M91" i="12" s="1"/>
  <c r="M92" i="8"/>
  <c r="M92" i="12" s="1"/>
  <c r="M93" i="8"/>
  <c r="M93" i="12" s="1"/>
  <c r="M94" i="8"/>
  <c r="M94" i="12" s="1"/>
  <c r="M95" i="8"/>
  <c r="M95" i="12" s="1"/>
  <c r="M96" i="8"/>
  <c r="M96" i="12" s="1"/>
  <c r="M97" i="8"/>
  <c r="M97" i="12" s="1"/>
  <c r="M98" i="8"/>
  <c r="M98" i="12" s="1"/>
  <c r="M99" i="8"/>
  <c r="M99" i="12" s="1"/>
  <c r="M100" i="8"/>
  <c r="M100" i="12" s="1"/>
  <c r="M101" i="8"/>
  <c r="M101" i="12" s="1"/>
  <c r="M102" i="8"/>
  <c r="M102" i="12" s="1"/>
  <c r="M103" i="8"/>
  <c r="M103" i="12" s="1"/>
  <c r="M104" i="8"/>
  <c r="M104" i="12" s="1"/>
  <c r="M105" i="8"/>
  <c r="M105" i="12" s="1"/>
  <c r="M106" i="8"/>
  <c r="M106" i="12" s="1"/>
  <c r="M107" i="8"/>
  <c r="M107" i="12" s="1"/>
  <c r="M108" i="8"/>
  <c r="M108" i="12" s="1"/>
  <c r="M109" i="8"/>
  <c r="M109" i="12" s="1"/>
  <c r="M110" i="8"/>
  <c r="M110" i="12" s="1"/>
  <c r="M111" i="8"/>
  <c r="M111" i="12" s="1"/>
  <c r="M112" i="8"/>
  <c r="M112" i="12" s="1"/>
  <c r="M113" i="8"/>
  <c r="M113" i="12" s="1"/>
  <c r="M114" i="8"/>
  <c r="M114" i="12" s="1"/>
  <c r="M115" i="8"/>
  <c r="M115" i="12" s="1"/>
  <c r="M116" i="8"/>
  <c r="M116" i="12" s="1"/>
  <c r="M117" i="8"/>
  <c r="M117" i="12" s="1"/>
  <c r="M118" i="8"/>
  <c r="M118" i="12" s="1"/>
  <c r="M119" i="8"/>
  <c r="M119" i="12" s="1"/>
  <c r="M120" i="8"/>
  <c r="M120" i="12" s="1"/>
  <c r="M121" i="8"/>
  <c r="M121" i="12" s="1"/>
  <c r="M122" i="8"/>
  <c r="M122" i="12" s="1"/>
  <c r="M123" i="8"/>
  <c r="M123" i="12" s="1"/>
  <c r="M124" i="8"/>
  <c r="M124" i="12" s="1"/>
  <c r="M125" i="8"/>
  <c r="M125" i="12" s="1"/>
  <c r="M126" i="8"/>
  <c r="M126" i="12" s="1"/>
  <c r="M127" i="8"/>
  <c r="M127" i="12" s="1"/>
  <c r="M128" i="8"/>
  <c r="M128" i="12" s="1"/>
  <c r="M129" i="8"/>
  <c r="M129" i="12" s="1"/>
  <c r="M130" i="8"/>
  <c r="M130" i="12" s="1"/>
  <c r="M131" i="8"/>
  <c r="M131" i="12" s="1"/>
  <c r="M132" i="8"/>
  <c r="M132" i="12" s="1"/>
  <c r="M133" i="8"/>
  <c r="M133" i="12" s="1"/>
  <c r="M134" i="8"/>
  <c r="M134" i="12" s="1"/>
  <c r="M135" i="8"/>
  <c r="M135" i="12" s="1"/>
  <c r="M136" i="8"/>
  <c r="M136" i="12" s="1"/>
  <c r="M137" i="8"/>
  <c r="M137" i="12" s="1"/>
  <c r="M138" i="8"/>
  <c r="M138" i="12" s="1"/>
  <c r="M139" i="8"/>
  <c r="M139" i="12" s="1"/>
  <c r="M140" i="8"/>
  <c r="M140" i="12" s="1"/>
  <c r="M141" i="8"/>
  <c r="M141" i="12" s="1"/>
  <c r="M142" i="8"/>
  <c r="M142" i="12" s="1"/>
  <c r="M143" i="8"/>
  <c r="M143" i="12" s="1"/>
  <c r="M144" i="8"/>
  <c r="M144" i="12" s="1"/>
  <c r="M145" i="8"/>
  <c r="M145" i="12" s="1"/>
  <c r="M146" i="8"/>
  <c r="M146" i="12" s="1"/>
  <c r="M147" i="8"/>
  <c r="M147" i="12" s="1"/>
  <c r="M148" i="8"/>
  <c r="M148" i="12" s="1"/>
  <c r="M149" i="8"/>
  <c r="M149" i="12" s="1"/>
  <c r="M150" i="8"/>
  <c r="M150" i="12" s="1"/>
  <c r="M151" i="8"/>
  <c r="M151" i="12" s="1"/>
  <c r="M152" i="8"/>
  <c r="M152" i="12" s="1"/>
  <c r="M153" i="8"/>
  <c r="M153" i="12" s="1"/>
  <c r="M154" i="8"/>
  <c r="M154" i="12" s="1"/>
  <c r="M155" i="8"/>
  <c r="M155" i="12" s="1"/>
  <c r="M156" i="8"/>
  <c r="M156" i="12" s="1"/>
  <c r="M157" i="8"/>
  <c r="M157" i="12" s="1"/>
  <c r="M158" i="8"/>
  <c r="M158" i="12" s="1"/>
  <c r="M159" i="8"/>
  <c r="M159" i="12" s="1"/>
  <c r="M160" i="8"/>
  <c r="M160" i="12" s="1"/>
  <c r="M161" i="8"/>
  <c r="M161" i="12" s="1"/>
  <c r="M162" i="8"/>
  <c r="M162" i="12" s="1"/>
  <c r="M163" i="8"/>
  <c r="M163" i="12" s="1"/>
  <c r="M164" i="8"/>
  <c r="M164" i="12" s="1"/>
  <c r="M165" i="8"/>
  <c r="M165" i="12" s="1"/>
  <c r="M166" i="8"/>
  <c r="M166" i="12" s="1"/>
  <c r="M167" i="8"/>
  <c r="M167" i="12" s="1"/>
  <c r="M168" i="8"/>
  <c r="M168" i="12" s="1"/>
  <c r="M169" i="8"/>
  <c r="M169" i="12" s="1"/>
  <c r="M170" i="8"/>
  <c r="M170" i="12" s="1"/>
  <c r="M171" i="8"/>
  <c r="M171" i="12" s="1"/>
  <c r="M172" i="8"/>
  <c r="M172" i="12" s="1"/>
  <c r="M173" i="8"/>
  <c r="M173" i="12" s="1"/>
  <c r="M174" i="8"/>
  <c r="M174" i="12" s="1"/>
  <c r="M175" i="8"/>
  <c r="M175" i="12" s="1"/>
  <c r="M176" i="8"/>
  <c r="M176" i="12" s="1"/>
  <c r="M177" i="8"/>
  <c r="M177" i="12" s="1"/>
  <c r="M178" i="8"/>
  <c r="M178" i="12" s="1"/>
  <c r="M179" i="8"/>
  <c r="M179" i="12" s="1"/>
  <c r="M180" i="8"/>
  <c r="M180" i="12" s="1"/>
  <c r="M181" i="8"/>
  <c r="M181" i="12" s="1"/>
  <c r="M182" i="8"/>
  <c r="M182" i="12" s="1"/>
  <c r="M183" i="8"/>
  <c r="M183" i="12" s="1"/>
  <c r="M184" i="8"/>
  <c r="M184" i="12" s="1"/>
  <c r="M185" i="8"/>
  <c r="M185" i="12" s="1"/>
  <c r="M186" i="8"/>
  <c r="M186" i="12" s="1"/>
  <c r="M187" i="8"/>
  <c r="M187" i="12" s="1"/>
  <c r="M188" i="8"/>
  <c r="M188" i="12" s="1"/>
  <c r="M189" i="8"/>
  <c r="M189" i="12" s="1"/>
  <c r="M190" i="8"/>
  <c r="M190" i="12" s="1"/>
  <c r="M191" i="8"/>
  <c r="M191" i="12" s="1"/>
  <c r="M192" i="8"/>
  <c r="M192" i="12" s="1"/>
  <c r="M193" i="8"/>
  <c r="M193" i="12" s="1"/>
  <c r="M194" i="8"/>
  <c r="M194" i="12" s="1"/>
  <c r="M195" i="8"/>
  <c r="M195" i="12" s="1"/>
  <c r="M196" i="8"/>
  <c r="M196" i="12" s="1"/>
  <c r="M197" i="8"/>
  <c r="M197" i="12" s="1"/>
  <c r="M198" i="8"/>
  <c r="M198" i="12" s="1"/>
  <c r="M199" i="8"/>
  <c r="M199" i="12" s="1"/>
  <c r="M200" i="8"/>
  <c r="M200" i="12" s="1"/>
  <c r="M201" i="8"/>
  <c r="M201" i="12" s="1"/>
  <c r="M202" i="8"/>
  <c r="M202" i="12" s="1"/>
  <c r="M203" i="8"/>
  <c r="M203" i="12" s="1"/>
  <c r="M204" i="8"/>
  <c r="M204" i="12" s="1"/>
  <c r="M205" i="8"/>
  <c r="M205" i="12" s="1"/>
  <c r="M206" i="8"/>
  <c r="M206" i="12" s="1"/>
  <c r="M207" i="8"/>
  <c r="M207" i="12" s="1"/>
  <c r="M208" i="8"/>
  <c r="M208" i="12" s="1"/>
  <c r="M209" i="8"/>
  <c r="M209" i="12" s="1"/>
  <c r="M210" i="8"/>
  <c r="M210" i="12" s="1"/>
  <c r="M211" i="8"/>
  <c r="M211" i="12" s="1"/>
  <c r="M212" i="8"/>
  <c r="M212" i="12" s="1"/>
  <c r="M213" i="8"/>
  <c r="M213" i="12" s="1"/>
  <c r="M214" i="8"/>
  <c r="M214" i="12" s="1"/>
  <c r="M215" i="8"/>
  <c r="M215" i="12" s="1"/>
  <c r="M216" i="8"/>
  <c r="M216" i="12" s="1"/>
  <c r="M217" i="8"/>
  <c r="M217" i="12" s="1"/>
  <c r="M218" i="8"/>
  <c r="M218" i="12" s="1"/>
  <c r="M219" i="8"/>
  <c r="M219" i="12" s="1"/>
  <c r="M220" i="8"/>
  <c r="M220" i="12" s="1"/>
  <c r="M221" i="8"/>
  <c r="M221" i="12" s="1"/>
  <c r="M222" i="8"/>
  <c r="M222" i="12" s="1"/>
  <c r="M223" i="8"/>
  <c r="M223" i="12" s="1"/>
  <c r="M224" i="8"/>
  <c r="M224" i="12" s="1"/>
  <c r="M225" i="8"/>
  <c r="M225" i="12" s="1"/>
  <c r="M226" i="8"/>
  <c r="M226" i="12" s="1"/>
  <c r="M227" i="8"/>
  <c r="M227" i="12" s="1"/>
  <c r="M228" i="8"/>
  <c r="M228" i="12" s="1"/>
  <c r="M229" i="8"/>
  <c r="M229" i="12" s="1"/>
  <c r="M230" i="8"/>
  <c r="M230" i="12" s="1"/>
  <c r="M231" i="8"/>
  <c r="M231" i="12" s="1"/>
  <c r="M232" i="8"/>
  <c r="M232" i="12" s="1"/>
  <c r="M233" i="8"/>
  <c r="M233" i="12" s="1"/>
  <c r="M234" i="8"/>
  <c r="M234" i="12" s="1"/>
  <c r="M235" i="8"/>
  <c r="M235" i="12" s="1"/>
  <c r="M236" i="8"/>
  <c r="M236" i="12" s="1"/>
  <c r="M237" i="8"/>
  <c r="M237" i="12" s="1"/>
  <c r="M238" i="8"/>
  <c r="M238" i="12" s="1"/>
  <c r="M239" i="8"/>
  <c r="M239" i="12" s="1"/>
  <c r="M240" i="8"/>
  <c r="M240" i="12" s="1"/>
  <c r="M241" i="8"/>
  <c r="M241" i="12" s="1"/>
  <c r="M242" i="8"/>
  <c r="M242" i="12" s="1"/>
  <c r="M243" i="8"/>
  <c r="M243" i="12" s="1"/>
  <c r="M244" i="8"/>
  <c r="M244" i="12" s="1"/>
  <c r="M245" i="8"/>
  <c r="M245" i="12" s="1"/>
  <c r="M246" i="8"/>
  <c r="M246" i="12" s="1"/>
  <c r="M247" i="8"/>
  <c r="M247" i="12" s="1"/>
  <c r="M248" i="8"/>
  <c r="M248" i="12" s="1"/>
  <c r="M249" i="8"/>
  <c r="M249" i="12" s="1"/>
  <c r="M250" i="8"/>
  <c r="M250" i="12" s="1"/>
  <c r="M251" i="8"/>
  <c r="M251" i="12" s="1"/>
  <c r="M252" i="8"/>
  <c r="M252" i="12" s="1"/>
  <c r="M253" i="8"/>
  <c r="M253" i="12" s="1"/>
  <c r="M254" i="8"/>
  <c r="M254" i="12" s="1"/>
  <c r="M255" i="8"/>
  <c r="M255" i="12" s="1"/>
  <c r="M256" i="8"/>
  <c r="M256" i="12" s="1"/>
  <c r="M257" i="8"/>
  <c r="M257" i="12" s="1"/>
  <c r="M258" i="8"/>
  <c r="M258" i="12" s="1"/>
  <c r="M259" i="8"/>
  <c r="M259" i="12" s="1"/>
  <c r="M260" i="8"/>
  <c r="M260" i="12" s="1"/>
  <c r="M261" i="8"/>
  <c r="M261" i="12" s="1"/>
  <c r="M262" i="8"/>
  <c r="M262" i="12" s="1"/>
  <c r="M263" i="8"/>
  <c r="M263" i="12" s="1"/>
  <c r="M264" i="8"/>
  <c r="M264" i="12" s="1"/>
  <c r="M265" i="8"/>
  <c r="M265" i="12" s="1"/>
  <c r="M266" i="8"/>
  <c r="M266" i="12" s="1"/>
  <c r="M267" i="8"/>
  <c r="M267" i="12" s="1"/>
  <c r="M268" i="8"/>
  <c r="M268" i="12" s="1"/>
  <c r="M269" i="8"/>
  <c r="M269" i="12" s="1"/>
  <c r="M270" i="8"/>
  <c r="M270" i="12" s="1"/>
  <c r="M271" i="8"/>
  <c r="M271" i="12" s="1"/>
  <c r="M272" i="8"/>
  <c r="M272" i="12" s="1"/>
  <c r="M273" i="8"/>
  <c r="M273" i="12" s="1"/>
  <c r="M274" i="8"/>
  <c r="M274" i="12" s="1"/>
  <c r="M275" i="8"/>
  <c r="M275" i="12" s="1"/>
  <c r="M276" i="8"/>
  <c r="M276" i="12" s="1"/>
  <c r="M277" i="8"/>
  <c r="M277" i="12" s="1"/>
  <c r="M278" i="8"/>
  <c r="M278" i="12" s="1"/>
  <c r="M279" i="8"/>
  <c r="M279" i="12" s="1"/>
  <c r="M280" i="8"/>
  <c r="M280" i="12" s="1"/>
  <c r="M281" i="8"/>
  <c r="M281" i="12" s="1"/>
  <c r="M282" i="8"/>
  <c r="M282" i="12" s="1"/>
  <c r="M283" i="8"/>
  <c r="M283" i="12" s="1"/>
  <c r="M284" i="8"/>
  <c r="M284" i="12" s="1"/>
  <c r="M285" i="8"/>
  <c r="M285" i="12" s="1"/>
  <c r="M286" i="8"/>
  <c r="M286" i="12" s="1"/>
  <c r="M287" i="8"/>
  <c r="M287" i="12" s="1"/>
  <c r="M288" i="8"/>
  <c r="M288" i="12" s="1"/>
  <c r="M289" i="8"/>
  <c r="M289" i="12" s="1"/>
  <c r="M290" i="8"/>
  <c r="M290" i="12" s="1"/>
  <c r="M291" i="8"/>
  <c r="M291" i="12" s="1"/>
  <c r="M292" i="8"/>
  <c r="M292" i="12" s="1"/>
  <c r="M293" i="8"/>
  <c r="M293" i="12" s="1"/>
  <c r="M294" i="8"/>
  <c r="M294" i="12" s="1"/>
  <c r="M295" i="8"/>
  <c r="M295" i="12" s="1"/>
  <c r="M296" i="8"/>
  <c r="M296" i="12" s="1"/>
  <c r="M297" i="8"/>
  <c r="M297" i="12" s="1"/>
  <c r="M298" i="8"/>
  <c r="M298" i="12" s="1"/>
  <c r="M299" i="8"/>
  <c r="M299" i="12" s="1"/>
  <c r="M300" i="8"/>
  <c r="M300" i="12" s="1"/>
  <c r="M301" i="8"/>
  <c r="M301" i="12" s="1"/>
  <c r="M302" i="8"/>
  <c r="M302" i="12" s="1"/>
  <c r="M303" i="8"/>
  <c r="M303" i="12" s="1"/>
  <c r="M304" i="8"/>
  <c r="M304" i="12" s="1"/>
  <c r="M305" i="8"/>
  <c r="M305" i="12" s="1"/>
  <c r="M306" i="8"/>
  <c r="M306" i="12" s="1"/>
  <c r="M307" i="8"/>
  <c r="M307" i="12" s="1"/>
  <c r="M308" i="8"/>
  <c r="M308" i="12" s="1"/>
  <c r="M309" i="8"/>
  <c r="M309" i="12" s="1"/>
  <c r="M310" i="8"/>
  <c r="M310" i="12" s="1"/>
  <c r="M311" i="8"/>
  <c r="M311" i="12" s="1"/>
  <c r="M312" i="8"/>
  <c r="M312" i="12" s="1"/>
  <c r="M313" i="8"/>
  <c r="M313" i="12" s="1"/>
  <c r="M314" i="8"/>
  <c r="M314" i="12" s="1"/>
  <c r="M315" i="8"/>
  <c r="M315" i="12" s="1"/>
  <c r="M316" i="8"/>
  <c r="M316" i="12" s="1"/>
  <c r="M317" i="8"/>
  <c r="M317" i="12" s="1"/>
  <c r="M318" i="8"/>
  <c r="M318" i="12" s="1"/>
  <c r="M319" i="8"/>
  <c r="M319" i="12" s="1"/>
  <c r="M320" i="8"/>
  <c r="M320" i="12" s="1"/>
  <c r="M321" i="8"/>
  <c r="M321" i="12" s="1"/>
  <c r="M322" i="8"/>
  <c r="M322" i="12" s="1"/>
  <c r="M323" i="8"/>
  <c r="M323" i="12" s="1"/>
  <c r="M324" i="8"/>
  <c r="M324" i="12" s="1"/>
  <c r="M325" i="8"/>
  <c r="M325" i="12" s="1"/>
  <c r="M326" i="8"/>
  <c r="M326" i="12" s="1"/>
  <c r="M327" i="8"/>
  <c r="M327" i="12" s="1"/>
  <c r="M328" i="8"/>
  <c r="M328" i="12" s="1"/>
  <c r="M329" i="8"/>
  <c r="M329" i="12" s="1"/>
  <c r="M330" i="8"/>
  <c r="M330" i="12" s="1"/>
  <c r="M331" i="8"/>
  <c r="M331" i="12" s="1"/>
  <c r="M332" i="8"/>
  <c r="M332" i="12" s="1"/>
  <c r="M333" i="8"/>
  <c r="M333" i="12" s="1"/>
  <c r="M334" i="8"/>
  <c r="M334" i="12" s="1"/>
  <c r="M335" i="8"/>
  <c r="M335" i="12" s="1"/>
  <c r="M336" i="8"/>
  <c r="M336" i="12" s="1"/>
  <c r="M337" i="8"/>
  <c r="M337" i="12" s="1"/>
  <c r="M338" i="8"/>
  <c r="M338" i="12" s="1"/>
  <c r="M339" i="8"/>
  <c r="M339" i="12" s="1"/>
  <c r="M340" i="8"/>
  <c r="M340" i="12" s="1"/>
  <c r="M341" i="8"/>
  <c r="M341" i="12" s="1"/>
  <c r="M342" i="8"/>
  <c r="M342" i="12" s="1"/>
  <c r="M343" i="8"/>
  <c r="M343" i="12" s="1"/>
  <c r="M344" i="8"/>
  <c r="M344" i="12" s="1"/>
  <c r="M345" i="8"/>
  <c r="M345" i="12" s="1"/>
  <c r="M346" i="8"/>
  <c r="M346" i="12" s="1"/>
  <c r="M347" i="8"/>
  <c r="M347" i="12" s="1"/>
  <c r="M348" i="8"/>
  <c r="M348" i="12" s="1"/>
  <c r="M349" i="8"/>
  <c r="M349" i="12" s="1"/>
  <c r="M350" i="8"/>
  <c r="M350" i="12" s="1"/>
  <c r="M351" i="8"/>
  <c r="M351" i="12" s="1"/>
  <c r="M352" i="8"/>
  <c r="M352" i="12" s="1"/>
  <c r="M353" i="8"/>
  <c r="M353" i="12" s="1"/>
  <c r="M354" i="8"/>
  <c r="M354" i="12" s="1"/>
  <c r="M355" i="8"/>
  <c r="M355" i="12" s="1"/>
  <c r="M356" i="8"/>
  <c r="M356" i="12" s="1"/>
  <c r="M357" i="8"/>
  <c r="M357" i="12" s="1"/>
  <c r="M358" i="8"/>
  <c r="M358" i="12" s="1"/>
  <c r="M359" i="8"/>
  <c r="M359" i="12" s="1"/>
  <c r="M360" i="8"/>
  <c r="M360" i="12" s="1"/>
  <c r="M361" i="8"/>
  <c r="M361" i="12" s="1"/>
  <c r="M362" i="8"/>
  <c r="M362" i="12" s="1"/>
  <c r="M363" i="8"/>
  <c r="M363" i="12" s="1"/>
  <c r="M364" i="8"/>
  <c r="M364" i="12" s="1"/>
  <c r="M365" i="8"/>
  <c r="M365" i="12" s="1"/>
  <c r="M366" i="8"/>
  <c r="M366" i="12" s="1"/>
  <c r="M367" i="8"/>
  <c r="M367" i="12" s="1"/>
  <c r="M368" i="8"/>
  <c r="M368" i="12" s="1"/>
  <c r="M369" i="8"/>
  <c r="M369" i="12" s="1"/>
  <c r="M370" i="8"/>
  <c r="M370" i="12" s="1"/>
  <c r="M371" i="8"/>
  <c r="M371" i="12" s="1"/>
  <c r="M372" i="8"/>
  <c r="M372" i="12" s="1"/>
  <c r="M373" i="8"/>
  <c r="M373" i="12" s="1"/>
  <c r="M374" i="8"/>
  <c r="M374" i="12" s="1"/>
  <c r="M375" i="8"/>
  <c r="M375" i="12" s="1"/>
  <c r="M376" i="8"/>
  <c r="M376" i="12" s="1"/>
  <c r="M377" i="8"/>
  <c r="M377" i="12" s="1"/>
  <c r="M378" i="8"/>
  <c r="M378" i="12" s="1"/>
  <c r="M379" i="8"/>
  <c r="M379" i="12" s="1"/>
  <c r="M380" i="8"/>
  <c r="M380" i="12" s="1"/>
  <c r="M381" i="8"/>
  <c r="M381" i="12" s="1"/>
  <c r="M382" i="8"/>
  <c r="M382" i="12" s="1"/>
  <c r="F89" i="12" l="1"/>
  <c r="F81" i="12"/>
  <c r="F73" i="12"/>
  <c r="F65" i="12"/>
  <c r="F57" i="12"/>
  <c r="F17" i="12"/>
  <c r="F9" i="12"/>
  <c r="F41" i="12"/>
  <c r="F33" i="12"/>
  <c r="F25" i="12"/>
  <c r="F49" i="12"/>
  <c r="F258" i="12"/>
  <c r="F250" i="12"/>
  <c r="F242" i="12"/>
  <c r="F234" i="12"/>
  <c r="F226" i="12"/>
  <c r="F218" i="12"/>
  <c r="F210" i="12"/>
  <c r="F202" i="12"/>
  <c r="F194" i="12"/>
  <c r="F186" i="12"/>
  <c r="F178" i="12"/>
  <c r="F170" i="12"/>
  <c r="F162" i="12"/>
  <c r="F154" i="12"/>
  <c r="F146" i="12"/>
  <c r="F138" i="12"/>
  <c r="F130" i="12"/>
  <c r="F122" i="12"/>
  <c r="F114" i="12"/>
  <c r="F106" i="12"/>
  <c r="F98" i="12"/>
  <c r="F90" i="12"/>
  <c r="F82" i="12"/>
  <c r="F74" i="12"/>
  <c r="F66" i="12"/>
  <c r="F58" i="12"/>
  <c r="F50" i="12"/>
  <c r="F42" i="12"/>
  <c r="F34" i="12"/>
  <c r="F26" i="12"/>
  <c r="F18" i="12"/>
  <c r="F10" i="12"/>
  <c r="F378" i="12"/>
  <c r="F370" i="12"/>
  <c r="F362" i="12"/>
  <c r="F354" i="12"/>
  <c r="F346" i="12"/>
  <c r="F338" i="12"/>
  <c r="F330" i="12"/>
  <c r="F322" i="12"/>
  <c r="F314" i="12"/>
  <c r="F306" i="12"/>
  <c r="F298" i="12"/>
  <c r="F290" i="12"/>
  <c r="F282" i="12"/>
  <c r="F274" i="12"/>
  <c r="F266" i="12"/>
  <c r="F293" i="12"/>
  <c r="F294" i="12"/>
  <c r="F295" i="12"/>
  <c r="F377" i="12"/>
  <c r="F369" i="12"/>
  <c r="F361" i="12"/>
  <c r="F353" i="12"/>
  <c r="F345" i="12"/>
  <c r="F337" i="12"/>
  <c r="F329" i="12"/>
  <c r="F321" i="12"/>
  <c r="F313" i="12"/>
  <c r="F305" i="12"/>
  <c r="F297" i="12"/>
  <c r="F289" i="12"/>
  <c r="F281" i="12"/>
  <c r="F273" i="12"/>
  <c r="F265" i="12"/>
  <c r="F257" i="12"/>
  <c r="F249" i="12"/>
  <c r="F241" i="12"/>
  <c r="F233" i="12"/>
  <c r="F225" i="12"/>
  <c r="F217" i="12"/>
  <c r="F209" i="12"/>
  <c r="F201" i="12"/>
  <c r="F193" i="12"/>
  <c r="F185" i="12"/>
  <c r="F177" i="12"/>
  <c r="F169" i="12"/>
  <c r="F161" i="12"/>
  <c r="F153" i="12"/>
  <c r="F145" i="12"/>
  <c r="F137" i="12"/>
  <c r="F129" i="12"/>
  <c r="F121" i="12"/>
  <c r="F113" i="12"/>
  <c r="F105" i="12"/>
  <c r="F97" i="12"/>
  <c r="F184" i="12"/>
  <c r="F128" i="12"/>
  <c r="F375" i="12"/>
  <c r="F367" i="12"/>
  <c r="F359" i="12"/>
  <c r="F351" i="12"/>
  <c r="F343" i="12"/>
  <c r="F335" i="12"/>
  <c r="F327" i="12"/>
  <c r="F319" i="12"/>
  <c r="F311" i="12"/>
  <c r="F303" i="12"/>
  <c r="F287" i="12"/>
  <c r="F279" i="12"/>
  <c r="F271" i="12"/>
  <c r="F263" i="12"/>
  <c r="F255" i="12"/>
  <c r="F247" i="12"/>
  <c r="F239" i="12"/>
  <c r="F231" i="12"/>
  <c r="F223" i="12"/>
  <c r="F215" i="12"/>
  <c r="F207" i="12"/>
  <c r="F199" i="12"/>
  <c r="F191" i="12"/>
  <c r="F183" i="12"/>
  <c r="F175" i="12"/>
  <c r="F167" i="12"/>
  <c r="F159" i="12"/>
  <c r="F151" i="12"/>
  <c r="F143" i="12"/>
  <c r="F135" i="12"/>
  <c r="F127" i="12"/>
  <c r="F119" i="12"/>
  <c r="F111" i="12"/>
  <c r="F103" i="12"/>
  <c r="F95" i="12"/>
  <c r="F87" i="12"/>
  <c r="F79" i="12"/>
  <c r="F71" i="12"/>
  <c r="F63" i="12"/>
  <c r="F55" i="12"/>
  <c r="F47" i="12"/>
  <c r="F39" i="12"/>
  <c r="F31" i="12"/>
  <c r="F23" i="12"/>
  <c r="F15" i="12"/>
  <c r="F7" i="12"/>
  <c r="F382" i="12"/>
  <c r="F374" i="12"/>
  <c r="F366" i="12"/>
  <c r="F358" i="12"/>
  <c r="F350" i="12"/>
  <c r="F342" i="12"/>
  <c r="F334" i="12"/>
  <c r="F326" i="12"/>
  <c r="F318" i="12"/>
  <c r="F310" i="12"/>
  <c r="F302" i="12"/>
  <c r="F286" i="12"/>
  <c r="F278" i="12"/>
  <c r="F270" i="12"/>
  <c r="F262" i="12"/>
  <c r="F254" i="12"/>
  <c r="F246" i="12"/>
  <c r="F238" i="12"/>
  <c r="F230" i="12"/>
  <c r="F222" i="12"/>
  <c r="F214" i="12"/>
  <c r="F206" i="12"/>
  <c r="F198" i="12"/>
  <c r="F190" i="12"/>
  <c r="F182" i="12"/>
  <c r="F174" i="12"/>
  <c r="F166" i="12"/>
  <c r="F158" i="12"/>
  <c r="F150" i="12"/>
  <c r="F142" i="12"/>
  <c r="F134" i="12"/>
  <c r="F126" i="12"/>
  <c r="F118" i="12"/>
  <c r="F110" i="12"/>
  <c r="F102" i="12"/>
  <c r="F94" i="12"/>
  <c r="F86" i="12"/>
  <c r="F78" i="12"/>
  <c r="F70" i="12"/>
  <c r="F62" i="12"/>
  <c r="F54" i="12"/>
  <c r="F46" i="12"/>
  <c r="F38" i="12"/>
  <c r="F30" i="12"/>
  <c r="F22" i="12"/>
  <c r="F14" i="12"/>
  <c r="F6" i="12"/>
  <c r="F381" i="12"/>
  <c r="F373" i="12"/>
  <c r="F365" i="12"/>
  <c r="F357" i="12"/>
  <c r="F349" i="12"/>
  <c r="F341" i="12"/>
  <c r="F333" i="12"/>
  <c r="F325" i="12"/>
  <c r="F317" i="12"/>
  <c r="F309" i="12"/>
  <c r="F301" i="12"/>
  <c r="F285" i="12"/>
  <c r="F277" i="12"/>
  <c r="F269" i="12"/>
  <c r="F261" i="12"/>
  <c r="F253" i="12"/>
  <c r="F245" i="12"/>
  <c r="F237" i="12"/>
  <c r="F229" i="12"/>
  <c r="F221" i="12"/>
  <c r="F213" i="12"/>
  <c r="F205" i="12"/>
  <c r="F197" i="12"/>
  <c r="F189" i="12"/>
  <c r="F181" i="12"/>
  <c r="F173" i="12"/>
  <c r="F165" i="12"/>
  <c r="F157" i="12"/>
  <c r="F149" i="12"/>
  <c r="F141" i="12"/>
  <c r="F133" i="12"/>
  <c r="F125" i="12"/>
  <c r="F117" i="12"/>
  <c r="F109" i="12"/>
  <c r="F101" i="12"/>
  <c r="F93" i="12"/>
  <c r="F85" i="12"/>
  <c r="F77" i="12"/>
  <c r="F69" i="12"/>
  <c r="F61" i="12"/>
  <c r="F53" i="12"/>
  <c r="F45" i="12"/>
  <c r="F37" i="12"/>
  <c r="F29" i="12"/>
  <c r="F21" i="12"/>
  <c r="F13" i="12"/>
  <c r="F5" i="12"/>
  <c r="F380" i="12"/>
  <c r="F372" i="12"/>
  <c r="F364" i="12"/>
  <c r="F356" i="12"/>
  <c r="F348" i="12"/>
  <c r="F340" i="12"/>
  <c r="F332" i="12"/>
  <c r="F324" i="12"/>
  <c r="F316" i="12"/>
  <c r="F308" i="12"/>
  <c r="F300" i="12"/>
  <c r="F292" i="12"/>
  <c r="F284" i="12"/>
  <c r="F276" i="12"/>
  <c r="F268" i="12"/>
  <c r="F260" i="12"/>
  <c r="F252" i="12"/>
  <c r="F244" i="12"/>
  <c r="F236" i="12"/>
  <c r="F228" i="12"/>
  <c r="F220" i="12"/>
  <c r="F212" i="12"/>
  <c r="F204" i="12"/>
  <c r="F196" i="12"/>
  <c r="F188" i="12"/>
  <c r="F180" i="12"/>
  <c r="F172" i="12"/>
  <c r="F164" i="12"/>
  <c r="F156" i="12"/>
  <c r="F148" i="12"/>
  <c r="F140" i="12"/>
  <c r="F132" i="12"/>
  <c r="F124" i="12"/>
  <c r="F116" i="12"/>
  <c r="F108" i="12"/>
  <c r="F100" i="12"/>
  <c r="F92" i="12"/>
  <c r="F84" i="12"/>
  <c r="F76" i="12"/>
  <c r="F68" i="12"/>
  <c r="F60" i="12"/>
  <c r="F52" i="12"/>
  <c r="F44" i="12"/>
  <c r="F36" i="12"/>
  <c r="F28" i="12"/>
  <c r="F20" i="12"/>
  <c r="F12" i="12"/>
  <c r="F4" i="12"/>
  <c r="F136" i="12"/>
  <c r="F379" i="12"/>
  <c r="F371" i="12"/>
  <c r="F363" i="12"/>
  <c r="F355" i="12"/>
  <c r="F347" i="12"/>
  <c r="F339" i="12"/>
  <c r="F331" i="12"/>
  <c r="F323" i="12"/>
  <c r="F315" i="12"/>
  <c r="F307" i="12"/>
  <c r="F299" i="12"/>
  <c r="F291" i="12"/>
  <c r="F283" i="12"/>
  <c r="F275" i="12"/>
  <c r="F267" i="12"/>
  <c r="F259" i="12"/>
  <c r="F251" i="12"/>
  <c r="F243" i="12"/>
  <c r="F235" i="12"/>
  <c r="F227" i="12"/>
  <c r="F219" i="12"/>
  <c r="F211" i="12"/>
  <c r="F203" i="12"/>
  <c r="F195" i="12"/>
  <c r="F187" i="12"/>
  <c r="F179" i="12"/>
  <c r="F171" i="12"/>
  <c r="F163" i="12"/>
  <c r="F155" i="12"/>
  <c r="F147" i="12"/>
  <c r="F139" i="12"/>
  <c r="F131" i="12"/>
  <c r="F123" i="12"/>
  <c r="F115" i="12"/>
  <c r="F107" i="12"/>
  <c r="F99" i="12"/>
  <c r="F91" i="12"/>
  <c r="F83" i="12"/>
  <c r="F75" i="12"/>
  <c r="F67" i="12"/>
  <c r="F59" i="12"/>
  <c r="F51" i="12"/>
  <c r="F43" i="12"/>
  <c r="F35" i="12"/>
  <c r="F27" i="12"/>
  <c r="F19" i="12"/>
  <c r="F11" i="12"/>
  <c r="F3" i="12"/>
  <c r="F376" i="12"/>
  <c r="F368" i="12"/>
  <c r="F360" i="12"/>
  <c r="F352" i="12"/>
  <c r="F344" i="12"/>
  <c r="F336" i="12"/>
  <c r="F328" i="12"/>
  <c r="F320" i="12"/>
  <c r="F312" i="12"/>
  <c r="F304" i="12"/>
  <c r="F296" i="12"/>
  <c r="F288" i="12"/>
  <c r="F280" i="12"/>
  <c r="F272" i="12"/>
  <c r="F264" i="12"/>
  <c r="F256" i="12"/>
  <c r="F248" i="12"/>
  <c r="F240" i="12"/>
  <c r="F232" i="12"/>
  <c r="F224" i="12"/>
  <c r="F216" i="12"/>
  <c r="F208" i="12"/>
  <c r="F200" i="12"/>
  <c r="F192" i="12"/>
  <c r="F176" i="12"/>
  <c r="F168" i="12"/>
  <c r="F160" i="12"/>
  <c r="F152" i="12"/>
  <c r="F144" i="12"/>
  <c r="F120" i="12"/>
  <c r="F112" i="12"/>
  <c r="F104" i="12"/>
  <c r="F96" i="12"/>
  <c r="F88" i="12"/>
  <c r="F80" i="12"/>
  <c r="F72" i="12"/>
  <c r="F64" i="12"/>
  <c r="F56" i="12"/>
  <c r="F48" i="12"/>
  <c r="F40" i="12"/>
  <c r="F32" i="12"/>
  <c r="F24" i="12"/>
  <c r="F16" i="12"/>
  <c r="F8"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K118" i="12"/>
  <c r="K119" i="12"/>
  <c r="K120" i="12"/>
  <c r="K121" i="12"/>
  <c r="K122" i="12"/>
  <c r="K123" i="12"/>
  <c r="K124" i="12"/>
  <c r="K125" i="12"/>
  <c r="K126" i="12"/>
  <c r="K127" i="12"/>
  <c r="K128" i="12"/>
  <c r="K129" i="12"/>
  <c r="K130" i="12"/>
  <c r="K131" i="12"/>
  <c r="K132" i="12"/>
  <c r="K133" i="12"/>
  <c r="K134" i="12"/>
  <c r="K135" i="12"/>
  <c r="K136" i="12"/>
  <c r="K137" i="12"/>
  <c r="K138" i="12"/>
  <c r="K139" i="12"/>
  <c r="K140" i="12"/>
  <c r="K141" i="12"/>
  <c r="K142" i="12"/>
  <c r="K143" i="12"/>
  <c r="K144" i="12"/>
  <c r="K145" i="12"/>
  <c r="K146" i="12"/>
  <c r="K147" i="12"/>
  <c r="K148" i="12"/>
  <c r="K149" i="12"/>
  <c r="K150" i="12"/>
  <c r="K151" i="12"/>
  <c r="K152" i="12"/>
  <c r="K153" i="12"/>
  <c r="K154" i="12"/>
  <c r="K155" i="12"/>
  <c r="K156" i="12"/>
  <c r="K157" i="12"/>
  <c r="K158" i="12"/>
  <c r="K159" i="12"/>
  <c r="K160" i="12"/>
  <c r="K161" i="12"/>
  <c r="K162" i="12"/>
  <c r="K163" i="12"/>
  <c r="K164" i="12"/>
  <c r="K165" i="12"/>
  <c r="K166" i="12"/>
  <c r="K167" i="12"/>
  <c r="K168" i="12"/>
  <c r="K169" i="12"/>
  <c r="K170" i="12"/>
  <c r="K171" i="12"/>
  <c r="K172" i="12"/>
  <c r="K173" i="12"/>
  <c r="K174" i="12"/>
  <c r="K175" i="12"/>
  <c r="K176" i="12"/>
  <c r="K177" i="12"/>
  <c r="K178" i="12"/>
  <c r="K179" i="12"/>
  <c r="K180" i="12"/>
  <c r="K181" i="12"/>
  <c r="K182" i="12"/>
  <c r="K183" i="12"/>
  <c r="K184" i="12"/>
  <c r="K185" i="12"/>
  <c r="K186" i="12"/>
  <c r="K187" i="12"/>
  <c r="K188" i="12"/>
  <c r="K189" i="12"/>
  <c r="K190" i="12"/>
  <c r="K191" i="12"/>
  <c r="K192" i="12"/>
  <c r="K193" i="12"/>
  <c r="K194" i="12"/>
  <c r="K195" i="12"/>
  <c r="K196" i="12"/>
  <c r="K197" i="12"/>
  <c r="K198" i="12"/>
  <c r="K199" i="12"/>
  <c r="K200" i="12"/>
  <c r="K201" i="12"/>
  <c r="K202" i="12"/>
  <c r="K203" i="12"/>
  <c r="K204" i="12"/>
  <c r="K205" i="12"/>
  <c r="K206" i="12"/>
  <c r="K207" i="12"/>
  <c r="K208" i="12"/>
  <c r="K209" i="12"/>
  <c r="K210" i="12"/>
  <c r="K211" i="12"/>
  <c r="K212" i="12"/>
  <c r="K213" i="12"/>
  <c r="K214" i="12"/>
  <c r="K215" i="12"/>
  <c r="K216" i="12"/>
  <c r="K217" i="12"/>
  <c r="K218" i="12"/>
  <c r="K219" i="12"/>
  <c r="K220" i="12"/>
  <c r="K221" i="12"/>
  <c r="K222" i="12"/>
  <c r="K223" i="12"/>
  <c r="K224" i="12"/>
  <c r="K225" i="12"/>
  <c r="K226" i="12"/>
  <c r="K227" i="12"/>
  <c r="K228" i="12"/>
  <c r="K229" i="12"/>
  <c r="K230" i="12"/>
  <c r="K231" i="12"/>
  <c r="K232" i="12"/>
  <c r="K233" i="12"/>
  <c r="K234" i="12"/>
  <c r="K235" i="12"/>
  <c r="K236" i="12"/>
  <c r="K237" i="12"/>
  <c r="K238" i="12"/>
  <c r="K239" i="12"/>
  <c r="K240" i="12"/>
  <c r="K241" i="12"/>
  <c r="K242"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K304" i="12"/>
  <c r="K305" i="12"/>
  <c r="K306" i="12"/>
  <c r="K307" i="12"/>
  <c r="K308" i="12"/>
  <c r="K309" i="12"/>
  <c r="K310" i="12"/>
  <c r="K311" i="12"/>
  <c r="K312" i="12"/>
  <c r="K313" i="12"/>
  <c r="K314" i="12"/>
  <c r="K315" i="12"/>
  <c r="K316" i="12"/>
  <c r="K317" i="12"/>
  <c r="K318" i="12"/>
  <c r="K319" i="12"/>
  <c r="K320" i="12"/>
  <c r="K321" i="12"/>
  <c r="K322" i="12"/>
  <c r="K323" i="12"/>
  <c r="K324" i="12"/>
  <c r="K325" i="12"/>
  <c r="K326" i="12"/>
  <c r="K327" i="12"/>
  <c r="K328" i="12"/>
  <c r="K329" i="12"/>
  <c r="K330" i="12"/>
  <c r="K331" i="12"/>
  <c r="K332" i="12"/>
  <c r="K333" i="12"/>
  <c r="K334" i="12"/>
  <c r="K335" i="12"/>
  <c r="K336" i="12"/>
  <c r="K337" i="12"/>
  <c r="K338" i="12"/>
  <c r="K339" i="12"/>
  <c r="K340" i="12"/>
  <c r="K341" i="12"/>
  <c r="K342" i="12"/>
  <c r="K343" i="12"/>
  <c r="K344" i="12"/>
  <c r="K345" i="12"/>
  <c r="K346" i="12"/>
  <c r="K347" i="12"/>
  <c r="K348" i="12"/>
  <c r="K349" i="12"/>
  <c r="K350" i="12"/>
  <c r="K351" i="12"/>
  <c r="K352" i="12"/>
  <c r="K353" i="12"/>
  <c r="K354" i="12"/>
  <c r="K355" i="12"/>
  <c r="K356" i="12"/>
  <c r="K357" i="12"/>
  <c r="K358" i="12"/>
  <c r="K359" i="12"/>
  <c r="K360" i="12"/>
  <c r="K361" i="12"/>
  <c r="K362" i="12"/>
  <c r="K363" i="12"/>
  <c r="K364" i="12"/>
  <c r="K365" i="12"/>
  <c r="K366" i="12"/>
  <c r="K367" i="12"/>
  <c r="K368" i="12"/>
  <c r="K369" i="12"/>
  <c r="K370" i="12"/>
  <c r="K371" i="12"/>
  <c r="K372" i="12"/>
  <c r="K373" i="12"/>
  <c r="K374" i="12"/>
  <c r="K375" i="12"/>
  <c r="K376" i="12"/>
  <c r="K377" i="12"/>
  <c r="K378" i="12"/>
  <c r="K379" i="12"/>
  <c r="K380" i="12"/>
  <c r="K381" i="12"/>
  <c r="K382" i="12"/>
  <c r="AB2" i="12" l="1"/>
  <c r="AC2" i="12"/>
  <c r="AD2" i="12"/>
  <c r="AB3" i="12"/>
  <c r="AC3" i="12"/>
  <c r="AD3" i="12"/>
  <c r="AB4" i="12"/>
  <c r="AC4" i="12"/>
  <c r="AD4" i="12"/>
  <c r="AB5" i="12"/>
  <c r="AC5" i="12"/>
  <c r="AD5" i="12"/>
  <c r="AB6" i="12"/>
  <c r="AC6" i="12"/>
  <c r="AD6" i="12"/>
  <c r="AB7" i="12"/>
  <c r="AC7" i="12"/>
  <c r="AD7" i="12"/>
  <c r="AB8" i="12"/>
  <c r="AC8" i="12"/>
  <c r="AD8" i="12"/>
  <c r="AB9" i="12"/>
  <c r="AC9" i="12"/>
  <c r="AD9" i="12"/>
  <c r="AB10" i="12"/>
  <c r="AC10" i="12"/>
  <c r="AD10" i="12"/>
  <c r="AB11" i="12"/>
  <c r="AC11" i="12"/>
  <c r="AD11" i="12"/>
  <c r="AB12" i="12"/>
  <c r="AC12" i="12"/>
  <c r="AD12" i="12"/>
  <c r="AB13" i="12"/>
  <c r="AC13" i="12"/>
  <c r="AD13" i="12"/>
  <c r="AB14" i="12"/>
  <c r="AC14" i="12"/>
  <c r="AD14" i="12"/>
  <c r="AB15" i="12"/>
  <c r="AC15" i="12"/>
  <c r="AD15" i="12"/>
  <c r="AB16" i="12"/>
  <c r="AC16" i="12"/>
  <c r="AD16" i="12"/>
  <c r="AB17" i="12"/>
  <c r="AC17" i="12"/>
  <c r="AD17" i="12"/>
  <c r="AB18" i="12"/>
  <c r="AC18" i="12"/>
  <c r="AD18" i="12"/>
  <c r="AB19" i="12"/>
  <c r="AC19" i="12"/>
  <c r="AD19" i="12"/>
  <c r="AB20" i="12"/>
  <c r="AC20" i="12"/>
  <c r="AD20" i="12"/>
  <c r="AB21" i="12"/>
  <c r="AC21" i="12"/>
  <c r="AD21" i="12"/>
  <c r="AB22" i="12"/>
  <c r="AC22" i="12"/>
  <c r="AD22" i="12"/>
  <c r="AB23" i="12"/>
  <c r="AC23" i="12"/>
  <c r="AD23" i="12"/>
  <c r="AB24" i="12"/>
  <c r="AC24" i="12"/>
  <c r="AD24" i="12"/>
  <c r="AB25" i="12"/>
  <c r="AC25" i="12"/>
  <c r="AD25" i="12"/>
  <c r="AB26" i="12"/>
  <c r="AC26" i="12"/>
  <c r="AD26" i="12"/>
  <c r="AB27" i="12"/>
  <c r="AC27" i="12"/>
  <c r="AD27" i="12"/>
  <c r="AB28" i="12"/>
  <c r="AC28" i="12"/>
  <c r="AD28" i="12"/>
  <c r="AB29" i="12"/>
  <c r="AC29" i="12"/>
  <c r="AD29" i="12"/>
  <c r="AB30" i="12"/>
  <c r="AC30" i="12"/>
  <c r="AD30" i="12"/>
  <c r="AB31" i="12"/>
  <c r="AC31" i="12"/>
  <c r="AD31" i="12"/>
  <c r="AB32" i="12"/>
  <c r="AC32" i="12"/>
  <c r="AD32" i="12"/>
  <c r="AB33" i="12"/>
  <c r="AC33" i="12"/>
  <c r="AD33" i="12"/>
  <c r="AB34" i="12"/>
  <c r="AC34" i="12"/>
  <c r="AD34" i="12"/>
  <c r="AB35" i="12"/>
  <c r="AC35" i="12"/>
  <c r="AD35" i="12"/>
  <c r="AB36" i="12"/>
  <c r="AC36" i="12"/>
  <c r="AD36" i="12"/>
  <c r="AB37" i="12"/>
  <c r="AC37" i="12"/>
  <c r="AD37" i="12"/>
  <c r="AB38" i="12"/>
  <c r="AC38" i="12"/>
  <c r="AD38" i="12"/>
  <c r="AB39" i="12"/>
  <c r="AC39" i="12"/>
  <c r="AD39" i="12"/>
  <c r="AB40" i="12"/>
  <c r="AC40" i="12"/>
  <c r="AD40" i="12"/>
  <c r="AB41" i="12"/>
  <c r="AC41" i="12"/>
  <c r="AD41" i="12"/>
  <c r="AB42" i="12"/>
  <c r="AC42" i="12"/>
  <c r="AD42" i="12"/>
  <c r="AB43" i="12"/>
  <c r="AC43" i="12"/>
  <c r="AD43" i="12"/>
  <c r="AB44" i="12"/>
  <c r="AC44" i="12"/>
  <c r="AD44" i="12"/>
  <c r="AB45" i="12"/>
  <c r="AC45" i="12"/>
  <c r="AD45" i="12"/>
  <c r="AB46" i="12"/>
  <c r="AC46" i="12"/>
  <c r="AD46" i="12"/>
  <c r="AB47" i="12"/>
  <c r="AC47" i="12"/>
  <c r="AD47" i="12"/>
  <c r="AB48" i="12"/>
  <c r="AC48" i="12"/>
  <c r="AD48" i="12"/>
  <c r="AB49" i="12"/>
  <c r="AC49" i="12"/>
  <c r="AD49" i="12"/>
  <c r="AB50" i="12"/>
  <c r="AC50" i="12"/>
  <c r="AD50" i="12"/>
  <c r="AB51" i="12"/>
  <c r="AC51" i="12"/>
  <c r="AD51" i="12"/>
  <c r="AB52" i="12"/>
  <c r="AC52" i="12"/>
  <c r="AD52" i="12"/>
  <c r="AB53" i="12"/>
  <c r="AC53" i="12"/>
  <c r="AD53" i="12"/>
  <c r="AB54" i="12"/>
  <c r="AC54" i="12"/>
  <c r="AD54" i="12"/>
  <c r="AB55" i="12"/>
  <c r="AC55" i="12"/>
  <c r="AD55" i="12"/>
  <c r="AB56" i="12"/>
  <c r="AC56" i="12"/>
  <c r="AD56" i="12"/>
  <c r="AB57" i="12"/>
  <c r="AC57" i="12"/>
  <c r="AD57" i="12"/>
  <c r="AB58" i="12"/>
  <c r="AC58" i="12"/>
  <c r="AD58" i="12"/>
  <c r="AB59" i="12"/>
  <c r="AC59" i="12"/>
  <c r="AD59" i="12"/>
  <c r="AB60" i="12"/>
  <c r="AC60" i="12"/>
  <c r="AD60" i="12"/>
  <c r="AB61" i="12"/>
  <c r="AC61" i="12"/>
  <c r="AD61" i="12"/>
  <c r="AB62" i="12"/>
  <c r="AC62" i="12"/>
  <c r="AD62" i="12"/>
  <c r="AB63" i="12"/>
  <c r="AC63" i="12"/>
  <c r="AD63" i="12"/>
  <c r="AB64" i="12"/>
  <c r="AC64" i="12"/>
  <c r="AD64" i="12"/>
  <c r="AB65" i="12"/>
  <c r="AC65" i="12"/>
  <c r="AD65" i="12"/>
  <c r="AB66" i="12"/>
  <c r="AC66" i="12"/>
  <c r="AD66" i="12"/>
  <c r="AB67" i="12"/>
  <c r="AC67" i="12"/>
  <c r="AD67" i="12"/>
  <c r="AB68" i="12"/>
  <c r="AC68" i="12"/>
  <c r="AD68" i="12"/>
  <c r="AB69" i="12"/>
  <c r="AC69" i="12"/>
  <c r="AD69" i="12"/>
  <c r="AB70" i="12"/>
  <c r="AC70" i="12"/>
  <c r="AD70" i="12"/>
  <c r="AB71" i="12"/>
  <c r="AC71" i="12"/>
  <c r="AD71" i="12"/>
  <c r="AB72" i="12"/>
  <c r="AC72" i="12"/>
  <c r="AD72" i="12"/>
  <c r="AB73" i="12"/>
  <c r="AC73" i="12"/>
  <c r="AD73" i="12"/>
  <c r="AB74" i="12"/>
  <c r="AC74" i="12"/>
  <c r="AD74" i="12"/>
  <c r="AB75" i="12"/>
  <c r="AC75" i="12"/>
  <c r="AD75" i="12"/>
  <c r="AB76" i="12"/>
  <c r="AC76" i="12"/>
  <c r="AD76" i="12"/>
  <c r="AB77" i="12"/>
  <c r="AC77" i="12"/>
  <c r="AD77" i="12"/>
  <c r="AB78" i="12"/>
  <c r="AC78" i="12"/>
  <c r="AD78" i="12"/>
  <c r="AB79" i="12"/>
  <c r="AC79" i="12"/>
  <c r="AD79" i="12"/>
  <c r="AB80" i="12"/>
  <c r="AC80" i="12"/>
  <c r="AD80" i="12"/>
  <c r="AB81" i="12"/>
  <c r="AC81" i="12"/>
  <c r="AD81" i="12"/>
  <c r="AB82" i="12"/>
  <c r="AC82" i="12"/>
  <c r="AD82" i="12"/>
  <c r="AB83" i="12"/>
  <c r="AC83" i="12"/>
  <c r="AD83" i="12"/>
  <c r="AB84" i="12"/>
  <c r="AC84" i="12"/>
  <c r="AD84" i="12"/>
  <c r="AB85" i="12"/>
  <c r="AC85" i="12"/>
  <c r="AD85" i="12"/>
  <c r="AB86" i="12"/>
  <c r="AC86" i="12"/>
  <c r="AD86" i="12"/>
  <c r="AB87" i="12"/>
  <c r="AC87" i="12"/>
  <c r="AD87" i="12"/>
  <c r="AB88" i="12"/>
  <c r="AC88" i="12"/>
  <c r="AD88" i="12"/>
  <c r="AB89" i="12"/>
  <c r="AC89" i="12"/>
  <c r="AD89" i="12"/>
  <c r="AB90" i="12"/>
  <c r="AC90" i="12"/>
  <c r="AD90" i="12"/>
  <c r="AB91" i="12"/>
  <c r="AC91" i="12"/>
  <c r="AD91" i="12"/>
  <c r="AB92" i="12"/>
  <c r="AC92" i="12"/>
  <c r="AD92" i="12"/>
  <c r="AB93" i="12"/>
  <c r="AC93" i="12"/>
  <c r="AD93" i="12"/>
  <c r="AB94" i="12"/>
  <c r="AC94" i="12"/>
  <c r="AD94" i="12"/>
  <c r="AB95" i="12"/>
  <c r="AC95" i="12"/>
  <c r="AD95" i="12"/>
  <c r="AB96" i="12"/>
  <c r="AC96" i="12"/>
  <c r="AD96" i="12"/>
  <c r="AB97" i="12"/>
  <c r="AC97" i="12"/>
  <c r="AD97" i="12"/>
  <c r="AB98" i="12"/>
  <c r="AC98" i="12"/>
  <c r="AD98" i="12"/>
  <c r="AB99" i="12"/>
  <c r="AC99" i="12"/>
  <c r="AD99" i="12"/>
  <c r="AB100" i="12"/>
  <c r="AC100" i="12"/>
  <c r="AD100" i="12"/>
  <c r="AB101" i="12"/>
  <c r="AC101" i="12"/>
  <c r="AD101" i="12"/>
  <c r="AB102" i="12"/>
  <c r="AC102" i="12"/>
  <c r="AD102" i="12"/>
  <c r="AB103" i="12"/>
  <c r="AC103" i="12"/>
  <c r="AD103" i="12"/>
  <c r="AB104" i="12"/>
  <c r="AC104" i="12"/>
  <c r="AD104" i="12"/>
  <c r="AB105" i="12"/>
  <c r="AC105" i="12"/>
  <c r="AD105" i="12"/>
  <c r="AB106" i="12"/>
  <c r="AC106" i="12"/>
  <c r="AD106" i="12"/>
  <c r="AB107" i="12"/>
  <c r="AC107" i="12"/>
  <c r="AD107" i="12"/>
  <c r="AB108" i="12"/>
  <c r="AC108" i="12"/>
  <c r="AD108" i="12"/>
  <c r="AB109" i="12"/>
  <c r="AC109" i="12"/>
  <c r="AD109" i="12"/>
  <c r="AB110" i="12"/>
  <c r="AC110" i="12"/>
  <c r="AD110" i="12"/>
  <c r="AB111" i="12"/>
  <c r="AC111" i="12"/>
  <c r="AD111" i="12"/>
  <c r="AB112" i="12"/>
  <c r="AC112" i="12"/>
  <c r="AD112" i="12"/>
  <c r="AB113" i="12"/>
  <c r="AC113" i="12"/>
  <c r="AD113" i="12"/>
  <c r="AB114" i="12"/>
  <c r="AC114" i="12"/>
  <c r="AD114" i="12"/>
  <c r="AB115" i="12"/>
  <c r="AC115" i="12"/>
  <c r="AD115" i="12"/>
  <c r="AB116" i="12"/>
  <c r="AC116" i="12"/>
  <c r="AD116" i="12"/>
  <c r="AB117" i="12"/>
  <c r="AC117" i="12"/>
  <c r="AD117" i="12"/>
  <c r="AB118" i="12"/>
  <c r="AC118" i="12"/>
  <c r="AD118" i="12"/>
  <c r="AB119" i="12"/>
  <c r="AC119" i="12"/>
  <c r="AD119" i="12"/>
  <c r="AB120" i="12"/>
  <c r="AC120" i="12"/>
  <c r="AD120" i="12"/>
  <c r="AB121" i="12"/>
  <c r="AC121" i="12"/>
  <c r="AD121" i="12"/>
  <c r="AB122" i="12"/>
  <c r="AC122" i="12"/>
  <c r="AD122" i="12"/>
  <c r="AB123" i="12"/>
  <c r="AC123" i="12"/>
  <c r="AD123" i="12"/>
  <c r="AB124" i="12"/>
  <c r="AC124" i="12"/>
  <c r="AD124" i="12"/>
  <c r="AB125" i="12"/>
  <c r="AC125" i="12"/>
  <c r="AD125" i="12"/>
  <c r="AB126" i="12"/>
  <c r="AC126" i="12"/>
  <c r="AD126" i="12"/>
  <c r="AB127" i="12"/>
  <c r="AC127" i="12"/>
  <c r="AD127" i="12"/>
  <c r="AB128" i="12"/>
  <c r="AC128" i="12"/>
  <c r="AD128" i="12"/>
  <c r="AB129" i="12"/>
  <c r="AC129" i="12"/>
  <c r="AD129" i="12"/>
  <c r="AB130" i="12"/>
  <c r="AC130" i="12"/>
  <c r="AD130" i="12"/>
  <c r="AB131" i="12"/>
  <c r="AC131" i="12"/>
  <c r="AD131" i="12"/>
  <c r="AB132" i="12"/>
  <c r="AC132" i="12"/>
  <c r="AD132" i="12"/>
  <c r="AB133" i="12"/>
  <c r="AC133" i="12"/>
  <c r="AD133" i="12"/>
  <c r="AB134" i="12"/>
  <c r="AC134" i="12"/>
  <c r="AD134" i="12"/>
  <c r="AB135" i="12"/>
  <c r="AC135" i="12"/>
  <c r="AD135" i="12"/>
  <c r="AB136" i="12"/>
  <c r="AC136" i="12"/>
  <c r="AD136" i="12"/>
  <c r="AB137" i="12"/>
  <c r="AC137" i="12"/>
  <c r="AD137" i="12"/>
  <c r="AB138" i="12"/>
  <c r="AC138" i="12"/>
  <c r="AD138" i="12"/>
  <c r="AB139" i="12"/>
  <c r="AC139" i="12"/>
  <c r="AD139" i="12"/>
  <c r="AB140" i="12"/>
  <c r="AC140" i="12"/>
  <c r="AD140" i="12"/>
  <c r="AB141" i="12"/>
  <c r="AC141" i="12"/>
  <c r="AD141" i="12"/>
  <c r="AB142" i="12"/>
  <c r="AC142" i="12"/>
  <c r="AD142" i="12"/>
  <c r="AB143" i="12"/>
  <c r="AC143" i="12"/>
  <c r="AD143" i="12"/>
  <c r="AB144" i="12"/>
  <c r="AC144" i="12"/>
  <c r="AD144" i="12"/>
  <c r="AB145" i="12"/>
  <c r="AC145" i="12"/>
  <c r="AD145" i="12"/>
  <c r="AB146" i="12"/>
  <c r="AC146" i="12"/>
  <c r="AD146" i="12"/>
  <c r="AB147" i="12"/>
  <c r="AC147" i="12"/>
  <c r="AD147" i="12"/>
  <c r="AB148" i="12"/>
  <c r="AC148" i="12"/>
  <c r="AD148" i="12"/>
  <c r="AB149" i="12"/>
  <c r="AC149" i="12"/>
  <c r="AD149" i="12"/>
  <c r="AB150" i="12"/>
  <c r="AC150" i="12"/>
  <c r="AD150" i="12"/>
  <c r="AB151" i="12"/>
  <c r="AC151" i="12"/>
  <c r="AD151" i="12"/>
  <c r="AB152" i="12"/>
  <c r="AC152" i="12"/>
  <c r="AD152" i="12"/>
  <c r="AB153" i="12"/>
  <c r="AC153" i="12"/>
  <c r="AD153" i="12"/>
  <c r="AB154" i="12"/>
  <c r="AC154" i="12"/>
  <c r="AD154" i="12"/>
  <c r="AB155" i="12"/>
  <c r="AC155" i="12"/>
  <c r="AD155" i="12"/>
  <c r="AB156" i="12"/>
  <c r="AC156" i="12"/>
  <c r="AD156" i="12"/>
  <c r="AB157" i="12"/>
  <c r="AC157" i="12"/>
  <c r="AD157" i="12"/>
  <c r="AB158" i="12"/>
  <c r="AC158" i="12"/>
  <c r="AD158" i="12"/>
  <c r="AB159" i="12"/>
  <c r="AC159" i="12"/>
  <c r="AD159" i="12"/>
  <c r="AB160" i="12"/>
  <c r="AC160" i="12"/>
  <c r="AD160" i="12"/>
  <c r="AB161" i="12"/>
  <c r="AC161" i="12"/>
  <c r="AD161" i="12"/>
  <c r="AB162" i="12"/>
  <c r="AC162" i="12"/>
  <c r="AD162" i="12"/>
  <c r="AB163" i="12"/>
  <c r="AC163" i="12"/>
  <c r="AD163" i="12"/>
  <c r="AB164" i="12"/>
  <c r="AC164" i="12"/>
  <c r="AD164" i="12"/>
  <c r="AB165" i="12"/>
  <c r="AC165" i="12"/>
  <c r="AD165" i="12"/>
  <c r="AB166" i="12"/>
  <c r="AC166" i="12"/>
  <c r="AD166" i="12"/>
  <c r="AB167" i="12"/>
  <c r="AC167" i="12"/>
  <c r="AD167" i="12"/>
  <c r="AB168" i="12"/>
  <c r="AC168" i="12"/>
  <c r="AD168" i="12"/>
  <c r="AB169" i="12"/>
  <c r="AC169" i="12"/>
  <c r="AD169" i="12"/>
  <c r="AB170" i="12"/>
  <c r="AC170" i="12"/>
  <c r="AD170" i="12"/>
  <c r="AB171" i="12"/>
  <c r="AC171" i="12"/>
  <c r="AD171" i="12"/>
  <c r="AB172" i="12"/>
  <c r="AC172" i="12"/>
  <c r="AD172" i="12"/>
  <c r="AB173" i="12"/>
  <c r="AC173" i="12"/>
  <c r="AD173" i="12"/>
  <c r="AB174" i="12"/>
  <c r="AC174" i="12"/>
  <c r="AD174" i="12"/>
  <c r="AB175" i="12"/>
  <c r="AC175" i="12"/>
  <c r="AD175" i="12"/>
  <c r="AB176" i="12"/>
  <c r="AC176" i="12"/>
  <c r="AD176" i="12"/>
  <c r="AB177" i="12"/>
  <c r="AC177" i="12"/>
  <c r="AD177" i="12"/>
  <c r="AB178" i="12"/>
  <c r="AC178" i="12"/>
  <c r="AD178" i="12"/>
  <c r="AB179" i="12"/>
  <c r="AC179" i="12"/>
  <c r="AD179" i="12"/>
  <c r="AB180" i="12"/>
  <c r="AC180" i="12"/>
  <c r="AD180" i="12"/>
  <c r="AB181" i="12"/>
  <c r="AC181" i="12"/>
  <c r="AD181" i="12"/>
  <c r="AB182" i="12"/>
  <c r="AC182" i="12"/>
  <c r="AD182" i="12"/>
  <c r="AB183" i="12"/>
  <c r="AC183" i="12"/>
  <c r="AD183" i="12"/>
  <c r="AB184" i="12"/>
  <c r="AC184" i="12"/>
  <c r="AD184" i="12"/>
  <c r="AB185" i="12"/>
  <c r="AC185" i="12"/>
  <c r="AD185" i="12"/>
  <c r="AB186" i="12"/>
  <c r="AC186" i="12"/>
  <c r="AD186" i="12"/>
  <c r="AB187" i="12"/>
  <c r="AC187" i="12"/>
  <c r="AD187" i="12"/>
  <c r="AB188" i="12"/>
  <c r="AC188" i="12"/>
  <c r="AD188" i="12"/>
  <c r="AB189" i="12"/>
  <c r="AC189" i="12"/>
  <c r="AD189" i="12"/>
  <c r="AB190" i="12"/>
  <c r="AC190" i="12"/>
  <c r="AD190" i="12"/>
  <c r="AB191" i="12"/>
  <c r="AC191" i="12"/>
  <c r="AD191" i="12"/>
  <c r="AB192" i="12"/>
  <c r="AC192" i="12"/>
  <c r="AD192" i="12"/>
  <c r="AB193" i="12"/>
  <c r="AC193" i="12"/>
  <c r="AD193" i="12"/>
  <c r="AB194" i="12"/>
  <c r="AC194" i="12"/>
  <c r="AD194" i="12"/>
  <c r="AB195" i="12"/>
  <c r="AC195" i="12"/>
  <c r="AD195" i="12"/>
  <c r="AB196" i="12"/>
  <c r="AC196" i="12"/>
  <c r="AD196" i="12"/>
  <c r="AB197" i="12"/>
  <c r="AC197" i="12"/>
  <c r="AD197" i="12"/>
  <c r="AB198" i="12"/>
  <c r="AC198" i="12"/>
  <c r="AD198" i="12"/>
  <c r="AB199" i="12"/>
  <c r="AC199" i="12"/>
  <c r="AD199" i="12"/>
  <c r="AB200" i="12"/>
  <c r="AC200" i="12"/>
  <c r="AD200" i="12"/>
  <c r="AB201" i="12"/>
  <c r="AC201" i="12"/>
  <c r="AD201" i="12"/>
  <c r="AB202" i="12"/>
  <c r="AC202" i="12"/>
  <c r="AD202" i="12"/>
  <c r="AB203" i="12"/>
  <c r="AC203" i="12"/>
  <c r="AD203" i="12"/>
  <c r="AB204" i="12"/>
  <c r="AC204" i="12"/>
  <c r="AD204" i="12"/>
  <c r="AB205" i="12"/>
  <c r="AC205" i="12"/>
  <c r="AD205" i="12"/>
  <c r="AB206" i="12"/>
  <c r="AC206" i="12"/>
  <c r="AD206" i="12"/>
  <c r="AB207" i="12"/>
  <c r="AC207" i="12"/>
  <c r="AD207" i="12"/>
  <c r="AB208" i="12"/>
  <c r="AC208" i="12"/>
  <c r="AD208" i="12"/>
  <c r="AB209" i="12"/>
  <c r="AC209" i="12"/>
  <c r="AD209" i="12"/>
  <c r="AB210" i="12"/>
  <c r="AC210" i="12"/>
  <c r="AD210" i="12"/>
  <c r="AB211" i="12"/>
  <c r="AC211" i="12"/>
  <c r="AD211" i="12"/>
  <c r="AB212" i="12"/>
  <c r="AC212" i="12"/>
  <c r="AD212" i="12"/>
  <c r="AB213" i="12"/>
  <c r="AC213" i="12"/>
  <c r="AD213" i="12"/>
  <c r="AB214" i="12"/>
  <c r="AC214" i="12"/>
  <c r="AD214" i="12"/>
  <c r="AB215" i="12"/>
  <c r="AC215" i="12"/>
  <c r="AD215" i="12"/>
  <c r="AB216" i="12"/>
  <c r="AC216" i="12"/>
  <c r="AD216" i="12"/>
  <c r="AB217" i="12"/>
  <c r="AC217" i="12"/>
  <c r="AD217" i="12"/>
  <c r="AB218" i="12"/>
  <c r="AC218" i="12"/>
  <c r="AD218" i="12"/>
  <c r="AB219" i="12"/>
  <c r="AC219" i="12"/>
  <c r="AD219" i="12"/>
  <c r="AB220" i="12"/>
  <c r="AC220" i="12"/>
  <c r="AD220" i="12"/>
  <c r="AB221" i="12"/>
  <c r="AC221" i="12"/>
  <c r="AD221" i="12"/>
  <c r="AB222" i="12"/>
  <c r="AC222" i="12"/>
  <c r="AD222" i="12"/>
  <c r="AB223" i="12"/>
  <c r="AC223" i="12"/>
  <c r="AD223" i="12"/>
  <c r="AB224" i="12"/>
  <c r="AC224" i="12"/>
  <c r="AD224" i="12"/>
  <c r="AB225" i="12"/>
  <c r="AC225" i="12"/>
  <c r="AD225" i="12"/>
  <c r="AB226" i="12"/>
  <c r="AC226" i="12"/>
  <c r="AD226" i="12"/>
  <c r="AB227" i="12"/>
  <c r="AC227" i="12"/>
  <c r="AD227" i="12"/>
  <c r="AB228" i="12"/>
  <c r="AC228" i="12"/>
  <c r="AD228" i="12"/>
  <c r="AB229" i="12"/>
  <c r="AC229" i="12"/>
  <c r="AD229" i="12"/>
  <c r="AB230" i="12"/>
  <c r="AC230" i="12"/>
  <c r="AD230" i="12"/>
  <c r="AB231" i="12"/>
  <c r="AC231" i="12"/>
  <c r="AD231" i="12"/>
  <c r="AB232" i="12"/>
  <c r="AC232" i="12"/>
  <c r="AD232" i="12"/>
  <c r="AB233" i="12"/>
  <c r="AC233" i="12"/>
  <c r="AD233" i="12"/>
  <c r="AB234" i="12"/>
  <c r="AC234" i="12"/>
  <c r="AD234" i="12"/>
  <c r="AB235" i="12"/>
  <c r="AC235" i="12"/>
  <c r="AD235" i="12"/>
  <c r="AB236" i="12"/>
  <c r="AC236" i="12"/>
  <c r="AD236" i="12"/>
  <c r="AB237" i="12"/>
  <c r="AC237" i="12"/>
  <c r="AD237" i="12"/>
  <c r="AB238" i="12"/>
  <c r="AC238" i="12"/>
  <c r="AD238" i="12"/>
  <c r="AB239" i="12"/>
  <c r="AC239" i="12"/>
  <c r="AD239" i="12"/>
  <c r="AB240" i="12"/>
  <c r="AC240" i="12"/>
  <c r="AD240" i="12"/>
  <c r="AB241" i="12"/>
  <c r="AC241" i="12"/>
  <c r="AD241" i="12"/>
  <c r="AB242" i="12"/>
  <c r="AC242" i="12"/>
  <c r="AD242" i="12"/>
  <c r="AB243" i="12"/>
  <c r="AC243" i="12"/>
  <c r="AD243" i="12"/>
  <c r="AB244" i="12"/>
  <c r="AC244" i="12"/>
  <c r="AD244" i="12"/>
  <c r="AB245" i="12"/>
  <c r="AC245" i="12"/>
  <c r="AD245" i="12"/>
  <c r="AB246" i="12"/>
  <c r="AC246" i="12"/>
  <c r="AD246" i="12"/>
  <c r="AB247" i="12"/>
  <c r="AC247" i="12"/>
  <c r="AD247" i="12"/>
  <c r="AB248" i="12"/>
  <c r="AC248" i="12"/>
  <c r="AD248" i="12"/>
  <c r="AB249" i="12"/>
  <c r="AC249" i="12"/>
  <c r="AD249" i="12"/>
  <c r="AB250" i="12"/>
  <c r="AC250" i="12"/>
  <c r="AD250" i="12"/>
  <c r="AB251" i="12"/>
  <c r="AC251" i="12"/>
  <c r="AD251" i="12"/>
  <c r="AB252" i="12"/>
  <c r="AC252" i="12"/>
  <c r="AD252" i="12"/>
  <c r="AB253" i="12"/>
  <c r="AC253" i="12"/>
  <c r="AD253" i="12"/>
  <c r="AB254" i="12"/>
  <c r="AC254" i="12"/>
  <c r="AD254" i="12"/>
  <c r="AB255" i="12"/>
  <c r="AC255" i="12"/>
  <c r="AD255" i="12"/>
  <c r="AB256" i="12"/>
  <c r="AC256" i="12"/>
  <c r="AD256" i="12"/>
  <c r="AB257" i="12"/>
  <c r="AC257" i="12"/>
  <c r="AD257" i="12"/>
  <c r="AB258" i="12"/>
  <c r="AC258" i="12"/>
  <c r="AD258" i="12"/>
  <c r="AB259" i="12"/>
  <c r="AC259" i="12"/>
  <c r="AD259" i="12"/>
  <c r="AB260" i="12"/>
  <c r="AC260" i="12"/>
  <c r="AD260" i="12"/>
  <c r="AB261" i="12"/>
  <c r="AC261" i="12"/>
  <c r="AD261" i="12"/>
  <c r="AB262" i="12"/>
  <c r="AC262" i="12"/>
  <c r="AD262" i="12"/>
  <c r="AB263" i="12"/>
  <c r="AC263" i="12"/>
  <c r="AD263" i="12"/>
  <c r="AB264" i="12"/>
  <c r="AC264" i="12"/>
  <c r="AD264" i="12"/>
  <c r="AB265" i="12"/>
  <c r="AC265" i="12"/>
  <c r="AD265" i="12"/>
  <c r="AB266" i="12"/>
  <c r="AC266" i="12"/>
  <c r="AD266" i="12"/>
  <c r="AB267" i="12"/>
  <c r="AC267" i="12"/>
  <c r="AD267" i="12"/>
  <c r="AB268" i="12"/>
  <c r="AC268" i="12"/>
  <c r="AD268" i="12"/>
  <c r="AB269" i="12"/>
  <c r="AC269" i="12"/>
  <c r="AD269" i="12"/>
  <c r="AB270" i="12"/>
  <c r="AC270" i="12"/>
  <c r="AD270" i="12"/>
  <c r="AB271" i="12"/>
  <c r="AC271" i="12"/>
  <c r="AD271" i="12"/>
  <c r="AB272" i="12"/>
  <c r="AC272" i="12"/>
  <c r="AD272" i="12"/>
  <c r="AB273" i="12"/>
  <c r="AC273" i="12"/>
  <c r="AD273" i="12"/>
  <c r="AB274" i="12"/>
  <c r="AC274" i="12"/>
  <c r="AD274" i="12"/>
  <c r="AB275" i="12"/>
  <c r="AC275" i="12"/>
  <c r="AD275" i="12"/>
  <c r="AB276" i="12"/>
  <c r="AC276" i="12"/>
  <c r="AD276" i="12"/>
  <c r="AB277" i="12"/>
  <c r="AC277" i="12"/>
  <c r="AD277" i="12"/>
  <c r="AB278" i="12"/>
  <c r="AC278" i="12"/>
  <c r="AD278" i="12"/>
  <c r="AB279" i="12"/>
  <c r="AC279" i="12"/>
  <c r="AD279" i="12"/>
  <c r="AB280" i="12"/>
  <c r="AC280" i="12"/>
  <c r="AD280" i="12"/>
  <c r="AB281" i="12"/>
  <c r="AC281" i="12"/>
  <c r="AD281" i="12"/>
  <c r="AB282" i="12"/>
  <c r="AC282" i="12"/>
  <c r="AD282" i="12"/>
  <c r="AB283" i="12"/>
  <c r="AC283" i="12"/>
  <c r="AD283" i="12"/>
  <c r="AB284" i="12"/>
  <c r="AC284" i="12"/>
  <c r="AD284" i="12"/>
  <c r="AB285" i="12"/>
  <c r="AC285" i="12"/>
  <c r="AD285" i="12"/>
  <c r="AB286" i="12"/>
  <c r="AC286" i="12"/>
  <c r="AD286" i="12"/>
  <c r="AB287" i="12"/>
  <c r="AC287" i="12"/>
  <c r="AD287" i="12"/>
  <c r="AB288" i="12"/>
  <c r="AC288" i="12"/>
  <c r="AD288" i="12"/>
  <c r="AB289" i="12"/>
  <c r="AC289" i="12"/>
  <c r="AD289" i="12"/>
  <c r="AB290" i="12"/>
  <c r="AC290" i="12"/>
  <c r="AD290" i="12"/>
  <c r="AB291" i="12"/>
  <c r="AC291" i="12"/>
  <c r="AD291" i="12"/>
  <c r="AB292" i="12"/>
  <c r="AC292" i="12"/>
  <c r="AD292" i="12"/>
  <c r="AB293" i="12"/>
  <c r="AC293" i="12"/>
  <c r="AD293" i="12"/>
  <c r="AB294" i="12"/>
  <c r="AC294" i="12"/>
  <c r="AD294" i="12"/>
  <c r="AB295" i="12"/>
  <c r="AC295" i="12"/>
  <c r="AD295" i="12"/>
  <c r="AB296" i="12"/>
  <c r="AC296" i="12"/>
  <c r="AD296" i="12"/>
  <c r="AB297" i="12"/>
  <c r="AC297" i="12"/>
  <c r="AD297" i="12"/>
  <c r="AB298" i="12"/>
  <c r="AC298" i="12"/>
  <c r="AD298" i="12"/>
  <c r="AB299" i="12"/>
  <c r="AC299" i="12"/>
  <c r="AD299" i="12"/>
  <c r="AB300" i="12"/>
  <c r="AC300" i="12"/>
  <c r="AD300" i="12"/>
  <c r="AB301" i="12"/>
  <c r="AC301" i="12"/>
  <c r="AD301" i="12"/>
  <c r="AB302" i="12"/>
  <c r="AC302" i="12"/>
  <c r="AD302" i="12"/>
  <c r="AB303" i="12"/>
  <c r="AC303" i="12"/>
  <c r="AD303" i="12"/>
  <c r="AB304" i="12"/>
  <c r="AC304" i="12"/>
  <c r="AD304" i="12"/>
  <c r="AB305" i="12"/>
  <c r="AC305" i="12"/>
  <c r="AD305" i="12"/>
  <c r="AB306" i="12"/>
  <c r="AC306" i="12"/>
  <c r="AD306" i="12"/>
  <c r="AB307" i="12"/>
  <c r="AC307" i="12"/>
  <c r="AD307" i="12"/>
  <c r="AB308" i="12"/>
  <c r="AC308" i="12"/>
  <c r="AD308" i="12"/>
  <c r="AB309" i="12"/>
  <c r="AC309" i="12"/>
  <c r="AD309" i="12"/>
  <c r="AB310" i="12"/>
  <c r="AC310" i="12"/>
  <c r="AD310" i="12"/>
  <c r="AB311" i="12"/>
  <c r="AC311" i="12"/>
  <c r="AD311" i="12"/>
  <c r="AB312" i="12"/>
  <c r="AC312" i="12"/>
  <c r="AD312" i="12"/>
  <c r="AB313" i="12"/>
  <c r="AC313" i="12"/>
  <c r="AD313" i="12"/>
  <c r="AB314" i="12"/>
  <c r="AC314" i="12"/>
  <c r="AD314" i="12"/>
  <c r="AB315" i="12"/>
  <c r="AC315" i="12"/>
  <c r="AD315" i="12"/>
  <c r="AB316" i="12"/>
  <c r="AC316" i="12"/>
  <c r="AD316" i="12"/>
  <c r="AB317" i="12"/>
  <c r="AC317" i="12"/>
  <c r="AD317" i="12"/>
  <c r="AB318" i="12"/>
  <c r="AC318" i="12"/>
  <c r="AD318" i="12"/>
  <c r="AB319" i="12"/>
  <c r="AC319" i="12"/>
  <c r="AD319" i="12"/>
  <c r="AB320" i="12"/>
  <c r="AC320" i="12"/>
  <c r="AD320" i="12"/>
  <c r="AB321" i="12"/>
  <c r="AC321" i="12"/>
  <c r="AD321" i="12"/>
  <c r="AB322" i="12"/>
  <c r="AC322" i="12"/>
  <c r="AD322" i="12"/>
  <c r="AB323" i="12"/>
  <c r="AC323" i="12"/>
  <c r="AD323" i="12"/>
  <c r="AB324" i="12"/>
  <c r="AC324" i="12"/>
  <c r="AD324" i="12"/>
  <c r="AB325" i="12"/>
  <c r="AC325" i="12"/>
  <c r="AD325" i="12"/>
  <c r="AB326" i="12"/>
  <c r="AC326" i="12"/>
  <c r="AD326" i="12"/>
  <c r="AB327" i="12"/>
  <c r="AC327" i="12"/>
  <c r="AD327" i="12"/>
  <c r="AB328" i="12"/>
  <c r="AC328" i="12"/>
  <c r="AD328" i="12"/>
  <c r="AB329" i="12"/>
  <c r="AC329" i="12"/>
  <c r="AD329" i="12"/>
  <c r="AB330" i="12"/>
  <c r="AC330" i="12"/>
  <c r="AD330" i="12"/>
  <c r="AB331" i="12"/>
  <c r="AC331" i="12"/>
  <c r="AD331" i="12"/>
  <c r="AB332" i="12"/>
  <c r="AC332" i="12"/>
  <c r="AD332" i="12"/>
  <c r="AB333" i="12"/>
  <c r="AC333" i="12"/>
  <c r="AD333" i="12"/>
  <c r="AB334" i="12"/>
  <c r="AC334" i="12"/>
  <c r="AD334" i="12"/>
  <c r="AB335" i="12"/>
  <c r="AC335" i="12"/>
  <c r="AD335" i="12"/>
  <c r="AB336" i="12"/>
  <c r="AC336" i="12"/>
  <c r="AD336" i="12"/>
  <c r="AB337" i="12"/>
  <c r="AC337" i="12"/>
  <c r="AD337" i="12"/>
  <c r="AB338" i="12"/>
  <c r="AC338" i="12"/>
  <c r="AD338" i="12"/>
  <c r="AB339" i="12"/>
  <c r="AC339" i="12"/>
  <c r="AD339" i="12"/>
  <c r="AB340" i="12"/>
  <c r="AC340" i="12"/>
  <c r="AD340" i="12"/>
  <c r="AB341" i="12"/>
  <c r="AC341" i="12"/>
  <c r="AD341" i="12"/>
  <c r="AB342" i="12"/>
  <c r="AC342" i="12"/>
  <c r="AD342" i="12"/>
  <c r="AB343" i="12"/>
  <c r="AC343" i="12"/>
  <c r="AD343" i="12"/>
  <c r="AB344" i="12"/>
  <c r="AC344" i="12"/>
  <c r="AD344" i="12"/>
  <c r="AB345" i="12"/>
  <c r="AC345" i="12"/>
  <c r="AD345" i="12"/>
  <c r="AB346" i="12"/>
  <c r="AC346" i="12"/>
  <c r="AD346" i="12"/>
  <c r="AB347" i="12"/>
  <c r="AC347" i="12"/>
  <c r="AD347" i="12"/>
  <c r="AB348" i="12"/>
  <c r="AC348" i="12"/>
  <c r="AD348" i="12"/>
  <c r="AB349" i="12"/>
  <c r="AC349" i="12"/>
  <c r="AD349" i="12"/>
  <c r="AB350" i="12"/>
  <c r="AC350" i="12"/>
  <c r="AD350" i="12"/>
  <c r="AB351" i="12"/>
  <c r="AC351" i="12"/>
  <c r="AD351" i="12"/>
  <c r="AB352" i="12"/>
  <c r="AC352" i="12"/>
  <c r="AD352" i="12"/>
  <c r="AB353" i="12"/>
  <c r="AC353" i="12"/>
  <c r="AD353" i="12"/>
  <c r="AB354" i="12"/>
  <c r="AC354" i="12"/>
  <c r="AD354" i="12"/>
  <c r="AB355" i="12"/>
  <c r="AC355" i="12"/>
  <c r="AD355" i="12"/>
  <c r="AB356" i="12"/>
  <c r="AC356" i="12"/>
  <c r="AD356" i="12"/>
  <c r="AB357" i="12"/>
  <c r="AC357" i="12"/>
  <c r="AD357" i="12"/>
  <c r="AB358" i="12"/>
  <c r="AC358" i="12"/>
  <c r="AD358" i="12"/>
  <c r="AB359" i="12"/>
  <c r="AC359" i="12"/>
  <c r="AD359" i="12"/>
  <c r="AB360" i="12"/>
  <c r="AC360" i="12"/>
  <c r="AD360" i="12"/>
  <c r="AB361" i="12"/>
  <c r="AC361" i="12"/>
  <c r="AD361" i="12"/>
  <c r="AB362" i="12"/>
  <c r="AC362" i="12"/>
  <c r="AD362" i="12"/>
  <c r="AB363" i="12"/>
  <c r="AC363" i="12"/>
  <c r="AD363" i="12"/>
  <c r="AB364" i="12"/>
  <c r="AC364" i="12"/>
  <c r="AD364" i="12"/>
  <c r="AB365" i="12"/>
  <c r="AC365" i="12"/>
  <c r="AD365" i="12"/>
  <c r="AB366" i="12"/>
  <c r="AC366" i="12"/>
  <c r="AD366" i="12"/>
  <c r="AB367" i="12"/>
  <c r="AC367" i="12"/>
  <c r="AD367" i="12"/>
  <c r="AB368" i="12"/>
  <c r="AC368" i="12"/>
  <c r="AD368" i="12"/>
  <c r="AB369" i="12"/>
  <c r="AC369" i="12"/>
  <c r="AD369" i="12"/>
  <c r="AB370" i="12"/>
  <c r="AC370" i="12"/>
  <c r="AD370" i="12"/>
  <c r="AB371" i="12"/>
  <c r="AC371" i="12"/>
  <c r="AD371" i="12"/>
  <c r="AB372" i="12"/>
  <c r="AC372" i="12"/>
  <c r="AD372" i="12"/>
  <c r="AB373" i="12"/>
  <c r="AC373" i="12"/>
  <c r="AD373" i="12"/>
  <c r="AB374" i="12"/>
  <c r="AC374" i="12"/>
  <c r="AD374" i="12"/>
  <c r="AB375" i="12"/>
  <c r="AC375" i="12"/>
  <c r="AD375" i="12"/>
  <c r="AB376" i="12"/>
  <c r="AC376" i="12"/>
  <c r="AD376" i="12"/>
  <c r="AB377" i="12"/>
  <c r="AC377" i="12"/>
  <c r="AD377" i="12"/>
  <c r="AB378" i="12"/>
  <c r="AC378" i="12"/>
  <c r="AD378" i="12"/>
  <c r="AB379" i="12"/>
  <c r="AC379" i="12"/>
  <c r="AD379" i="12"/>
  <c r="AB380" i="12"/>
  <c r="AC380" i="12"/>
  <c r="AD380" i="12"/>
  <c r="AB381" i="12"/>
  <c r="AC381" i="12"/>
  <c r="AD381" i="12"/>
  <c r="AB382" i="12"/>
  <c r="AC382" i="12"/>
  <c r="AD382" i="12"/>
  <c r="R2" i="12"/>
  <c r="S2" i="12"/>
  <c r="T2" i="12"/>
  <c r="R3" i="12"/>
  <c r="S3" i="12"/>
  <c r="T3" i="12"/>
  <c r="R4" i="12"/>
  <c r="S4" i="12"/>
  <c r="T4" i="12"/>
  <c r="R5" i="12"/>
  <c r="S5" i="12"/>
  <c r="T5" i="12"/>
  <c r="R6" i="12"/>
  <c r="S6" i="12"/>
  <c r="T6" i="12"/>
  <c r="R7" i="12"/>
  <c r="S7" i="12"/>
  <c r="T7" i="12"/>
  <c r="R8" i="12"/>
  <c r="S8" i="12"/>
  <c r="T8" i="12"/>
  <c r="R9" i="12"/>
  <c r="S9" i="12"/>
  <c r="T9" i="12"/>
  <c r="R10" i="12"/>
  <c r="S10" i="12"/>
  <c r="T10" i="12"/>
  <c r="R11" i="12"/>
  <c r="S11" i="12"/>
  <c r="T11" i="12"/>
  <c r="R12" i="12"/>
  <c r="S12" i="12"/>
  <c r="T12" i="12"/>
  <c r="R13" i="12"/>
  <c r="S13" i="12"/>
  <c r="T13" i="12"/>
  <c r="R14" i="12"/>
  <c r="S14" i="12"/>
  <c r="T14" i="12"/>
  <c r="R15" i="12"/>
  <c r="S15" i="12"/>
  <c r="T15" i="12"/>
  <c r="R16" i="12"/>
  <c r="S16" i="12"/>
  <c r="T16" i="12"/>
  <c r="R17" i="12"/>
  <c r="S17" i="12"/>
  <c r="T17" i="12"/>
  <c r="R18" i="12"/>
  <c r="S18" i="12"/>
  <c r="T18" i="12"/>
  <c r="R19" i="12"/>
  <c r="S19" i="12"/>
  <c r="T19" i="12"/>
  <c r="R20" i="12"/>
  <c r="S20" i="12"/>
  <c r="T20" i="12"/>
  <c r="R21" i="12"/>
  <c r="S21" i="12"/>
  <c r="T21" i="12"/>
  <c r="R22" i="12"/>
  <c r="S22" i="12"/>
  <c r="T22" i="12"/>
  <c r="R23" i="12"/>
  <c r="S23" i="12"/>
  <c r="T23" i="12"/>
  <c r="R24" i="12"/>
  <c r="S24" i="12"/>
  <c r="T24" i="12"/>
  <c r="R25" i="12"/>
  <c r="S25" i="12"/>
  <c r="T25" i="12"/>
  <c r="R26" i="12"/>
  <c r="S26" i="12"/>
  <c r="T26" i="12"/>
  <c r="R27" i="12"/>
  <c r="S27" i="12"/>
  <c r="T27" i="12"/>
  <c r="R28" i="12"/>
  <c r="S28" i="12"/>
  <c r="T28" i="12"/>
  <c r="R29" i="12"/>
  <c r="S29" i="12"/>
  <c r="T29" i="12"/>
  <c r="R30" i="12"/>
  <c r="S30" i="12"/>
  <c r="T30" i="12"/>
  <c r="R31" i="12"/>
  <c r="S31" i="12"/>
  <c r="T31" i="12"/>
  <c r="R32" i="12"/>
  <c r="S32" i="12"/>
  <c r="T32" i="12"/>
  <c r="R33" i="12"/>
  <c r="S33" i="12"/>
  <c r="T33" i="12"/>
  <c r="R34" i="12"/>
  <c r="S34" i="12"/>
  <c r="T34" i="12"/>
  <c r="R35" i="12"/>
  <c r="S35" i="12"/>
  <c r="T35" i="12"/>
  <c r="R36" i="12"/>
  <c r="S36" i="12"/>
  <c r="T36" i="12"/>
  <c r="R37" i="12"/>
  <c r="S37" i="12"/>
  <c r="T37" i="12"/>
  <c r="R38" i="12"/>
  <c r="S38" i="12"/>
  <c r="T38" i="12"/>
  <c r="R39" i="12"/>
  <c r="S39" i="12"/>
  <c r="T39" i="12"/>
  <c r="R40" i="12"/>
  <c r="S40" i="12"/>
  <c r="T40" i="12"/>
  <c r="R41" i="12"/>
  <c r="S41" i="12"/>
  <c r="T41" i="12"/>
  <c r="R42" i="12"/>
  <c r="S42" i="12"/>
  <c r="T42" i="12"/>
  <c r="R43" i="12"/>
  <c r="S43" i="12"/>
  <c r="T43" i="12"/>
  <c r="R44" i="12"/>
  <c r="S44" i="12"/>
  <c r="T44" i="12"/>
  <c r="R45" i="12"/>
  <c r="S45" i="12"/>
  <c r="T45" i="12"/>
  <c r="R46" i="12"/>
  <c r="S46" i="12"/>
  <c r="T46" i="12"/>
  <c r="R47" i="12"/>
  <c r="S47" i="12"/>
  <c r="T47" i="12"/>
  <c r="R48" i="12"/>
  <c r="S48" i="12"/>
  <c r="T48" i="12"/>
  <c r="R49" i="12"/>
  <c r="S49" i="12"/>
  <c r="T49" i="12"/>
  <c r="R50" i="12"/>
  <c r="S50" i="12"/>
  <c r="T50" i="12"/>
  <c r="R51" i="12"/>
  <c r="S51" i="12"/>
  <c r="T51" i="12"/>
  <c r="R52" i="12"/>
  <c r="S52" i="12"/>
  <c r="T52" i="12"/>
  <c r="R53" i="12"/>
  <c r="S53" i="12"/>
  <c r="T53" i="12"/>
  <c r="R54" i="12"/>
  <c r="S54" i="12"/>
  <c r="T54" i="12"/>
  <c r="R55" i="12"/>
  <c r="S55" i="12"/>
  <c r="T55" i="12"/>
  <c r="R56" i="12"/>
  <c r="S56" i="12"/>
  <c r="T56" i="12"/>
  <c r="R57" i="12"/>
  <c r="S57" i="12"/>
  <c r="T57" i="12"/>
  <c r="R58" i="12"/>
  <c r="S58" i="12"/>
  <c r="T58" i="12"/>
  <c r="R59" i="12"/>
  <c r="S59" i="12"/>
  <c r="T59" i="12"/>
  <c r="R60" i="12"/>
  <c r="S60" i="12"/>
  <c r="T60" i="12"/>
  <c r="R61" i="12"/>
  <c r="S61" i="12"/>
  <c r="T61" i="12"/>
  <c r="R62" i="12"/>
  <c r="S62" i="12"/>
  <c r="T62" i="12"/>
  <c r="R63" i="12"/>
  <c r="S63" i="12"/>
  <c r="T63" i="12"/>
  <c r="R64" i="12"/>
  <c r="S64" i="12"/>
  <c r="T64" i="12"/>
  <c r="R65" i="12"/>
  <c r="S65" i="12"/>
  <c r="T65" i="12"/>
  <c r="R66" i="12"/>
  <c r="S66" i="12"/>
  <c r="T66" i="12"/>
  <c r="R67" i="12"/>
  <c r="S67" i="12"/>
  <c r="T67" i="12"/>
  <c r="R68" i="12"/>
  <c r="S68" i="12"/>
  <c r="T68" i="12"/>
  <c r="R69" i="12"/>
  <c r="S69" i="12"/>
  <c r="T69" i="12"/>
  <c r="R70" i="12"/>
  <c r="S70" i="12"/>
  <c r="T70" i="12"/>
  <c r="R71" i="12"/>
  <c r="S71" i="12"/>
  <c r="T71" i="12"/>
  <c r="R72" i="12"/>
  <c r="S72" i="12"/>
  <c r="T72" i="12"/>
  <c r="R73" i="12"/>
  <c r="S73" i="12"/>
  <c r="T73" i="12"/>
  <c r="R74" i="12"/>
  <c r="S74" i="12"/>
  <c r="T74" i="12"/>
  <c r="R75" i="12"/>
  <c r="S75" i="12"/>
  <c r="T75" i="12"/>
  <c r="R76" i="12"/>
  <c r="S76" i="12"/>
  <c r="T76" i="12"/>
  <c r="R77" i="12"/>
  <c r="S77" i="12"/>
  <c r="T77" i="12"/>
  <c r="R78" i="12"/>
  <c r="S78" i="12"/>
  <c r="T78" i="12"/>
  <c r="R79" i="12"/>
  <c r="S79" i="12"/>
  <c r="T79" i="12"/>
  <c r="R80" i="12"/>
  <c r="S80" i="12"/>
  <c r="T80" i="12"/>
  <c r="R81" i="12"/>
  <c r="S81" i="12"/>
  <c r="T81" i="12"/>
  <c r="R82" i="12"/>
  <c r="S82" i="12"/>
  <c r="T82" i="12"/>
  <c r="R83" i="12"/>
  <c r="S83" i="12"/>
  <c r="T83" i="12"/>
  <c r="R84" i="12"/>
  <c r="S84" i="12"/>
  <c r="T84" i="12"/>
  <c r="R85" i="12"/>
  <c r="S85" i="12"/>
  <c r="T85" i="12"/>
  <c r="R86" i="12"/>
  <c r="S86" i="12"/>
  <c r="T86" i="12"/>
  <c r="R87" i="12"/>
  <c r="S87" i="12"/>
  <c r="T87" i="12"/>
  <c r="R88" i="12"/>
  <c r="S88" i="12"/>
  <c r="T88" i="12"/>
  <c r="R89" i="12"/>
  <c r="S89" i="12"/>
  <c r="T89" i="12"/>
  <c r="R90" i="12"/>
  <c r="S90" i="12"/>
  <c r="T90" i="12"/>
  <c r="R91" i="12"/>
  <c r="S91" i="12"/>
  <c r="T91" i="12"/>
  <c r="R92" i="12"/>
  <c r="S92" i="12"/>
  <c r="T92" i="12"/>
  <c r="R93" i="12"/>
  <c r="S93" i="12"/>
  <c r="T93" i="12"/>
  <c r="R94" i="12"/>
  <c r="S94" i="12"/>
  <c r="T94" i="12"/>
  <c r="R95" i="12"/>
  <c r="S95" i="12"/>
  <c r="T95" i="12"/>
  <c r="R96" i="12"/>
  <c r="S96" i="12"/>
  <c r="T96" i="12"/>
  <c r="R97" i="12"/>
  <c r="S97" i="12"/>
  <c r="T97" i="12"/>
  <c r="R98" i="12"/>
  <c r="S98" i="12"/>
  <c r="T98" i="12"/>
  <c r="R99" i="12"/>
  <c r="S99" i="12"/>
  <c r="T99" i="12"/>
  <c r="R100" i="12"/>
  <c r="S100" i="12"/>
  <c r="T100" i="12"/>
  <c r="R101" i="12"/>
  <c r="S101" i="12"/>
  <c r="T101" i="12"/>
  <c r="R102" i="12"/>
  <c r="S102" i="12"/>
  <c r="T102" i="12"/>
  <c r="R103" i="12"/>
  <c r="S103" i="12"/>
  <c r="T103" i="12"/>
  <c r="R104" i="12"/>
  <c r="S104" i="12"/>
  <c r="T104" i="12"/>
  <c r="R105" i="12"/>
  <c r="S105" i="12"/>
  <c r="T105" i="12"/>
  <c r="R106" i="12"/>
  <c r="S106" i="12"/>
  <c r="T106" i="12"/>
  <c r="R107" i="12"/>
  <c r="S107" i="12"/>
  <c r="T107" i="12"/>
  <c r="R108" i="12"/>
  <c r="S108" i="12"/>
  <c r="T108" i="12"/>
  <c r="R109" i="12"/>
  <c r="S109" i="12"/>
  <c r="T109" i="12"/>
  <c r="R110" i="12"/>
  <c r="S110" i="12"/>
  <c r="T110" i="12"/>
  <c r="R111" i="12"/>
  <c r="S111" i="12"/>
  <c r="T111" i="12"/>
  <c r="R112" i="12"/>
  <c r="S112" i="12"/>
  <c r="T112" i="12"/>
  <c r="R113" i="12"/>
  <c r="S113" i="12"/>
  <c r="T113" i="12"/>
  <c r="R114" i="12"/>
  <c r="S114" i="12"/>
  <c r="T114" i="12"/>
  <c r="R115" i="12"/>
  <c r="S115" i="12"/>
  <c r="T115" i="12"/>
  <c r="R116" i="12"/>
  <c r="S116" i="12"/>
  <c r="T116" i="12"/>
  <c r="R117" i="12"/>
  <c r="S117" i="12"/>
  <c r="T117" i="12"/>
  <c r="R118" i="12"/>
  <c r="S118" i="12"/>
  <c r="T118" i="12"/>
  <c r="R119" i="12"/>
  <c r="S119" i="12"/>
  <c r="T119" i="12"/>
  <c r="R120" i="12"/>
  <c r="S120" i="12"/>
  <c r="T120" i="12"/>
  <c r="R121" i="12"/>
  <c r="S121" i="12"/>
  <c r="T121" i="12"/>
  <c r="R122" i="12"/>
  <c r="S122" i="12"/>
  <c r="T122" i="12"/>
  <c r="R123" i="12"/>
  <c r="S123" i="12"/>
  <c r="T123" i="12"/>
  <c r="R124" i="12"/>
  <c r="S124" i="12"/>
  <c r="T124" i="12"/>
  <c r="R125" i="12"/>
  <c r="S125" i="12"/>
  <c r="T125" i="12"/>
  <c r="R126" i="12"/>
  <c r="S126" i="12"/>
  <c r="T126" i="12"/>
  <c r="R127" i="12"/>
  <c r="S127" i="12"/>
  <c r="T127" i="12"/>
  <c r="R128" i="12"/>
  <c r="S128" i="12"/>
  <c r="T128" i="12"/>
  <c r="R129" i="12"/>
  <c r="S129" i="12"/>
  <c r="T129" i="12"/>
  <c r="R130" i="12"/>
  <c r="S130" i="12"/>
  <c r="T130" i="12"/>
  <c r="R131" i="12"/>
  <c r="S131" i="12"/>
  <c r="T131" i="12"/>
  <c r="R132" i="12"/>
  <c r="S132" i="12"/>
  <c r="T132" i="12"/>
  <c r="R133" i="12"/>
  <c r="S133" i="12"/>
  <c r="T133" i="12"/>
  <c r="R134" i="12"/>
  <c r="S134" i="12"/>
  <c r="T134" i="12"/>
  <c r="R135" i="12"/>
  <c r="S135" i="12"/>
  <c r="T135" i="12"/>
  <c r="R136" i="12"/>
  <c r="S136" i="12"/>
  <c r="T136" i="12"/>
  <c r="R137" i="12"/>
  <c r="S137" i="12"/>
  <c r="T137" i="12"/>
  <c r="R138" i="12"/>
  <c r="S138" i="12"/>
  <c r="T138" i="12"/>
  <c r="R139" i="12"/>
  <c r="S139" i="12"/>
  <c r="T139" i="12"/>
  <c r="R140" i="12"/>
  <c r="S140" i="12"/>
  <c r="T140" i="12"/>
  <c r="R141" i="12"/>
  <c r="S141" i="12"/>
  <c r="T141" i="12"/>
  <c r="R142" i="12"/>
  <c r="S142" i="12"/>
  <c r="T142" i="12"/>
  <c r="R143" i="12"/>
  <c r="S143" i="12"/>
  <c r="T143" i="12"/>
  <c r="R144" i="12"/>
  <c r="S144" i="12"/>
  <c r="T144" i="12"/>
  <c r="R145" i="12"/>
  <c r="S145" i="12"/>
  <c r="T145" i="12"/>
  <c r="R146" i="12"/>
  <c r="S146" i="12"/>
  <c r="T146" i="12"/>
  <c r="R147" i="12"/>
  <c r="S147" i="12"/>
  <c r="T147" i="12"/>
  <c r="R148" i="12"/>
  <c r="S148" i="12"/>
  <c r="T148" i="12"/>
  <c r="R149" i="12"/>
  <c r="S149" i="12"/>
  <c r="T149" i="12"/>
  <c r="R150" i="12"/>
  <c r="S150" i="12"/>
  <c r="T150" i="12"/>
  <c r="R151" i="12"/>
  <c r="S151" i="12"/>
  <c r="T151" i="12"/>
  <c r="R152" i="12"/>
  <c r="S152" i="12"/>
  <c r="T152" i="12"/>
  <c r="R153" i="12"/>
  <c r="S153" i="12"/>
  <c r="T153" i="12"/>
  <c r="R154" i="12"/>
  <c r="S154" i="12"/>
  <c r="T154" i="12"/>
  <c r="R155" i="12"/>
  <c r="S155" i="12"/>
  <c r="T155" i="12"/>
  <c r="R156" i="12"/>
  <c r="S156" i="12"/>
  <c r="T156" i="12"/>
  <c r="R157" i="12"/>
  <c r="S157" i="12"/>
  <c r="T157" i="12"/>
  <c r="R158" i="12"/>
  <c r="S158" i="12"/>
  <c r="T158" i="12"/>
  <c r="R159" i="12"/>
  <c r="S159" i="12"/>
  <c r="T159" i="12"/>
  <c r="R160" i="12"/>
  <c r="S160" i="12"/>
  <c r="T160" i="12"/>
  <c r="R161" i="12"/>
  <c r="S161" i="12"/>
  <c r="T161" i="12"/>
  <c r="R162" i="12"/>
  <c r="S162" i="12"/>
  <c r="T162" i="12"/>
  <c r="R163" i="12"/>
  <c r="S163" i="12"/>
  <c r="T163" i="12"/>
  <c r="R164" i="12"/>
  <c r="S164" i="12"/>
  <c r="T164" i="12"/>
  <c r="R165" i="12"/>
  <c r="S165" i="12"/>
  <c r="T165" i="12"/>
  <c r="R166" i="12"/>
  <c r="S166" i="12"/>
  <c r="T166" i="12"/>
  <c r="R167" i="12"/>
  <c r="S167" i="12"/>
  <c r="T167" i="12"/>
  <c r="R168" i="12"/>
  <c r="S168" i="12"/>
  <c r="T168" i="12"/>
  <c r="R169" i="12"/>
  <c r="S169" i="12"/>
  <c r="T169" i="12"/>
  <c r="R170" i="12"/>
  <c r="S170" i="12"/>
  <c r="T170" i="12"/>
  <c r="R171" i="12"/>
  <c r="S171" i="12"/>
  <c r="T171" i="12"/>
  <c r="R172" i="12"/>
  <c r="S172" i="12"/>
  <c r="T172" i="12"/>
  <c r="R173" i="12"/>
  <c r="S173" i="12"/>
  <c r="T173" i="12"/>
  <c r="R174" i="12"/>
  <c r="S174" i="12"/>
  <c r="T174" i="12"/>
  <c r="R175" i="12"/>
  <c r="S175" i="12"/>
  <c r="T175" i="12"/>
  <c r="R176" i="12"/>
  <c r="S176" i="12"/>
  <c r="T176" i="12"/>
  <c r="R177" i="12"/>
  <c r="S177" i="12"/>
  <c r="T177" i="12"/>
  <c r="R178" i="12"/>
  <c r="S178" i="12"/>
  <c r="T178" i="12"/>
  <c r="R179" i="12"/>
  <c r="S179" i="12"/>
  <c r="T179" i="12"/>
  <c r="R180" i="12"/>
  <c r="S180" i="12"/>
  <c r="T180" i="12"/>
  <c r="R181" i="12"/>
  <c r="S181" i="12"/>
  <c r="T181" i="12"/>
  <c r="R182" i="12"/>
  <c r="S182" i="12"/>
  <c r="T182" i="12"/>
  <c r="R183" i="12"/>
  <c r="S183" i="12"/>
  <c r="T183" i="12"/>
  <c r="R184" i="12"/>
  <c r="S184" i="12"/>
  <c r="T184" i="12"/>
  <c r="R185" i="12"/>
  <c r="S185" i="12"/>
  <c r="T185" i="12"/>
  <c r="R186" i="12"/>
  <c r="S186" i="12"/>
  <c r="T186" i="12"/>
  <c r="R187" i="12"/>
  <c r="S187" i="12"/>
  <c r="T187" i="12"/>
  <c r="R188" i="12"/>
  <c r="S188" i="12"/>
  <c r="T188" i="12"/>
  <c r="R189" i="12"/>
  <c r="S189" i="12"/>
  <c r="T189" i="12"/>
  <c r="R190" i="12"/>
  <c r="S190" i="12"/>
  <c r="T190" i="12"/>
  <c r="R191" i="12"/>
  <c r="S191" i="12"/>
  <c r="T191" i="12"/>
  <c r="R192" i="12"/>
  <c r="S192" i="12"/>
  <c r="T192" i="12"/>
  <c r="R193" i="12"/>
  <c r="S193" i="12"/>
  <c r="T193" i="12"/>
  <c r="R194" i="12"/>
  <c r="S194" i="12"/>
  <c r="T194" i="12"/>
  <c r="R195" i="12"/>
  <c r="S195" i="12"/>
  <c r="T195" i="12"/>
  <c r="R196" i="12"/>
  <c r="S196" i="12"/>
  <c r="T196" i="12"/>
  <c r="R197" i="12"/>
  <c r="S197" i="12"/>
  <c r="T197" i="12"/>
  <c r="R198" i="12"/>
  <c r="S198" i="12"/>
  <c r="T198" i="12"/>
  <c r="R199" i="12"/>
  <c r="S199" i="12"/>
  <c r="T199" i="12"/>
  <c r="R200" i="12"/>
  <c r="S200" i="12"/>
  <c r="T200" i="12"/>
  <c r="R201" i="12"/>
  <c r="S201" i="12"/>
  <c r="T201" i="12"/>
  <c r="R202" i="12"/>
  <c r="S202" i="12"/>
  <c r="T202" i="12"/>
  <c r="R203" i="12"/>
  <c r="S203" i="12"/>
  <c r="T203" i="12"/>
  <c r="R204" i="12"/>
  <c r="S204" i="12"/>
  <c r="T204" i="12"/>
  <c r="R205" i="12"/>
  <c r="S205" i="12"/>
  <c r="T205" i="12"/>
  <c r="R206" i="12"/>
  <c r="S206" i="12"/>
  <c r="T206" i="12"/>
  <c r="R207" i="12"/>
  <c r="S207" i="12"/>
  <c r="T207" i="12"/>
  <c r="R208" i="12"/>
  <c r="S208" i="12"/>
  <c r="T208" i="12"/>
  <c r="R209" i="12"/>
  <c r="S209" i="12"/>
  <c r="T209" i="12"/>
  <c r="R210" i="12"/>
  <c r="S210" i="12"/>
  <c r="T210" i="12"/>
  <c r="R211" i="12"/>
  <c r="S211" i="12"/>
  <c r="T211" i="12"/>
  <c r="R212" i="12"/>
  <c r="S212" i="12"/>
  <c r="T212" i="12"/>
  <c r="R213" i="12"/>
  <c r="S213" i="12"/>
  <c r="T213" i="12"/>
  <c r="R214" i="12"/>
  <c r="S214" i="12"/>
  <c r="T214" i="12"/>
  <c r="R215" i="12"/>
  <c r="S215" i="12"/>
  <c r="T215" i="12"/>
  <c r="R216" i="12"/>
  <c r="S216" i="12"/>
  <c r="T216" i="12"/>
  <c r="R217" i="12"/>
  <c r="S217" i="12"/>
  <c r="T217" i="12"/>
  <c r="R218" i="12"/>
  <c r="S218" i="12"/>
  <c r="T218" i="12"/>
  <c r="R219" i="12"/>
  <c r="S219" i="12"/>
  <c r="T219" i="12"/>
  <c r="R220" i="12"/>
  <c r="S220" i="12"/>
  <c r="T220" i="12"/>
  <c r="R221" i="12"/>
  <c r="S221" i="12"/>
  <c r="T221" i="12"/>
  <c r="R222" i="12"/>
  <c r="S222" i="12"/>
  <c r="T222" i="12"/>
  <c r="R223" i="12"/>
  <c r="S223" i="12"/>
  <c r="T223" i="12"/>
  <c r="R224" i="12"/>
  <c r="S224" i="12"/>
  <c r="T224" i="12"/>
  <c r="R225" i="12"/>
  <c r="S225" i="12"/>
  <c r="T225" i="12"/>
  <c r="R226" i="12"/>
  <c r="S226" i="12"/>
  <c r="T226" i="12"/>
  <c r="R227" i="12"/>
  <c r="S227" i="12"/>
  <c r="T227" i="12"/>
  <c r="R228" i="12"/>
  <c r="S228" i="12"/>
  <c r="T228" i="12"/>
  <c r="R229" i="12"/>
  <c r="S229" i="12"/>
  <c r="T229" i="12"/>
  <c r="R230" i="12"/>
  <c r="S230" i="12"/>
  <c r="T230" i="12"/>
  <c r="R231" i="12"/>
  <c r="S231" i="12"/>
  <c r="T231" i="12"/>
  <c r="R232" i="12"/>
  <c r="S232" i="12"/>
  <c r="T232" i="12"/>
  <c r="R233" i="12"/>
  <c r="S233" i="12"/>
  <c r="T233" i="12"/>
  <c r="R234" i="12"/>
  <c r="S234" i="12"/>
  <c r="T234" i="12"/>
  <c r="R235" i="12"/>
  <c r="S235" i="12"/>
  <c r="T235" i="12"/>
  <c r="R236" i="12"/>
  <c r="S236" i="12"/>
  <c r="T236" i="12"/>
  <c r="R237" i="12"/>
  <c r="S237" i="12"/>
  <c r="T237" i="12"/>
  <c r="R238" i="12"/>
  <c r="S238" i="12"/>
  <c r="T238" i="12"/>
  <c r="R239" i="12"/>
  <c r="S239" i="12"/>
  <c r="T239" i="12"/>
  <c r="R240" i="12"/>
  <c r="S240" i="12"/>
  <c r="T240" i="12"/>
  <c r="R241" i="12"/>
  <c r="S241" i="12"/>
  <c r="T241" i="12"/>
  <c r="R242" i="12"/>
  <c r="S242" i="12"/>
  <c r="T242" i="12"/>
  <c r="R243" i="12"/>
  <c r="S243" i="12"/>
  <c r="T243" i="12"/>
  <c r="R244" i="12"/>
  <c r="S244" i="12"/>
  <c r="T244" i="12"/>
  <c r="R245" i="12"/>
  <c r="S245" i="12"/>
  <c r="T245" i="12"/>
  <c r="R246" i="12"/>
  <c r="S246" i="12"/>
  <c r="T246" i="12"/>
  <c r="R247" i="12"/>
  <c r="S247" i="12"/>
  <c r="T247" i="12"/>
  <c r="R248" i="12"/>
  <c r="S248" i="12"/>
  <c r="T248" i="12"/>
  <c r="R249" i="12"/>
  <c r="S249" i="12"/>
  <c r="T249" i="12"/>
  <c r="R250" i="12"/>
  <c r="S250" i="12"/>
  <c r="T250" i="12"/>
  <c r="R251" i="12"/>
  <c r="S251" i="12"/>
  <c r="T251" i="12"/>
  <c r="R252" i="12"/>
  <c r="S252" i="12"/>
  <c r="T252" i="12"/>
  <c r="R253" i="12"/>
  <c r="S253" i="12"/>
  <c r="T253" i="12"/>
  <c r="R254" i="12"/>
  <c r="S254" i="12"/>
  <c r="T254" i="12"/>
  <c r="R255" i="12"/>
  <c r="S255" i="12"/>
  <c r="T255" i="12"/>
  <c r="R256" i="12"/>
  <c r="S256" i="12"/>
  <c r="T256" i="12"/>
  <c r="R257" i="12"/>
  <c r="S257" i="12"/>
  <c r="T257" i="12"/>
  <c r="R258" i="12"/>
  <c r="S258" i="12"/>
  <c r="T258" i="12"/>
  <c r="R259" i="12"/>
  <c r="S259" i="12"/>
  <c r="T259" i="12"/>
  <c r="R260" i="12"/>
  <c r="S260" i="12"/>
  <c r="T260" i="12"/>
  <c r="R261" i="12"/>
  <c r="S261" i="12"/>
  <c r="T261" i="12"/>
  <c r="R262" i="12"/>
  <c r="S262" i="12"/>
  <c r="T262" i="12"/>
  <c r="R263" i="12"/>
  <c r="S263" i="12"/>
  <c r="T263" i="12"/>
  <c r="R264" i="12"/>
  <c r="S264" i="12"/>
  <c r="T264" i="12"/>
  <c r="R265" i="12"/>
  <c r="S265" i="12"/>
  <c r="T265" i="12"/>
  <c r="R266" i="12"/>
  <c r="S266" i="12"/>
  <c r="T266" i="12"/>
  <c r="R267" i="12"/>
  <c r="S267" i="12"/>
  <c r="T267" i="12"/>
  <c r="R268" i="12"/>
  <c r="S268" i="12"/>
  <c r="T268" i="12"/>
  <c r="R269" i="12"/>
  <c r="S269" i="12"/>
  <c r="T269" i="12"/>
  <c r="R270" i="12"/>
  <c r="S270" i="12"/>
  <c r="T270" i="12"/>
  <c r="R271" i="12"/>
  <c r="S271" i="12"/>
  <c r="T271" i="12"/>
  <c r="R272" i="12"/>
  <c r="S272" i="12"/>
  <c r="T272" i="12"/>
  <c r="R273" i="12"/>
  <c r="S273" i="12"/>
  <c r="T273" i="12"/>
  <c r="R274" i="12"/>
  <c r="S274" i="12"/>
  <c r="T274" i="12"/>
  <c r="R275" i="12"/>
  <c r="S275" i="12"/>
  <c r="T275" i="12"/>
  <c r="R276" i="12"/>
  <c r="S276" i="12"/>
  <c r="T276" i="12"/>
  <c r="R277" i="12"/>
  <c r="S277" i="12"/>
  <c r="T277" i="12"/>
  <c r="R278" i="12"/>
  <c r="S278" i="12"/>
  <c r="T278" i="12"/>
  <c r="R279" i="12"/>
  <c r="S279" i="12"/>
  <c r="T279" i="12"/>
  <c r="R280" i="12"/>
  <c r="S280" i="12"/>
  <c r="T280" i="12"/>
  <c r="R281" i="12"/>
  <c r="S281" i="12"/>
  <c r="T281" i="12"/>
  <c r="R282" i="12"/>
  <c r="S282" i="12"/>
  <c r="T282" i="12"/>
  <c r="R283" i="12"/>
  <c r="S283" i="12"/>
  <c r="T283" i="12"/>
  <c r="R284" i="12"/>
  <c r="S284" i="12"/>
  <c r="T284" i="12"/>
  <c r="R285" i="12"/>
  <c r="S285" i="12"/>
  <c r="T285" i="12"/>
  <c r="R286" i="12"/>
  <c r="S286" i="12"/>
  <c r="T286" i="12"/>
  <c r="R287" i="12"/>
  <c r="S287" i="12"/>
  <c r="T287" i="12"/>
  <c r="R288" i="12"/>
  <c r="S288" i="12"/>
  <c r="T288" i="12"/>
  <c r="R289" i="12"/>
  <c r="S289" i="12"/>
  <c r="T289" i="12"/>
  <c r="R290" i="12"/>
  <c r="S290" i="12"/>
  <c r="T290" i="12"/>
  <c r="R291" i="12"/>
  <c r="S291" i="12"/>
  <c r="T291" i="12"/>
  <c r="R292" i="12"/>
  <c r="S292" i="12"/>
  <c r="T292" i="12"/>
  <c r="R293" i="12"/>
  <c r="S293" i="12"/>
  <c r="T293" i="12"/>
  <c r="R294" i="12"/>
  <c r="S294" i="12"/>
  <c r="T294" i="12"/>
  <c r="R295" i="12"/>
  <c r="S295" i="12"/>
  <c r="T295" i="12"/>
  <c r="R296" i="12"/>
  <c r="S296" i="12"/>
  <c r="T296" i="12"/>
  <c r="R297" i="12"/>
  <c r="S297" i="12"/>
  <c r="T297" i="12"/>
  <c r="R298" i="12"/>
  <c r="S298" i="12"/>
  <c r="T298" i="12"/>
  <c r="R299" i="12"/>
  <c r="S299" i="12"/>
  <c r="T299" i="12"/>
  <c r="R300" i="12"/>
  <c r="S300" i="12"/>
  <c r="T300" i="12"/>
  <c r="R301" i="12"/>
  <c r="S301" i="12"/>
  <c r="T301" i="12"/>
  <c r="R302" i="12"/>
  <c r="S302" i="12"/>
  <c r="T302" i="12"/>
  <c r="R303" i="12"/>
  <c r="S303" i="12"/>
  <c r="T303" i="12"/>
  <c r="R304" i="12"/>
  <c r="S304" i="12"/>
  <c r="T304" i="12"/>
  <c r="R305" i="12"/>
  <c r="S305" i="12"/>
  <c r="T305" i="12"/>
  <c r="R306" i="12"/>
  <c r="S306" i="12"/>
  <c r="T306" i="12"/>
  <c r="R307" i="12"/>
  <c r="S307" i="12"/>
  <c r="T307" i="12"/>
  <c r="R308" i="12"/>
  <c r="S308" i="12"/>
  <c r="T308" i="12"/>
  <c r="R309" i="12"/>
  <c r="S309" i="12"/>
  <c r="T309" i="12"/>
  <c r="R310" i="12"/>
  <c r="S310" i="12"/>
  <c r="T310" i="12"/>
  <c r="R311" i="12"/>
  <c r="S311" i="12"/>
  <c r="T311" i="12"/>
  <c r="R312" i="12"/>
  <c r="S312" i="12"/>
  <c r="T312" i="12"/>
  <c r="R313" i="12"/>
  <c r="S313" i="12"/>
  <c r="T313" i="12"/>
  <c r="R314" i="12"/>
  <c r="S314" i="12"/>
  <c r="T314" i="12"/>
  <c r="R315" i="12"/>
  <c r="S315" i="12"/>
  <c r="T315" i="12"/>
  <c r="R316" i="12"/>
  <c r="S316" i="12"/>
  <c r="T316" i="12"/>
  <c r="R317" i="12"/>
  <c r="S317" i="12"/>
  <c r="T317" i="12"/>
  <c r="R318" i="12"/>
  <c r="S318" i="12"/>
  <c r="T318" i="12"/>
  <c r="R319" i="12"/>
  <c r="S319" i="12"/>
  <c r="T319" i="12"/>
  <c r="R320" i="12"/>
  <c r="S320" i="12"/>
  <c r="T320" i="12"/>
  <c r="R321" i="12"/>
  <c r="S321" i="12"/>
  <c r="T321" i="12"/>
  <c r="R322" i="12"/>
  <c r="S322" i="12"/>
  <c r="T322" i="12"/>
  <c r="R323" i="12"/>
  <c r="S323" i="12"/>
  <c r="T323" i="12"/>
  <c r="R324" i="12"/>
  <c r="S324" i="12"/>
  <c r="T324" i="12"/>
  <c r="R325" i="12"/>
  <c r="S325" i="12"/>
  <c r="T325" i="12"/>
  <c r="R326" i="12"/>
  <c r="S326" i="12"/>
  <c r="T326" i="12"/>
  <c r="R327" i="12"/>
  <c r="S327" i="12"/>
  <c r="T327" i="12"/>
  <c r="R328" i="12"/>
  <c r="S328" i="12"/>
  <c r="T328" i="12"/>
  <c r="R329" i="12"/>
  <c r="S329" i="12"/>
  <c r="T329" i="12"/>
  <c r="R330" i="12"/>
  <c r="S330" i="12"/>
  <c r="T330" i="12"/>
  <c r="R331" i="12"/>
  <c r="S331" i="12"/>
  <c r="T331" i="12"/>
  <c r="R332" i="12"/>
  <c r="S332" i="12"/>
  <c r="T332" i="12"/>
  <c r="R333" i="12"/>
  <c r="S333" i="12"/>
  <c r="T333" i="12"/>
  <c r="R334" i="12"/>
  <c r="S334" i="12"/>
  <c r="T334" i="12"/>
  <c r="R335" i="12"/>
  <c r="S335" i="12"/>
  <c r="T335" i="12"/>
  <c r="R336" i="12"/>
  <c r="S336" i="12"/>
  <c r="T336" i="12"/>
  <c r="R337" i="12"/>
  <c r="S337" i="12"/>
  <c r="T337" i="12"/>
  <c r="R338" i="12"/>
  <c r="S338" i="12"/>
  <c r="T338" i="12"/>
  <c r="R339" i="12"/>
  <c r="S339" i="12"/>
  <c r="T339" i="12"/>
  <c r="R340" i="12"/>
  <c r="S340" i="12"/>
  <c r="T340" i="12"/>
  <c r="R341" i="12"/>
  <c r="S341" i="12"/>
  <c r="T341" i="12"/>
  <c r="R342" i="12"/>
  <c r="S342" i="12"/>
  <c r="T342" i="12"/>
  <c r="R343" i="12"/>
  <c r="S343" i="12"/>
  <c r="T343" i="12"/>
  <c r="R344" i="12"/>
  <c r="S344" i="12"/>
  <c r="T344" i="12"/>
  <c r="R345" i="12"/>
  <c r="S345" i="12"/>
  <c r="T345" i="12"/>
  <c r="R346" i="12"/>
  <c r="S346" i="12"/>
  <c r="T346" i="12"/>
  <c r="R347" i="12"/>
  <c r="S347" i="12"/>
  <c r="T347" i="12"/>
  <c r="R348" i="12"/>
  <c r="S348" i="12"/>
  <c r="T348" i="12"/>
  <c r="R349" i="12"/>
  <c r="S349" i="12"/>
  <c r="T349" i="12"/>
  <c r="R350" i="12"/>
  <c r="S350" i="12"/>
  <c r="T350" i="12"/>
  <c r="R351" i="12"/>
  <c r="S351" i="12"/>
  <c r="T351" i="12"/>
  <c r="R352" i="12"/>
  <c r="S352" i="12"/>
  <c r="T352" i="12"/>
  <c r="R353" i="12"/>
  <c r="S353" i="12"/>
  <c r="T353" i="12"/>
  <c r="R354" i="12"/>
  <c r="S354" i="12"/>
  <c r="T354" i="12"/>
  <c r="R355" i="12"/>
  <c r="S355" i="12"/>
  <c r="T355" i="12"/>
  <c r="R356" i="12"/>
  <c r="S356" i="12"/>
  <c r="T356" i="12"/>
  <c r="R357" i="12"/>
  <c r="S357" i="12"/>
  <c r="T357" i="12"/>
  <c r="R358" i="12"/>
  <c r="S358" i="12"/>
  <c r="T358" i="12"/>
  <c r="R359" i="12"/>
  <c r="S359" i="12"/>
  <c r="T359" i="12"/>
  <c r="R360" i="12"/>
  <c r="S360" i="12"/>
  <c r="T360" i="12"/>
  <c r="R361" i="12"/>
  <c r="S361" i="12"/>
  <c r="T361" i="12"/>
  <c r="R362" i="12"/>
  <c r="S362" i="12"/>
  <c r="T362" i="12"/>
  <c r="R363" i="12"/>
  <c r="S363" i="12"/>
  <c r="T363" i="12"/>
  <c r="R364" i="12"/>
  <c r="S364" i="12"/>
  <c r="T364" i="12"/>
  <c r="R365" i="12"/>
  <c r="S365" i="12"/>
  <c r="T365" i="12"/>
  <c r="R366" i="12"/>
  <c r="S366" i="12"/>
  <c r="T366" i="12"/>
  <c r="R367" i="12"/>
  <c r="S367" i="12"/>
  <c r="T367" i="12"/>
  <c r="R368" i="12"/>
  <c r="S368" i="12"/>
  <c r="T368" i="12"/>
  <c r="R369" i="12"/>
  <c r="S369" i="12"/>
  <c r="T369" i="12"/>
  <c r="R370" i="12"/>
  <c r="S370" i="12"/>
  <c r="T370" i="12"/>
  <c r="R371" i="12"/>
  <c r="S371" i="12"/>
  <c r="T371" i="12"/>
  <c r="R372" i="12"/>
  <c r="S372" i="12"/>
  <c r="T372" i="12"/>
  <c r="R373" i="12"/>
  <c r="S373" i="12"/>
  <c r="T373" i="12"/>
  <c r="R374" i="12"/>
  <c r="S374" i="12"/>
  <c r="T374" i="12"/>
  <c r="R375" i="12"/>
  <c r="S375" i="12"/>
  <c r="T375" i="12"/>
  <c r="R376" i="12"/>
  <c r="S376" i="12"/>
  <c r="T376" i="12"/>
  <c r="R377" i="12"/>
  <c r="S377" i="12"/>
  <c r="T377" i="12"/>
  <c r="R378" i="12"/>
  <c r="S378" i="12"/>
  <c r="T378" i="12"/>
  <c r="R379" i="12"/>
  <c r="S379" i="12"/>
  <c r="T379" i="12"/>
  <c r="R380" i="12"/>
  <c r="S380" i="12"/>
  <c r="T380" i="12"/>
  <c r="R381" i="12"/>
  <c r="S381" i="12"/>
  <c r="T381" i="12"/>
  <c r="R382" i="12"/>
  <c r="S382" i="12"/>
  <c r="T382" i="12"/>
  <c r="I2" i="12"/>
  <c r="J2" i="12"/>
  <c r="I3" i="12"/>
  <c r="J3" i="12"/>
  <c r="I4" i="12"/>
  <c r="J4" i="12"/>
  <c r="I5" i="12"/>
  <c r="J5" i="12"/>
  <c r="I6" i="12"/>
  <c r="J6" i="12"/>
  <c r="I7" i="12"/>
  <c r="J7" i="12"/>
  <c r="I8" i="12"/>
  <c r="J8" i="12"/>
  <c r="I9" i="12"/>
  <c r="J9" i="12"/>
  <c r="I10" i="12"/>
  <c r="J10" i="12"/>
  <c r="I11" i="12"/>
  <c r="J11" i="12"/>
  <c r="I12" i="12"/>
  <c r="J12" i="12"/>
  <c r="I13" i="12"/>
  <c r="J13" i="12"/>
  <c r="I14" i="12"/>
  <c r="J14" i="12"/>
  <c r="I15" i="12"/>
  <c r="J15" i="12"/>
  <c r="I16" i="12"/>
  <c r="J16" i="12"/>
  <c r="I17" i="12"/>
  <c r="J17" i="12"/>
  <c r="I18" i="12"/>
  <c r="J18" i="12"/>
  <c r="I19" i="12"/>
  <c r="J19" i="12"/>
  <c r="I20" i="12"/>
  <c r="J20" i="12"/>
  <c r="I21" i="12"/>
  <c r="J21" i="12"/>
  <c r="I22" i="12"/>
  <c r="J22" i="12"/>
  <c r="I23" i="12"/>
  <c r="J23" i="12"/>
  <c r="I24" i="12"/>
  <c r="J24" i="12"/>
  <c r="I25" i="12"/>
  <c r="J25" i="12"/>
  <c r="I26" i="12"/>
  <c r="J26" i="12"/>
  <c r="I27" i="12"/>
  <c r="J27" i="12"/>
  <c r="I28" i="12"/>
  <c r="J28" i="12"/>
  <c r="I29" i="12"/>
  <c r="J29" i="12"/>
  <c r="I30" i="12"/>
  <c r="J30" i="12"/>
  <c r="I31" i="12"/>
  <c r="J31" i="12"/>
  <c r="I32" i="12"/>
  <c r="J32" i="12"/>
  <c r="I33" i="12"/>
  <c r="J33" i="12"/>
  <c r="I34" i="12"/>
  <c r="J34" i="12"/>
  <c r="I35" i="12"/>
  <c r="J35" i="12"/>
  <c r="I36" i="12"/>
  <c r="J36" i="12"/>
  <c r="I37" i="12"/>
  <c r="J37" i="12"/>
  <c r="I38" i="12"/>
  <c r="J38" i="12"/>
  <c r="I39" i="12"/>
  <c r="J39" i="12"/>
  <c r="I40" i="12"/>
  <c r="J40" i="12"/>
  <c r="I41" i="12"/>
  <c r="J41" i="12"/>
  <c r="I42" i="12"/>
  <c r="J42" i="12"/>
  <c r="I43" i="12"/>
  <c r="J43" i="12"/>
  <c r="I44" i="12"/>
  <c r="J44" i="12"/>
  <c r="I45" i="12"/>
  <c r="J45" i="12"/>
  <c r="I46" i="12"/>
  <c r="J46" i="12"/>
  <c r="I47" i="12"/>
  <c r="J47" i="12"/>
  <c r="I48" i="12"/>
  <c r="J48" i="12"/>
  <c r="I49" i="12"/>
  <c r="J49" i="12"/>
  <c r="I50" i="12"/>
  <c r="J50" i="12"/>
  <c r="I51" i="12"/>
  <c r="J51" i="12"/>
  <c r="I52" i="12"/>
  <c r="J52" i="12"/>
  <c r="I53" i="12"/>
  <c r="J53" i="12"/>
  <c r="I54" i="12"/>
  <c r="J54" i="12"/>
  <c r="I55" i="12"/>
  <c r="J55" i="12"/>
  <c r="I56" i="12"/>
  <c r="J56" i="12"/>
  <c r="I57" i="12"/>
  <c r="J57" i="12"/>
  <c r="I58" i="12"/>
  <c r="J58" i="12"/>
  <c r="I59" i="12"/>
  <c r="J59" i="12"/>
  <c r="I60" i="12"/>
  <c r="J60" i="12"/>
  <c r="I61" i="12"/>
  <c r="J61" i="12"/>
  <c r="I62" i="12"/>
  <c r="J62" i="12"/>
  <c r="I63" i="12"/>
  <c r="J63" i="12"/>
  <c r="I64" i="12"/>
  <c r="J64" i="12"/>
  <c r="I65" i="12"/>
  <c r="J65" i="12"/>
  <c r="I66" i="12"/>
  <c r="J66" i="12"/>
  <c r="I67" i="12"/>
  <c r="J67" i="12"/>
  <c r="I68" i="12"/>
  <c r="J68" i="12"/>
  <c r="I69" i="12"/>
  <c r="J69" i="12"/>
  <c r="I70" i="12"/>
  <c r="J70" i="12"/>
  <c r="I71" i="12"/>
  <c r="J71" i="12"/>
  <c r="I72" i="12"/>
  <c r="J72" i="12"/>
  <c r="I73" i="12"/>
  <c r="J73" i="12"/>
  <c r="I74" i="12"/>
  <c r="J74" i="12"/>
  <c r="I75" i="12"/>
  <c r="J75" i="12"/>
  <c r="I76" i="12"/>
  <c r="J76" i="12"/>
  <c r="I77" i="12"/>
  <c r="J77" i="12"/>
  <c r="I78" i="12"/>
  <c r="J78" i="12"/>
  <c r="I79" i="12"/>
  <c r="J79" i="12"/>
  <c r="I80" i="12"/>
  <c r="J80" i="12"/>
  <c r="I81" i="12"/>
  <c r="J81" i="12"/>
  <c r="I82" i="12"/>
  <c r="J82" i="12"/>
  <c r="I83" i="12"/>
  <c r="J83" i="12"/>
  <c r="I84" i="12"/>
  <c r="J84" i="12"/>
  <c r="I85" i="12"/>
  <c r="J85" i="12"/>
  <c r="I86" i="12"/>
  <c r="J86" i="12"/>
  <c r="I87" i="12"/>
  <c r="J87" i="12"/>
  <c r="I88" i="12"/>
  <c r="J88" i="12"/>
  <c r="I89" i="12"/>
  <c r="J89" i="12"/>
  <c r="I90" i="12"/>
  <c r="J90" i="12"/>
  <c r="I91" i="12"/>
  <c r="J91" i="12"/>
  <c r="I92" i="12"/>
  <c r="J92" i="12"/>
  <c r="I93" i="12"/>
  <c r="J93" i="12"/>
  <c r="I94" i="12"/>
  <c r="J94" i="12"/>
  <c r="I95" i="12"/>
  <c r="J95" i="12"/>
  <c r="I96" i="12"/>
  <c r="J96" i="12"/>
  <c r="I97" i="12"/>
  <c r="J97" i="12"/>
  <c r="I98" i="12"/>
  <c r="J98" i="12"/>
  <c r="I99" i="12"/>
  <c r="J99" i="12"/>
  <c r="I100" i="12"/>
  <c r="J100" i="12"/>
  <c r="I101" i="12"/>
  <c r="J101" i="12"/>
  <c r="I102" i="12"/>
  <c r="J102" i="12"/>
  <c r="I103" i="12"/>
  <c r="J103" i="12"/>
  <c r="I104" i="12"/>
  <c r="J104" i="12"/>
  <c r="I105" i="12"/>
  <c r="J105" i="12"/>
  <c r="I106" i="12"/>
  <c r="J106" i="12"/>
  <c r="I107" i="12"/>
  <c r="J107" i="12"/>
  <c r="I108" i="12"/>
  <c r="J108" i="12"/>
  <c r="I109" i="12"/>
  <c r="J109" i="12"/>
  <c r="I110" i="12"/>
  <c r="J110" i="12"/>
  <c r="I111" i="12"/>
  <c r="J111" i="12"/>
  <c r="I112" i="12"/>
  <c r="J112" i="12"/>
  <c r="I113" i="12"/>
  <c r="J113" i="12"/>
  <c r="I114" i="12"/>
  <c r="J114" i="12"/>
  <c r="I115" i="12"/>
  <c r="J115" i="12"/>
  <c r="I116" i="12"/>
  <c r="J116" i="12"/>
  <c r="I117" i="12"/>
  <c r="J117" i="12"/>
  <c r="I118" i="12"/>
  <c r="J118" i="12"/>
  <c r="I119" i="12"/>
  <c r="J119" i="12"/>
  <c r="I120" i="12"/>
  <c r="J120" i="12"/>
  <c r="I121" i="12"/>
  <c r="J121" i="12"/>
  <c r="I122" i="12"/>
  <c r="J122" i="12"/>
  <c r="I123" i="12"/>
  <c r="J123" i="12"/>
  <c r="I124" i="12"/>
  <c r="J124" i="12"/>
  <c r="I125" i="12"/>
  <c r="J125" i="12"/>
  <c r="I126" i="12"/>
  <c r="J126" i="12"/>
  <c r="I127" i="12"/>
  <c r="J127" i="12"/>
  <c r="I128" i="12"/>
  <c r="J128" i="12"/>
  <c r="I129" i="12"/>
  <c r="J129" i="12"/>
  <c r="I130" i="12"/>
  <c r="J130" i="12"/>
  <c r="I131" i="12"/>
  <c r="J131" i="12"/>
  <c r="I132" i="12"/>
  <c r="J132" i="12"/>
  <c r="I133" i="12"/>
  <c r="J133" i="12"/>
  <c r="I134" i="12"/>
  <c r="J134" i="12"/>
  <c r="I135" i="12"/>
  <c r="J135" i="12"/>
  <c r="I136" i="12"/>
  <c r="J136" i="12"/>
  <c r="I137" i="12"/>
  <c r="J137" i="12"/>
  <c r="I138" i="12"/>
  <c r="J138" i="12"/>
  <c r="I139" i="12"/>
  <c r="J139" i="12"/>
  <c r="I140" i="12"/>
  <c r="J140" i="12"/>
  <c r="I141" i="12"/>
  <c r="J141" i="12"/>
  <c r="I142" i="12"/>
  <c r="J142" i="12"/>
  <c r="I143" i="12"/>
  <c r="J143" i="12"/>
  <c r="I144" i="12"/>
  <c r="J144" i="12"/>
  <c r="I145" i="12"/>
  <c r="J145" i="12"/>
  <c r="I146" i="12"/>
  <c r="J146" i="12"/>
  <c r="I147" i="12"/>
  <c r="J147" i="12"/>
  <c r="I148" i="12"/>
  <c r="J148" i="12"/>
  <c r="I149" i="12"/>
  <c r="J149" i="12"/>
  <c r="I150" i="12"/>
  <c r="J150" i="12"/>
  <c r="I151" i="12"/>
  <c r="J151" i="12"/>
  <c r="I152" i="12"/>
  <c r="J152" i="12"/>
  <c r="I153" i="12"/>
  <c r="J153" i="12"/>
  <c r="I154" i="12"/>
  <c r="J154" i="12"/>
  <c r="I155" i="12"/>
  <c r="J155" i="12"/>
  <c r="I156" i="12"/>
  <c r="J156" i="12"/>
  <c r="I157" i="12"/>
  <c r="J157" i="12"/>
  <c r="I158" i="12"/>
  <c r="J158" i="12"/>
  <c r="I159" i="12"/>
  <c r="J159" i="12"/>
  <c r="I160" i="12"/>
  <c r="J160" i="12"/>
  <c r="I161" i="12"/>
  <c r="J161" i="12"/>
  <c r="I162" i="12"/>
  <c r="J162" i="12"/>
  <c r="I163" i="12"/>
  <c r="J163" i="12"/>
  <c r="I164" i="12"/>
  <c r="J164" i="12"/>
  <c r="I165" i="12"/>
  <c r="J165" i="12"/>
  <c r="I166" i="12"/>
  <c r="J166" i="12"/>
  <c r="I167" i="12"/>
  <c r="J167" i="12"/>
  <c r="I168" i="12"/>
  <c r="J168" i="12"/>
  <c r="I169" i="12"/>
  <c r="J169" i="12"/>
  <c r="I170" i="12"/>
  <c r="J170" i="12"/>
  <c r="I171" i="12"/>
  <c r="J171" i="12"/>
  <c r="I172" i="12"/>
  <c r="J172" i="12"/>
  <c r="I173" i="12"/>
  <c r="J173" i="12"/>
  <c r="I174" i="12"/>
  <c r="J174" i="12"/>
  <c r="I175" i="12"/>
  <c r="J175" i="12"/>
  <c r="I176" i="12"/>
  <c r="J176" i="12"/>
  <c r="I177" i="12"/>
  <c r="J177" i="12"/>
  <c r="I178" i="12"/>
  <c r="J178" i="12"/>
  <c r="I179" i="12"/>
  <c r="J179" i="12"/>
  <c r="I180" i="12"/>
  <c r="J180" i="12"/>
  <c r="I181" i="12"/>
  <c r="J181" i="12"/>
  <c r="I182" i="12"/>
  <c r="J182" i="12"/>
  <c r="I183" i="12"/>
  <c r="J183" i="12"/>
  <c r="I184" i="12"/>
  <c r="J184" i="12"/>
  <c r="I185" i="12"/>
  <c r="J185" i="12"/>
  <c r="I186" i="12"/>
  <c r="J186" i="12"/>
  <c r="I187" i="12"/>
  <c r="J187" i="12"/>
  <c r="I188" i="12"/>
  <c r="J188" i="12"/>
  <c r="I189" i="12"/>
  <c r="J189" i="12"/>
  <c r="I190" i="12"/>
  <c r="J190" i="12"/>
  <c r="I191" i="12"/>
  <c r="J191" i="12"/>
  <c r="I192" i="12"/>
  <c r="J192" i="12"/>
  <c r="I193" i="12"/>
  <c r="J193" i="12"/>
  <c r="I194" i="12"/>
  <c r="J194" i="12"/>
  <c r="I195" i="12"/>
  <c r="J195" i="12"/>
  <c r="I196" i="12"/>
  <c r="J196" i="12"/>
  <c r="I197" i="12"/>
  <c r="J197" i="12"/>
  <c r="I198" i="12"/>
  <c r="J198" i="12"/>
  <c r="I199" i="12"/>
  <c r="J199" i="12"/>
  <c r="I200" i="12"/>
  <c r="J200" i="12"/>
  <c r="I201" i="12"/>
  <c r="J201" i="12"/>
  <c r="I202" i="12"/>
  <c r="J202" i="12"/>
  <c r="I203" i="12"/>
  <c r="J203" i="12"/>
  <c r="I204" i="12"/>
  <c r="J204" i="12"/>
  <c r="I205" i="12"/>
  <c r="J205" i="12"/>
  <c r="I206" i="12"/>
  <c r="J206" i="12"/>
  <c r="I207" i="12"/>
  <c r="J207" i="12"/>
  <c r="I208" i="12"/>
  <c r="J208" i="12"/>
  <c r="I209" i="12"/>
  <c r="J209" i="12"/>
  <c r="I210" i="12"/>
  <c r="J210" i="12"/>
  <c r="I211" i="12"/>
  <c r="J211" i="12"/>
  <c r="I212" i="12"/>
  <c r="J212" i="12"/>
  <c r="I213" i="12"/>
  <c r="J213" i="12"/>
  <c r="I214" i="12"/>
  <c r="J214" i="12"/>
  <c r="I215" i="12"/>
  <c r="J215" i="12"/>
  <c r="I216" i="12"/>
  <c r="J216" i="12"/>
  <c r="I217" i="12"/>
  <c r="J217" i="12"/>
  <c r="I218" i="12"/>
  <c r="J218" i="12"/>
  <c r="I219" i="12"/>
  <c r="J219" i="12"/>
  <c r="I220" i="12"/>
  <c r="J220" i="12"/>
  <c r="I221" i="12"/>
  <c r="J221" i="12"/>
  <c r="I222" i="12"/>
  <c r="J222" i="12"/>
  <c r="I223" i="12"/>
  <c r="J223" i="12"/>
  <c r="I224" i="12"/>
  <c r="J224" i="12"/>
  <c r="I225" i="12"/>
  <c r="J225" i="12"/>
  <c r="I226" i="12"/>
  <c r="J226" i="12"/>
  <c r="I227" i="12"/>
  <c r="J227" i="12"/>
  <c r="I228" i="12"/>
  <c r="J228" i="12"/>
  <c r="I229" i="12"/>
  <c r="J229" i="12"/>
  <c r="I230" i="12"/>
  <c r="J230" i="12"/>
  <c r="I231" i="12"/>
  <c r="J231" i="12"/>
  <c r="I232" i="12"/>
  <c r="J232" i="12"/>
  <c r="I233" i="12"/>
  <c r="J233" i="12"/>
  <c r="I234" i="12"/>
  <c r="J234" i="12"/>
  <c r="I235" i="12"/>
  <c r="J235" i="12"/>
  <c r="I236" i="12"/>
  <c r="J236" i="12"/>
  <c r="I237" i="12"/>
  <c r="J237" i="12"/>
  <c r="I238" i="12"/>
  <c r="J238" i="12"/>
  <c r="I239" i="12"/>
  <c r="J239" i="12"/>
  <c r="I240" i="12"/>
  <c r="J240" i="12"/>
  <c r="I241" i="12"/>
  <c r="J241" i="12"/>
  <c r="I242" i="12"/>
  <c r="J242" i="12"/>
  <c r="I243" i="12"/>
  <c r="J243" i="12"/>
  <c r="I244" i="12"/>
  <c r="J244" i="12"/>
  <c r="I245" i="12"/>
  <c r="J245" i="12"/>
  <c r="I246" i="12"/>
  <c r="J246" i="12"/>
  <c r="I247" i="12"/>
  <c r="J247" i="12"/>
  <c r="I248" i="12"/>
  <c r="J248" i="12"/>
  <c r="I249" i="12"/>
  <c r="J249" i="12"/>
  <c r="I250" i="12"/>
  <c r="J250" i="12"/>
  <c r="I251" i="12"/>
  <c r="J251" i="12"/>
  <c r="I252" i="12"/>
  <c r="J252" i="12"/>
  <c r="I253" i="12"/>
  <c r="J253" i="12"/>
  <c r="I254" i="12"/>
  <c r="J254" i="12"/>
  <c r="I255" i="12"/>
  <c r="J255" i="12"/>
  <c r="I256" i="12"/>
  <c r="J256" i="12"/>
  <c r="I257" i="12"/>
  <c r="J257" i="12"/>
  <c r="I258" i="12"/>
  <c r="J258" i="12"/>
  <c r="I259" i="12"/>
  <c r="J259" i="12"/>
  <c r="I260" i="12"/>
  <c r="J260" i="12"/>
  <c r="I261" i="12"/>
  <c r="J261" i="12"/>
  <c r="I262" i="12"/>
  <c r="J262" i="12"/>
  <c r="I263" i="12"/>
  <c r="J263" i="12"/>
  <c r="I264" i="12"/>
  <c r="J264" i="12"/>
  <c r="I265" i="12"/>
  <c r="J265" i="12"/>
  <c r="I266" i="12"/>
  <c r="J266" i="12"/>
  <c r="I267" i="12"/>
  <c r="J267" i="12"/>
  <c r="I268" i="12"/>
  <c r="J268" i="12"/>
  <c r="I269" i="12"/>
  <c r="J269" i="12"/>
  <c r="I270" i="12"/>
  <c r="J270" i="12"/>
  <c r="I271" i="12"/>
  <c r="J271" i="12"/>
  <c r="I272" i="12"/>
  <c r="J272" i="12"/>
  <c r="I273" i="12"/>
  <c r="J273" i="12"/>
  <c r="I274" i="12"/>
  <c r="J274" i="12"/>
  <c r="I275" i="12"/>
  <c r="J275" i="12"/>
  <c r="I276" i="12"/>
  <c r="J276" i="12"/>
  <c r="I277" i="12"/>
  <c r="J277" i="12"/>
  <c r="I278" i="12"/>
  <c r="J278" i="12"/>
  <c r="I279" i="12"/>
  <c r="J279" i="12"/>
  <c r="I280" i="12"/>
  <c r="J280" i="12"/>
  <c r="I281" i="12"/>
  <c r="J281" i="12"/>
  <c r="I282" i="12"/>
  <c r="J282" i="12"/>
  <c r="I283" i="12"/>
  <c r="J283" i="12"/>
  <c r="I284" i="12"/>
  <c r="J284" i="12"/>
  <c r="I285" i="12"/>
  <c r="J285" i="12"/>
  <c r="I286" i="12"/>
  <c r="J286" i="12"/>
  <c r="I287" i="12"/>
  <c r="J287" i="12"/>
  <c r="I288" i="12"/>
  <c r="J288" i="12"/>
  <c r="I289" i="12"/>
  <c r="J289" i="12"/>
  <c r="I290" i="12"/>
  <c r="J290" i="12"/>
  <c r="I291" i="12"/>
  <c r="J291" i="12"/>
  <c r="I292" i="12"/>
  <c r="J292" i="12"/>
  <c r="I293" i="12"/>
  <c r="J293" i="12"/>
  <c r="I294" i="12"/>
  <c r="J294" i="12"/>
  <c r="I295" i="12"/>
  <c r="J295" i="12"/>
  <c r="I296" i="12"/>
  <c r="J296" i="12"/>
  <c r="I297" i="12"/>
  <c r="J297" i="12"/>
  <c r="I298" i="12"/>
  <c r="J298" i="12"/>
  <c r="I299" i="12"/>
  <c r="J299" i="12"/>
  <c r="I300" i="12"/>
  <c r="J300" i="12"/>
  <c r="I301" i="12"/>
  <c r="J301" i="12"/>
  <c r="I302" i="12"/>
  <c r="J302" i="12"/>
  <c r="I303" i="12"/>
  <c r="J303" i="12"/>
  <c r="I304" i="12"/>
  <c r="J304" i="12"/>
  <c r="I305" i="12"/>
  <c r="J305" i="12"/>
  <c r="I306" i="12"/>
  <c r="J306" i="12"/>
  <c r="I307" i="12"/>
  <c r="J307" i="12"/>
  <c r="I308" i="12"/>
  <c r="J308" i="12"/>
  <c r="I309" i="12"/>
  <c r="J309" i="12"/>
  <c r="I310" i="12"/>
  <c r="J310" i="12"/>
  <c r="I311" i="12"/>
  <c r="J311" i="12"/>
  <c r="I312" i="12"/>
  <c r="J312" i="12"/>
  <c r="I313" i="12"/>
  <c r="J313" i="12"/>
  <c r="I314" i="12"/>
  <c r="J314" i="12"/>
  <c r="I315" i="12"/>
  <c r="J315" i="12"/>
  <c r="I316" i="12"/>
  <c r="J316" i="12"/>
  <c r="I317" i="12"/>
  <c r="J317" i="12"/>
  <c r="I318" i="12"/>
  <c r="J318" i="12"/>
  <c r="I319" i="12"/>
  <c r="J319" i="12"/>
  <c r="I320" i="12"/>
  <c r="J320" i="12"/>
  <c r="I321" i="12"/>
  <c r="J321" i="12"/>
  <c r="I322" i="12"/>
  <c r="J322" i="12"/>
  <c r="I323" i="12"/>
  <c r="J323" i="12"/>
  <c r="I324" i="12"/>
  <c r="J324" i="12"/>
  <c r="I325" i="12"/>
  <c r="J325" i="12"/>
  <c r="I326" i="12"/>
  <c r="J326" i="12"/>
  <c r="I327" i="12"/>
  <c r="J327" i="12"/>
  <c r="I328" i="12"/>
  <c r="J328" i="12"/>
  <c r="I329" i="12"/>
  <c r="J329" i="12"/>
  <c r="I330" i="12"/>
  <c r="J330" i="12"/>
  <c r="I331" i="12"/>
  <c r="J331" i="12"/>
  <c r="I332" i="12"/>
  <c r="J332" i="12"/>
  <c r="I333" i="12"/>
  <c r="J333" i="12"/>
  <c r="I334" i="12"/>
  <c r="J334" i="12"/>
  <c r="I335" i="12"/>
  <c r="J335" i="12"/>
  <c r="I336" i="12"/>
  <c r="J336" i="12"/>
  <c r="I337" i="12"/>
  <c r="J337" i="12"/>
  <c r="I338" i="12"/>
  <c r="J338" i="12"/>
  <c r="I339" i="12"/>
  <c r="J339" i="12"/>
  <c r="I340" i="12"/>
  <c r="J340" i="12"/>
  <c r="I341" i="12"/>
  <c r="J341" i="12"/>
  <c r="I342" i="12"/>
  <c r="J342" i="12"/>
  <c r="I343" i="12"/>
  <c r="J343" i="12"/>
  <c r="I344" i="12"/>
  <c r="J344" i="12"/>
  <c r="I345" i="12"/>
  <c r="J345" i="12"/>
  <c r="I346" i="12"/>
  <c r="J346" i="12"/>
  <c r="I347" i="12"/>
  <c r="J347" i="12"/>
  <c r="I348" i="12"/>
  <c r="J348" i="12"/>
  <c r="I349" i="12"/>
  <c r="J349" i="12"/>
  <c r="I350" i="12"/>
  <c r="J350" i="12"/>
  <c r="I351" i="12"/>
  <c r="J351" i="12"/>
  <c r="I352" i="12"/>
  <c r="J352" i="12"/>
  <c r="I353" i="12"/>
  <c r="J353" i="12"/>
  <c r="I354" i="12"/>
  <c r="J354" i="12"/>
  <c r="I355" i="12"/>
  <c r="J355" i="12"/>
  <c r="I356" i="12"/>
  <c r="J356" i="12"/>
  <c r="I357" i="12"/>
  <c r="J357" i="12"/>
  <c r="I358" i="12"/>
  <c r="J358" i="12"/>
  <c r="I359" i="12"/>
  <c r="J359" i="12"/>
  <c r="I360" i="12"/>
  <c r="J360" i="12"/>
  <c r="I361" i="12"/>
  <c r="J361" i="12"/>
  <c r="I362" i="12"/>
  <c r="J362" i="12"/>
  <c r="I363" i="12"/>
  <c r="J363" i="12"/>
  <c r="I364" i="12"/>
  <c r="J364" i="12"/>
  <c r="I365" i="12"/>
  <c r="J365" i="12"/>
  <c r="I366" i="12"/>
  <c r="J366" i="12"/>
  <c r="I367" i="12"/>
  <c r="J367" i="12"/>
  <c r="I368" i="12"/>
  <c r="J368" i="12"/>
  <c r="I369" i="12"/>
  <c r="J369" i="12"/>
  <c r="I370" i="12"/>
  <c r="J370" i="12"/>
  <c r="I371" i="12"/>
  <c r="J371" i="12"/>
  <c r="I372" i="12"/>
  <c r="J372" i="12"/>
  <c r="I373" i="12"/>
  <c r="J373" i="12"/>
  <c r="I374" i="12"/>
  <c r="J374" i="12"/>
  <c r="I375" i="12"/>
  <c r="J375" i="12"/>
  <c r="I376" i="12"/>
  <c r="J376" i="12"/>
  <c r="I377" i="12"/>
  <c r="J377" i="12"/>
  <c r="I378" i="12"/>
  <c r="J378" i="12"/>
  <c r="I379" i="12"/>
  <c r="J379" i="12"/>
  <c r="I380" i="12"/>
  <c r="J380" i="12"/>
  <c r="I381" i="12"/>
  <c r="J381" i="12"/>
  <c r="I382" i="12"/>
  <c r="J382" i="12"/>
  <c r="H3" i="12"/>
  <c r="H4" i="12"/>
  <c r="H5" i="12"/>
  <c r="H6" i="12"/>
  <c r="H7" i="12"/>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99" i="12"/>
  <c r="H100" i="12"/>
  <c r="H101" i="12"/>
  <c r="H102" i="12"/>
  <c r="H103" i="12"/>
  <c r="H104" i="12"/>
  <c r="H105" i="12"/>
  <c r="H106" i="12"/>
  <c r="H107" i="12"/>
  <c r="H108" i="12"/>
  <c r="H109" i="12"/>
  <c r="H110" i="12"/>
  <c r="H111" i="12"/>
  <c r="H112" i="12"/>
  <c r="H113" i="12"/>
  <c r="H114" i="12"/>
  <c r="H115" i="12"/>
  <c r="H116" i="12"/>
  <c r="H117" i="12"/>
  <c r="H118" i="12"/>
  <c r="H119" i="12"/>
  <c r="H120" i="12"/>
  <c r="H121" i="12"/>
  <c r="H122" i="12"/>
  <c r="H123" i="12"/>
  <c r="H124" i="12"/>
  <c r="H125" i="12"/>
  <c r="H126" i="12"/>
  <c r="H127" i="12"/>
  <c r="H128" i="12"/>
  <c r="H129" i="12"/>
  <c r="H130" i="12"/>
  <c r="H131" i="12"/>
  <c r="H132" i="12"/>
  <c r="H133" i="12"/>
  <c r="H134" i="12"/>
  <c r="H135" i="12"/>
  <c r="H136" i="12"/>
  <c r="H137" i="12"/>
  <c r="H138" i="12"/>
  <c r="H139" i="12"/>
  <c r="H140" i="12"/>
  <c r="H141" i="12"/>
  <c r="H142" i="12"/>
  <c r="H143" i="12"/>
  <c r="H144" i="12"/>
  <c r="H145" i="12"/>
  <c r="H146" i="12"/>
  <c r="H147" i="12"/>
  <c r="H148" i="12"/>
  <c r="H149" i="12"/>
  <c r="H150" i="12"/>
  <c r="H151" i="12"/>
  <c r="H152" i="12"/>
  <c r="H153" i="12"/>
  <c r="H154" i="12"/>
  <c r="H155" i="12"/>
  <c r="H156" i="12"/>
  <c r="H157" i="12"/>
  <c r="H158" i="12"/>
  <c r="H159" i="12"/>
  <c r="H160" i="12"/>
  <c r="H161" i="12"/>
  <c r="H162" i="12"/>
  <c r="H163" i="12"/>
  <c r="H164" i="12"/>
  <c r="H165" i="12"/>
  <c r="H166" i="12"/>
  <c r="H167" i="12"/>
  <c r="H168" i="12"/>
  <c r="H169" i="12"/>
  <c r="H170" i="12"/>
  <c r="H171" i="12"/>
  <c r="H172" i="12"/>
  <c r="H173" i="12"/>
  <c r="H174" i="12"/>
  <c r="H175" i="12"/>
  <c r="H176" i="12"/>
  <c r="H177" i="12"/>
  <c r="H178" i="12"/>
  <c r="H179" i="12"/>
  <c r="H180" i="12"/>
  <c r="H181" i="12"/>
  <c r="H182" i="12"/>
  <c r="H183" i="12"/>
  <c r="H184" i="12"/>
  <c r="H185" i="12"/>
  <c r="H186" i="12"/>
  <c r="H187" i="12"/>
  <c r="H188" i="12"/>
  <c r="H189" i="12"/>
  <c r="H190" i="12"/>
  <c r="H191" i="12"/>
  <c r="H192" i="12"/>
  <c r="H193" i="12"/>
  <c r="H194" i="12"/>
  <c r="H195" i="12"/>
  <c r="H196" i="12"/>
  <c r="H197" i="12"/>
  <c r="H198" i="12"/>
  <c r="H199" i="12"/>
  <c r="H200" i="12"/>
  <c r="H201" i="12"/>
  <c r="H202" i="12"/>
  <c r="H203" i="12"/>
  <c r="H204" i="12"/>
  <c r="H205" i="12"/>
  <c r="H206" i="12"/>
  <c r="H207" i="12"/>
  <c r="H208" i="12"/>
  <c r="H209" i="12"/>
  <c r="H210" i="12"/>
  <c r="H211" i="12"/>
  <c r="H212" i="12"/>
  <c r="H213" i="12"/>
  <c r="H214" i="12"/>
  <c r="H215" i="12"/>
  <c r="H216" i="12"/>
  <c r="H217" i="12"/>
  <c r="H218" i="12"/>
  <c r="H219" i="12"/>
  <c r="H220" i="12"/>
  <c r="H221" i="12"/>
  <c r="H222" i="12"/>
  <c r="H223" i="12"/>
  <c r="H224" i="12"/>
  <c r="H225" i="12"/>
  <c r="H226" i="12"/>
  <c r="H227" i="12"/>
  <c r="H228" i="12"/>
  <c r="H229" i="12"/>
  <c r="H230" i="12"/>
  <c r="H231" i="12"/>
  <c r="H232" i="12"/>
  <c r="H233" i="12"/>
  <c r="H234" i="12"/>
  <c r="H235" i="12"/>
  <c r="H236" i="12"/>
  <c r="H237" i="12"/>
  <c r="H238" i="12"/>
  <c r="H239" i="12"/>
  <c r="H240" i="12"/>
  <c r="H241" i="12"/>
  <c r="H242"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H304" i="12"/>
  <c r="H305" i="12"/>
  <c r="H306" i="12"/>
  <c r="H307" i="12"/>
  <c r="H308" i="12"/>
  <c r="H309" i="12"/>
  <c r="H310" i="12"/>
  <c r="H311" i="12"/>
  <c r="H312" i="12"/>
  <c r="H313" i="12"/>
  <c r="H314" i="12"/>
  <c r="H315" i="12"/>
  <c r="H316" i="12"/>
  <c r="H317" i="12"/>
  <c r="H318" i="12"/>
  <c r="H319" i="12"/>
  <c r="H320" i="12"/>
  <c r="H321" i="12"/>
  <c r="H322" i="12"/>
  <c r="H323" i="12"/>
  <c r="H324" i="12"/>
  <c r="H325" i="12"/>
  <c r="H326" i="12"/>
  <c r="H327" i="12"/>
  <c r="H328" i="12"/>
  <c r="H329" i="12"/>
  <c r="H330" i="12"/>
  <c r="H331" i="12"/>
  <c r="H332" i="12"/>
  <c r="H333" i="12"/>
  <c r="H334" i="12"/>
  <c r="H335" i="12"/>
  <c r="H336" i="12"/>
  <c r="H337" i="12"/>
  <c r="H338" i="12"/>
  <c r="H339" i="12"/>
  <c r="H340" i="12"/>
  <c r="H341" i="12"/>
  <c r="H342" i="12"/>
  <c r="H343" i="12"/>
  <c r="H344" i="12"/>
  <c r="H345" i="12"/>
  <c r="H346" i="12"/>
  <c r="H347" i="12"/>
  <c r="H348" i="12"/>
  <c r="H349" i="12"/>
  <c r="H350" i="12"/>
  <c r="H351" i="12"/>
  <c r="H352" i="12"/>
  <c r="H353" i="12"/>
  <c r="H354" i="12"/>
  <c r="H355" i="12"/>
  <c r="H356" i="12"/>
  <c r="H357" i="12"/>
  <c r="H358" i="12"/>
  <c r="H359" i="12"/>
  <c r="H360" i="12"/>
  <c r="H361" i="12"/>
  <c r="H362" i="12"/>
  <c r="H363" i="12"/>
  <c r="H364" i="12"/>
  <c r="H365" i="12"/>
  <c r="H366" i="12"/>
  <c r="H367" i="12"/>
  <c r="H368" i="12"/>
  <c r="H369" i="12"/>
  <c r="H370" i="12"/>
  <c r="H371" i="12"/>
  <c r="H372" i="12"/>
  <c r="H373" i="12"/>
  <c r="H374" i="12"/>
  <c r="H375" i="12"/>
  <c r="H376" i="12"/>
  <c r="H377" i="12"/>
  <c r="H378" i="12"/>
  <c r="H379" i="12"/>
  <c r="H380" i="12"/>
  <c r="H381" i="12"/>
  <c r="H382" i="12"/>
  <c r="H2" i="12"/>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347" i="12"/>
  <c r="E348" i="12"/>
  <c r="E349" i="12"/>
  <c r="E350" i="12"/>
  <c r="E351" i="12"/>
  <c r="E352" i="12"/>
  <c r="E353" i="12"/>
  <c r="E354" i="12"/>
  <c r="E355" i="12"/>
  <c r="E356" i="12"/>
  <c r="E357" i="12"/>
  <c r="E358" i="12"/>
  <c r="E359" i="12"/>
  <c r="E360" i="12"/>
  <c r="E361" i="12"/>
  <c r="E362" i="12"/>
  <c r="E363" i="12"/>
  <c r="E364" i="12"/>
  <c r="E365" i="12"/>
  <c r="E366" i="12"/>
  <c r="E367" i="12"/>
  <c r="E368" i="12"/>
  <c r="E369" i="12"/>
  <c r="E370" i="12"/>
  <c r="E371" i="12"/>
  <c r="E372" i="12"/>
  <c r="E373" i="12"/>
  <c r="E374" i="12"/>
  <c r="E375" i="12"/>
  <c r="E376" i="12"/>
  <c r="E377" i="12"/>
  <c r="E378" i="12"/>
  <c r="E379" i="12"/>
  <c r="E380" i="12"/>
  <c r="E381" i="12"/>
  <c r="E382" i="12"/>
  <c r="E2" i="12"/>
  <c r="C2" i="12"/>
  <c r="C3" i="12"/>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C146" i="12"/>
  <c r="C147" i="12"/>
  <c r="C148" i="12"/>
  <c r="C149" i="12"/>
  <c r="C150" i="12"/>
  <c r="C151" i="12"/>
  <c r="C152" i="12"/>
  <c r="C153" i="12"/>
  <c r="C154" i="12"/>
  <c r="C155" i="12"/>
  <c r="C156"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85" i="12"/>
  <c r="C186" i="12"/>
  <c r="C187" i="12"/>
  <c r="C188" i="12"/>
  <c r="C189" i="12"/>
  <c r="C190" i="12"/>
  <c r="C191" i="12"/>
  <c r="C192" i="12"/>
  <c r="C193" i="12"/>
  <c r="C194" i="12"/>
  <c r="C195" i="12"/>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C304" i="12"/>
  <c r="C305" i="12"/>
  <c r="C306" i="12"/>
  <c r="C307" i="12"/>
  <c r="C308" i="12"/>
  <c r="C309" i="12"/>
  <c r="C310" i="12"/>
  <c r="C311" i="12"/>
  <c r="C312" i="12"/>
  <c r="C313" i="12"/>
  <c r="C314" i="12"/>
  <c r="C315" i="12"/>
  <c r="C316" i="12"/>
  <c r="C317" i="12"/>
  <c r="C318" i="12"/>
  <c r="C319" i="12"/>
  <c r="C320" i="12"/>
  <c r="C321" i="12"/>
  <c r="C322" i="12"/>
  <c r="C323" i="12"/>
  <c r="C324" i="12"/>
  <c r="C325" i="12"/>
  <c r="C326" i="12"/>
  <c r="C327" i="12"/>
  <c r="C328" i="12"/>
  <c r="C329" i="12"/>
  <c r="C330" i="12"/>
  <c r="C331" i="12"/>
  <c r="C332" i="12"/>
  <c r="C333" i="12"/>
  <c r="C334" i="12"/>
  <c r="C335" i="12"/>
  <c r="C336" i="12"/>
  <c r="C337" i="12"/>
  <c r="C338" i="12"/>
  <c r="C339" i="12"/>
  <c r="C340" i="12"/>
  <c r="C341" i="12"/>
  <c r="C342" i="12"/>
  <c r="C343" i="12"/>
  <c r="C344" i="12"/>
  <c r="C345" i="12"/>
  <c r="C346" i="12"/>
  <c r="C347" i="12"/>
  <c r="C348" i="12"/>
  <c r="C349" i="12"/>
  <c r="C350" i="12"/>
  <c r="C351" i="12"/>
  <c r="C352" i="12"/>
  <c r="C353" i="12"/>
  <c r="C354" i="12"/>
  <c r="C355" i="12"/>
  <c r="C356" i="12"/>
  <c r="C357" i="12"/>
  <c r="C358" i="12"/>
  <c r="C359" i="12"/>
  <c r="C360" i="12"/>
  <c r="C361" i="12"/>
  <c r="C362" i="12"/>
  <c r="C363" i="12"/>
  <c r="C364" i="12"/>
  <c r="C365" i="12"/>
  <c r="C366" i="12"/>
  <c r="C367" i="12"/>
  <c r="C368" i="12"/>
  <c r="C369" i="12"/>
  <c r="C370" i="12"/>
  <c r="C371" i="12"/>
  <c r="C372" i="12"/>
  <c r="C373" i="12"/>
  <c r="C374" i="12"/>
  <c r="C375" i="12"/>
  <c r="C376" i="12"/>
  <c r="C377" i="12"/>
  <c r="C378" i="12"/>
  <c r="C379" i="12"/>
  <c r="C380" i="12"/>
  <c r="C381" i="12"/>
  <c r="C382"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B347" i="12"/>
  <c r="B348" i="12"/>
  <c r="B349" i="12"/>
  <c r="B350" i="12"/>
  <c r="B351" i="12"/>
  <c r="B352" i="12"/>
  <c r="B353" i="12"/>
  <c r="B354" i="12"/>
  <c r="B355" i="12"/>
  <c r="B356" i="12"/>
  <c r="B357" i="12"/>
  <c r="B358" i="12"/>
  <c r="B359" i="12"/>
  <c r="B360" i="12"/>
  <c r="B361" i="12"/>
  <c r="B362" i="12"/>
  <c r="B363" i="12"/>
  <c r="B364" i="12"/>
  <c r="B365" i="12"/>
  <c r="B366" i="12"/>
  <c r="B367" i="12"/>
  <c r="B368" i="12"/>
  <c r="B369" i="12"/>
  <c r="B370" i="12"/>
  <c r="B371" i="12"/>
  <c r="B372" i="12"/>
  <c r="B373" i="12"/>
  <c r="B374" i="12"/>
  <c r="B375" i="12"/>
  <c r="B376" i="12"/>
  <c r="B377" i="12"/>
  <c r="B378" i="12"/>
  <c r="B379" i="12"/>
  <c r="B380" i="12"/>
  <c r="B381" i="12"/>
  <c r="B382" i="12"/>
  <c r="B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2" i="12"/>
</calcChain>
</file>

<file path=xl/sharedStrings.xml><?xml version="1.0" encoding="utf-8"?>
<sst xmlns="http://schemas.openxmlformats.org/spreadsheetml/2006/main" count="10138" uniqueCount="1703">
  <si>
    <t>Foundation School</t>
  </si>
  <si>
    <t>Wales</t>
  </si>
  <si>
    <t>F1</t>
  </si>
  <si>
    <t>Cardiff &amp; Vale University Health Board</t>
  </si>
  <si>
    <t>Cardiff</t>
  </si>
  <si>
    <t>University Hospital of Wales</t>
  </si>
  <si>
    <t>Penarth</t>
  </si>
  <si>
    <t>Morriston Hospital</t>
  </si>
  <si>
    <t>Swansea</t>
  </si>
  <si>
    <t>Betsi Cadwaladr University Health Board</t>
  </si>
  <si>
    <t>Wrexham</t>
  </si>
  <si>
    <t>Wrexham Maelor Hospital</t>
  </si>
  <si>
    <t>FP</t>
  </si>
  <si>
    <t>Aneurin Bevan University Health Board</t>
  </si>
  <si>
    <t>Abergavenny</t>
  </si>
  <si>
    <t>Nevill Hall Hospital</t>
  </si>
  <si>
    <t>Newport</t>
  </si>
  <si>
    <t>Royal Gwent Hospital</t>
  </si>
  <si>
    <t>Hywel Dda University Health Board</t>
  </si>
  <si>
    <t>Carmarthen</t>
  </si>
  <si>
    <t>Llanelli</t>
  </si>
  <si>
    <t>Prince Philip Hospital</t>
  </si>
  <si>
    <t>Bridgend</t>
  </si>
  <si>
    <t>Princess of Wales Hospital</t>
  </si>
  <si>
    <t>Rhyl</t>
  </si>
  <si>
    <t>Glan Clwyd Hospital</t>
  </si>
  <si>
    <t>Aberystwyth</t>
  </si>
  <si>
    <t>Llantrisant</t>
  </si>
  <si>
    <t>Royal Glamorgan Hospital</t>
  </si>
  <si>
    <t>Merthyr Tydfil</t>
  </si>
  <si>
    <t>Prince Charles Hospital</t>
  </si>
  <si>
    <t>Bangor</t>
  </si>
  <si>
    <t>Ysbyty Gwynedd</t>
  </si>
  <si>
    <t>Haverfordwest</t>
  </si>
  <si>
    <t>Singleton Hospital</t>
  </si>
  <si>
    <t>Neath Port Talbot Hospital</t>
  </si>
  <si>
    <t>FPP</t>
  </si>
  <si>
    <t>F1/7A6/005a</t>
  </si>
  <si>
    <t>F1/7A6/005b</t>
  </si>
  <si>
    <t>F1/7A6/005c</t>
  </si>
  <si>
    <t>F1/7A2E/006a</t>
  </si>
  <si>
    <t>F1/7A2E/006b</t>
  </si>
  <si>
    <t>F1/7A2E/006c</t>
  </si>
  <si>
    <t>F1/7A5W/008a</t>
  </si>
  <si>
    <t>F1/7A5W/008b</t>
  </si>
  <si>
    <t>F1/7A5W/008c</t>
  </si>
  <si>
    <t>F1/7A5W/009a</t>
  </si>
  <si>
    <t>F1/7A5W/009b</t>
  </si>
  <si>
    <t>F1/7A5W/009c</t>
  </si>
  <si>
    <t>F1/7A3/100a</t>
  </si>
  <si>
    <t>F1/7A3/100b</t>
  </si>
  <si>
    <t>F1/7A3/100c</t>
  </si>
  <si>
    <t>F1/7A3/101a</t>
  </si>
  <si>
    <t>F1/7A3/101b</t>
  </si>
  <si>
    <t>F1/7A3/101c</t>
  </si>
  <si>
    <t>F1/7A3/102a</t>
  </si>
  <si>
    <t>F1/7A3/102b</t>
  </si>
  <si>
    <t>F1/7A3/102c</t>
  </si>
  <si>
    <t>F1/7A3/103a</t>
  </si>
  <si>
    <t>F1/7A3/103b</t>
  </si>
  <si>
    <t>F1/7A3/103c</t>
  </si>
  <si>
    <t>F1/7A3/104a</t>
  </si>
  <si>
    <t>F1/7A3/104b</t>
  </si>
  <si>
    <t>F1/7A3/104c</t>
  </si>
  <si>
    <t>F1/7A3/105a</t>
  </si>
  <si>
    <t>F1/7A3/105b</t>
  </si>
  <si>
    <t>F1/7A3/105c</t>
  </si>
  <si>
    <t>F1/7A3/106a</t>
  </si>
  <si>
    <t>F1/7A3/106b</t>
  </si>
  <si>
    <t>F1/7A3/106c</t>
  </si>
  <si>
    <t>F1/7A3/107a</t>
  </si>
  <si>
    <t>F1/7A3/107b</t>
  </si>
  <si>
    <t>F1/7A3/107c</t>
  </si>
  <si>
    <t>F1/7A3/108a</t>
  </si>
  <si>
    <t>F1/7A3/108b</t>
  </si>
  <si>
    <t>F1/7A3/108c</t>
  </si>
  <si>
    <t>F1/7A5W/010a</t>
  </si>
  <si>
    <t>F1/7A5W/010b</t>
  </si>
  <si>
    <t>F1/7A5W/010c</t>
  </si>
  <si>
    <t>F1/7A3/110a</t>
  </si>
  <si>
    <t>F1/7A3/110b</t>
  </si>
  <si>
    <t>F1/7A3/110c</t>
  </si>
  <si>
    <t>F1/7A3/111a</t>
  </si>
  <si>
    <t>F1/7A3/111b</t>
  </si>
  <si>
    <t>F1/7A3/111c</t>
  </si>
  <si>
    <t>F1/7A3/112a</t>
  </si>
  <si>
    <t>F1/7A3/112b</t>
  </si>
  <si>
    <t>F1/7A3/112c</t>
  </si>
  <si>
    <t>F1/7A3/113a</t>
  </si>
  <si>
    <t>F1/7A3/113b</t>
  </si>
  <si>
    <t>F1/7A3/113c</t>
  </si>
  <si>
    <t>F1/7A5W/012a</t>
  </si>
  <si>
    <t>F1/7A5W/012b</t>
  </si>
  <si>
    <t>F1/7A5W/012c</t>
  </si>
  <si>
    <t>F1/7A5W/013a</t>
  </si>
  <si>
    <t>F1/7A5W/013b</t>
  </si>
  <si>
    <t>F1/7A5W/013c</t>
  </si>
  <si>
    <t>F1/7A5W/014a</t>
  </si>
  <si>
    <t>F1/7A5W/014b</t>
  </si>
  <si>
    <t>F1/7A5W/014c</t>
  </si>
  <si>
    <t>F1/7A2E/015a</t>
  </si>
  <si>
    <t>F1/7A2E/015b</t>
  </si>
  <si>
    <t>F1/7A2E/015c</t>
  </si>
  <si>
    <t>F1/7A2E/016a</t>
  </si>
  <si>
    <t>F1/7A2E/016b</t>
  </si>
  <si>
    <t>F1/7A2E/016c</t>
  </si>
  <si>
    <t>F1/7A2E/017a</t>
  </si>
  <si>
    <t>F1/7A2E/017b</t>
  </si>
  <si>
    <t>F1/7A2E/017c</t>
  </si>
  <si>
    <t>F1/7A2E/018a</t>
  </si>
  <si>
    <t>F1/7A2E/018b</t>
  </si>
  <si>
    <t>F1/7A2E/018c</t>
  </si>
  <si>
    <t>F1/7A2E/019a</t>
  </si>
  <si>
    <t>F1/7A2E/019b</t>
  </si>
  <si>
    <t>F1/7A2E/019c</t>
  </si>
  <si>
    <t>F1/7A2E/020a</t>
  </si>
  <si>
    <t>F1/7A2E/020b</t>
  </si>
  <si>
    <t>F1/7A2E/020c</t>
  </si>
  <si>
    <t>F1/7A2E/021a</t>
  </si>
  <si>
    <t>F1/7A2E/021b</t>
  </si>
  <si>
    <t>F1/7A2E/021c</t>
  </si>
  <si>
    <t>F1/7A2E/022a</t>
  </si>
  <si>
    <t>F1/7A2E/022b</t>
  </si>
  <si>
    <t>F1/7A2E/022c</t>
  </si>
  <si>
    <t>F1/7A2E/023a</t>
  </si>
  <si>
    <t>F1/7A2E/023b</t>
  </si>
  <si>
    <t>F1/7A2E/023c</t>
  </si>
  <si>
    <t>F1/7A2E/024a</t>
  </si>
  <si>
    <t>F1/7A2E/024b</t>
  </si>
  <si>
    <t>F1/7A2E/024c</t>
  </si>
  <si>
    <t>F1/7A1C/025a</t>
  </si>
  <si>
    <t>F1/7A1C/025b</t>
  </si>
  <si>
    <t>F1/7A1C/025c</t>
  </si>
  <si>
    <t>F1/7A1C/026a</t>
  </si>
  <si>
    <t>F1/7A1C/026b</t>
  </si>
  <si>
    <t>F1/7A1C/026c</t>
  </si>
  <si>
    <t>F1/7A1C/027a</t>
  </si>
  <si>
    <t>F1/7A1C/027b</t>
  </si>
  <si>
    <t>F1/7A1C/027c</t>
  </si>
  <si>
    <t>F1/7A1C/028a</t>
  </si>
  <si>
    <t>F1/7A1C/028b</t>
  </si>
  <si>
    <t>F1/7A1C/028c</t>
  </si>
  <si>
    <t>F1/7A1C/029a</t>
  </si>
  <si>
    <t>F1/7A1C/029b</t>
  </si>
  <si>
    <t>F1/7A1C/029c</t>
  </si>
  <si>
    <t>F1/7A1C/030a</t>
  </si>
  <si>
    <t>F1/7A1C/030b</t>
  </si>
  <si>
    <t>F1/7A1C/030c</t>
  </si>
  <si>
    <t>F1/7A1C/031a</t>
  </si>
  <si>
    <t>F1/7A1C/031b</t>
  </si>
  <si>
    <t>F1/7A1C/031c</t>
  </si>
  <si>
    <t>F1/7A4/035a</t>
  </si>
  <si>
    <t>F1/7A4/035b</t>
  </si>
  <si>
    <t>F1/7A4/035c</t>
  </si>
  <si>
    <t>F1/7A4/037a</t>
  </si>
  <si>
    <t>F1/7A4/037b</t>
  </si>
  <si>
    <t>F1/7A4/037c</t>
  </si>
  <si>
    <t>F1/7A4/039a</t>
  </si>
  <si>
    <t>F1/7A4/039b</t>
  </si>
  <si>
    <t>F1/7A4/039c</t>
  </si>
  <si>
    <t>F1/7A4/043a</t>
  </si>
  <si>
    <t>F1/7A4/043b</t>
  </si>
  <si>
    <t>F1/7A4/043c</t>
  </si>
  <si>
    <t>F1/7A4/044a</t>
  </si>
  <si>
    <t>F1/7A4/044b</t>
  </si>
  <si>
    <t>F1/7A4/044c</t>
  </si>
  <si>
    <t>F1/7A4/045a</t>
  </si>
  <si>
    <t>F1/7A4/045b</t>
  </si>
  <si>
    <t>F1/7A4/045c</t>
  </si>
  <si>
    <t>F1/7A4/046a</t>
  </si>
  <si>
    <t>F1/7A4/046b</t>
  </si>
  <si>
    <t>F1/7A4/046c</t>
  </si>
  <si>
    <t>F1/7A4/047a</t>
  </si>
  <si>
    <t>F1/7A4/047b</t>
  </si>
  <si>
    <t>F1/7A4/047c</t>
  </si>
  <si>
    <t>F1/7A4/048a</t>
  </si>
  <si>
    <t>F1/7A4/048b</t>
  </si>
  <si>
    <t>F1/7A4/048c</t>
  </si>
  <si>
    <t>F1/7A4/049a</t>
  </si>
  <si>
    <t>F1/7A4/049b</t>
  </si>
  <si>
    <t>F1/7A4/049c</t>
  </si>
  <si>
    <t>F1/7A4/050a</t>
  </si>
  <si>
    <t>F1/7A4/050b</t>
  </si>
  <si>
    <t>F1/7A4/050c</t>
  </si>
  <si>
    <t>F1/7A4/051a</t>
  </si>
  <si>
    <t>F1/7A4/051b</t>
  </si>
  <si>
    <t>F1/7A4/051c</t>
  </si>
  <si>
    <t>F1/7A4/052a</t>
  </si>
  <si>
    <t>F1/7A4/052b</t>
  </si>
  <si>
    <t>F1/7A4/052c</t>
  </si>
  <si>
    <t>F1/7A4/053a</t>
  </si>
  <si>
    <t>F1/7A4/053b</t>
  </si>
  <si>
    <t>F1/7A4/053c</t>
  </si>
  <si>
    <t>F1/7A4/054a</t>
  </si>
  <si>
    <t>F1/7A4/054b</t>
  </si>
  <si>
    <t>F1/7A4/054c</t>
  </si>
  <si>
    <t>F1/7A6/057a</t>
  </si>
  <si>
    <t>F1/7A6/057b</t>
  </si>
  <si>
    <t>F1/7A6/057c</t>
  </si>
  <si>
    <t>F1/7A6/058a</t>
  </si>
  <si>
    <t>F1/7A6/058b</t>
  </si>
  <si>
    <t>F1/7A6/058c</t>
  </si>
  <si>
    <t>F1/7A6/059a</t>
  </si>
  <si>
    <t>F1/7A6/059b</t>
  </si>
  <si>
    <t>F1/7A6/059c</t>
  </si>
  <si>
    <t>F1/7A6/060a</t>
  </si>
  <si>
    <t>F1/7A6/060b</t>
  </si>
  <si>
    <t>F1/7A6/060c</t>
  </si>
  <si>
    <t>F1/7A6/061a</t>
  </si>
  <si>
    <t>F1/7A6/061b</t>
  </si>
  <si>
    <t>F1/7A6/061c</t>
  </si>
  <si>
    <t>F1/7A6/062a</t>
  </si>
  <si>
    <t>F1/7A6/062b</t>
  </si>
  <si>
    <t>F1/7A6/062c</t>
  </si>
  <si>
    <t>F1/7A6/063a</t>
  </si>
  <si>
    <t>F1/7A6/063b</t>
  </si>
  <si>
    <t>F1/7A6/063c</t>
  </si>
  <si>
    <t>F1/7A6/064a</t>
  </si>
  <si>
    <t>F1/7A6/064b</t>
  </si>
  <si>
    <t>F1/7A6/064c</t>
  </si>
  <si>
    <t>F1/7A6/065a</t>
  </si>
  <si>
    <t>F1/7A6/065b</t>
  </si>
  <si>
    <t>F1/7A6/065c</t>
  </si>
  <si>
    <t>F1/7A6/066a</t>
  </si>
  <si>
    <t>F1/7A6/066b</t>
  </si>
  <si>
    <t>F1/7A6/066c</t>
  </si>
  <si>
    <t>F1/7A6/067a</t>
  </si>
  <si>
    <t>F1/7A6/067b</t>
  </si>
  <si>
    <t>F1/7A6/067c</t>
  </si>
  <si>
    <t>F1/7A6/068a</t>
  </si>
  <si>
    <t>F1/7A6/068b</t>
  </si>
  <si>
    <t>F1/7A6/068c</t>
  </si>
  <si>
    <t>F1/7A6/069a</t>
  </si>
  <si>
    <t>F1/7A6/069b</t>
  </si>
  <si>
    <t>F1/7A6/069c</t>
  </si>
  <si>
    <t>F1/7A1E/070a</t>
  </si>
  <si>
    <t>F1/7A1E/070b</t>
  </si>
  <si>
    <t>F1/7A1E/070c</t>
  </si>
  <si>
    <t>F1/7A1E/071a</t>
  </si>
  <si>
    <t>F1/7A1E/071b</t>
  </si>
  <si>
    <t>F1/7A1E/071c</t>
  </si>
  <si>
    <t>F1/7A1E/072a</t>
  </si>
  <si>
    <t>F1/7A1E/072b</t>
  </si>
  <si>
    <t>F1/7A1E/072c</t>
  </si>
  <si>
    <t>F1/7A1E/073a</t>
  </si>
  <si>
    <t>F1/7A1E/073b</t>
  </si>
  <si>
    <t>F1/7A1E/073c</t>
  </si>
  <si>
    <t>F1/7A1E/074a</t>
  </si>
  <si>
    <t>F1/7A1E/074b</t>
  </si>
  <si>
    <t>F1/7A1E/074c</t>
  </si>
  <si>
    <t>F1/7A1E/076a</t>
  </si>
  <si>
    <t>F1/7A1E/076b</t>
  </si>
  <si>
    <t>F1/7A1E/076c</t>
  </si>
  <si>
    <t>F1/7A1E/077a</t>
  </si>
  <si>
    <t>F1/7A1E/077b</t>
  </si>
  <si>
    <t>F1/7A1E/077c</t>
  </si>
  <si>
    <t>F1/7A5N/078a</t>
  </si>
  <si>
    <t>F1/7A5N/078b</t>
  </si>
  <si>
    <t>F1/7A5N/078c</t>
  </si>
  <si>
    <t>F1/7A5N/079a</t>
  </si>
  <si>
    <t>F1/7A5N/079b</t>
  </si>
  <si>
    <t>F1/7A5N/079c</t>
  </si>
  <si>
    <t>F1/7A5N/080a</t>
  </si>
  <si>
    <t>F1/7A5N/080b</t>
  </si>
  <si>
    <t>F1/7A5N/080c</t>
  </si>
  <si>
    <t>F1/7A5N/081a</t>
  </si>
  <si>
    <t>F1/7A5N/081b</t>
  </si>
  <si>
    <t>F1/7A5N/081c</t>
  </si>
  <si>
    <t>F1/7A5N/082a</t>
  </si>
  <si>
    <t>F1/7A5N/082b</t>
  </si>
  <si>
    <t>F1/7A5N/082c</t>
  </si>
  <si>
    <t>F1/7A1W/084a</t>
  </si>
  <si>
    <t>F1/7A1W/084b</t>
  </si>
  <si>
    <t>F1/7A1W/084c</t>
  </si>
  <si>
    <t>F1/7A1W/085a</t>
  </si>
  <si>
    <t>F1/7A1W/085b</t>
  </si>
  <si>
    <t>F1/7A1W/085c</t>
  </si>
  <si>
    <t>F1/7A1W/087a</t>
  </si>
  <si>
    <t>F1/7A1W/087b</t>
  </si>
  <si>
    <t>F1/7A1W/087c</t>
  </si>
  <si>
    <t>F1/7A1W/088a</t>
  </si>
  <si>
    <t>F1/7A1W/088b</t>
  </si>
  <si>
    <t>F1/7A1W/088c</t>
  </si>
  <si>
    <t>F1/7A2W/089a</t>
  </si>
  <si>
    <t>F1/7A2W/089b</t>
  </si>
  <si>
    <t>F1/7A2W/089c</t>
  </si>
  <si>
    <t>F1/7A2W/090a</t>
  </si>
  <si>
    <t>F1/7A2W/090b</t>
  </si>
  <si>
    <t>F1/7A2W/090c</t>
  </si>
  <si>
    <t>F1/7A2W/091a</t>
  </si>
  <si>
    <t>F1/7A2W/091b</t>
  </si>
  <si>
    <t>F1/7A2W/091c</t>
  </si>
  <si>
    <t>F1/7A2W/092a</t>
  </si>
  <si>
    <t>F1/7A2W/092b</t>
  </si>
  <si>
    <t>F1/7A2W/092c</t>
  </si>
  <si>
    <t>F1/7A5S/093a</t>
  </si>
  <si>
    <t>F1/7A5S/093b</t>
  </si>
  <si>
    <t>F1/7A5S/093c</t>
  </si>
  <si>
    <t>F1/7A5S/094a</t>
  </si>
  <si>
    <t>F1/7A5S/094b</t>
  </si>
  <si>
    <t>F1/7A5S/094c</t>
  </si>
  <si>
    <t>F1/7A5S/095a</t>
  </si>
  <si>
    <t>F1/7A5S/095b</t>
  </si>
  <si>
    <t>F1/7A5S/095c</t>
  </si>
  <si>
    <t>F1/7A5S/096a</t>
  </si>
  <si>
    <t>F1/7A5S/096b</t>
  </si>
  <si>
    <t>F1/7A5S/096c</t>
  </si>
  <si>
    <t>F1/7A5S/097a</t>
  </si>
  <si>
    <t>F1/7A5S/097b</t>
  </si>
  <si>
    <t>F1/7A5S/097c</t>
  </si>
  <si>
    <t>F1/7A5S/099a</t>
  </si>
  <si>
    <t>F1/7A5S/099b</t>
  </si>
  <si>
    <t>F1/7A5S/099c</t>
  </si>
  <si>
    <t>Available Vacancies</t>
  </si>
  <si>
    <t>Placement 1: Trust</t>
  </si>
  <si>
    <t>Placement 1: Location</t>
  </si>
  <si>
    <t>Placement 1: Site</t>
  </si>
  <si>
    <t xml:space="preserve">Placement 1: Specialty </t>
  </si>
  <si>
    <t>Placement 2: Trust</t>
  </si>
  <si>
    <t>Placement 2: Site</t>
  </si>
  <si>
    <t>Placement 2: Location</t>
  </si>
  <si>
    <t>Placement 2: Specialty</t>
  </si>
  <si>
    <t>Placement 3: Trust</t>
  </si>
  <si>
    <t>Placement 3: Site</t>
  </si>
  <si>
    <t>Placement 3: Location</t>
  </si>
  <si>
    <t>Placement 3: Specialty</t>
  </si>
  <si>
    <t>Programme Title</t>
  </si>
  <si>
    <t>Programme Type</t>
  </si>
  <si>
    <t>AF1/7A4/001a</t>
  </si>
  <si>
    <t>AF1/7A4/001b</t>
  </si>
  <si>
    <t>AF1/7A4/001c</t>
  </si>
  <si>
    <t>AF1/7A4/002a</t>
  </si>
  <si>
    <t>AF1/7A4/002b</t>
  </si>
  <si>
    <t>AF1/7A4/002c</t>
  </si>
  <si>
    <t>AF1/7A3/003a</t>
  </si>
  <si>
    <t>AF1/7A3/003b</t>
  </si>
  <si>
    <t>AF1/7A3/003c</t>
  </si>
  <si>
    <t>AF1/7A1E/004a</t>
  </si>
  <si>
    <t>AF1/7A1E/004b</t>
  </si>
  <si>
    <t>AF1/7A1E/004c</t>
  </si>
  <si>
    <t>FP1/7A2N/032a</t>
  </si>
  <si>
    <t>FP1/7A2N/032b</t>
  </si>
  <si>
    <t>FP1/7A2N/032c</t>
  </si>
  <si>
    <t>FP1/7A2N/033a</t>
  </si>
  <si>
    <t>FP1/7A2N/033b</t>
  </si>
  <si>
    <t>FP1/7A2N/033c</t>
  </si>
  <si>
    <t>FP1/7A2N/034a</t>
  </si>
  <si>
    <t>FP1/7A2N/034b</t>
  </si>
  <si>
    <t>FP1/7A2N/034c</t>
  </si>
  <si>
    <t>FL1/7A6/114a</t>
  </si>
  <si>
    <t>FL1/7A6/114b</t>
  </si>
  <si>
    <t>FL1/7A6/114c</t>
  </si>
  <si>
    <t>FL1/7A2E/115a</t>
  </si>
  <si>
    <t>FL1/7A2E/115b</t>
  </si>
  <si>
    <t>FL1/7A2E/115c</t>
  </si>
  <si>
    <t>FL1/7A1W/116a</t>
  </si>
  <si>
    <t>FL1/7A1W/116b</t>
  </si>
  <si>
    <t>FL1/7A1W/116c</t>
  </si>
  <si>
    <t>FL1/7A5S/117a</t>
  </si>
  <si>
    <t>FL1/7A5S/117b</t>
  </si>
  <si>
    <t>FL1/7A5S/117c</t>
  </si>
  <si>
    <t>Placement 1: Subspecialty</t>
  </si>
  <si>
    <t>Placement 2: Subspecialty</t>
  </si>
  <si>
    <t>Placement 2: Clinical Supervisor</t>
  </si>
  <si>
    <t>Placement 1: Clinical Supervisor</t>
  </si>
  <si>
    <t>Placement 3: Subspecialty</t>
  </si>
  <si>
    <t>Placement 3: Clinical Supervisor</t>
  </si>
  <si>
    <t>Placement 1: Year</t>
  </si>
  <si>
    <t xml:space="preserve">University Hospital Llandough </t>
  </si>
  <si>
    <t>Glangwili General Hospital</t>
  </si>
  <si>
    <t>Cwmbran</t>
  </si>
  <si>
    <t xml:space="preserve">The Grange University Hospital </t>
  </si>
  <si>
    <t>Bronglais General Hospital</t>
  </si>
  <si>
    <t>Swansea Bay Local University Health Board</t>
  </si>
  <si>
    <t>Cwm Taf Morgannwg Local University Health Board</t>
  </si>
  <si>
    <t>Withybush General Hospital</t>
  </si>
  <si>
    <t>University Hospital of Wales / University Hospital Llandough</t>
  </si>
  <si>
    <t>Cardiff / Penarth</t>
  </si>
  <si>
    <t>Royal Glamorgan Hospital / Dewi Sant Hospital</t>
  </si>
  <si>
    <t xml:space="preserve">Placement 3: Year </t>
  </si>
  <si>
    <t xml:space="preserve">Placement 2: Year </t>
  </si>
  <si>
    <t>FL1/7A1E/118a</t>
  </si>
  <si>
    <t>FL1/7A1E/118b</t>
  </si>
  <si>
    <t>FL1/7A1E/118c</t>
  </si>
  <si>
    <t>FL1/7A3/119a</t>
  </si>
  <si>
    <t>FL1/7A3/119b</t>
  </si>
  <si>
    <t>FL1/7A3/119c</t>
  </si>
  <si>
    <t>FL1/7A4/120a</t>
  </si>
  <si>
    <t>FL1/7A4/120b</t>
  </si>
  <si>
    <t>FL1/7A4/120c</t>
  </si>
  <si>
    <t>FL1/7A5W/121a</t>
  </si>
  <si>
    <t>FL1/7A5W/121b</t>
  </si>
  <si>
    <t>FL1/7A5W/121c</t>
  </si>
  <si>
    <t>Placement 1: Start Date</t>
  </si>
  <si>
    <t>Placement 1: End Date</t>
  </si>
  <si>
    <t>Placement 2: Start Date</t>
  </si>
  <si>
    <t>Placement 2: End Date</t>
  </si>
  <si>
    <t>FL1/7A1C/122a</t>
  </si>
  <si>
    <t>FL1/7A1C/122b</t>
  </si>
  <si>
    <t>FL1/7A1C/122c</t>
  </si>
  <si>
    <t>F1/7A3/007a</t>
  </si>
  <si>
    <t>F1/7A3/007b</t>
  </si>
  <si>
    <t>F1/7A3/007c</t>
  </si>
  <si>
    <t>F1/7A4/038a</t>
  </si>
  <si>
    <t>F1/7A4/038b</t>
  </si>
  <si>
    <t>F1/7A4/038c</t>
  </si>
  <si>
    <t>F1/7A6/040a</t>
  </si>
  <si>
    <t>F1/7A6/040b</t>
  </si>
  <si>
    <t>F1/7A6/040c</t>
  </si>
  <si>
    <t>F1/7A4/041a</t>
  </si>
  <si>
    <t>F1/7A4/041b</t>
  </si>
  <si>
    <t>F1/7A4/041c</t>
  </si>
  <si>
    <t>F1/7A4/042a</t>
  </si>
  <si>
    <t>F1/7A4/042b</t>
  </si>
  <si>
    <t>F1/7A4/042c</t>
  </si>
  <si>
    <t>F1/7A5S/055a</t>
  </si>
  <si>
    <t>F1/7A5S/055b</t>
  </si>
  <si>
    <t>F1/7A5S/055c</t>
  </si>
  <si>
    <t>FL1/7A4/125a</t>
  </si>
  <si>
    <t>FL1/7A4/125b</t>
  </si>
  <si>
    <t>FL1/7A4/125c</t>
  </si>
  <si>
    <t>FL1/7A6/126a</t>
  </si>
  <si>
    <t>FL1/7A6/126b</t>
  </si>
  <si>
    <t>FL1/7A6/126c</t>
  </si>
  <si>
    <t>FL1/7A6/127a</t>
  </si>
  <si>
    <t>FL1/7A6/127b</t>
  </si>
  <si>
    <t>FL1/7A6/127c</t>
  </si>
  <si>
    <t>FL1/7A2E/123a</t>
  </si>
  <si>
    <t>FL1/7A2E/123b</t>
  </si>
  <si>
    <t>FL1/7A2E/123c</t>
  </si>
  <si>
    <t>FL1/7A5N/124a</t>
  </si>
  <si>
    <t>FL1/7A5N/124b</t>
  </si>
  <si>
    <t>Royal Gwent Hospital / The Grange University Hospital</t>
  </si>
  <si>
    <t>Newport / Cwmbran</t>
  </si>
  <si>
    <t>FL1/7A5N/124c</t>
  </si>
  <si>
    <t>Glangwili General Hospital / Prince Philip Hospital</t>
  </si>
  <si>
    <t>Carmarthen / Llanelli</t>
  </si>
  <si>
    <t>Summary of Placements</t>
  </si>
  <si>
    <t>/</t>
  </si>
  <si>
    <t>Port Talbot</t>
  </si>
  <si>
    <t>LIFT</t>
  </si>
  <si>
    <t>FL1/7A4/056a</t>
  </si>
  <si>
    <t>FL1/7A4/056b</t>
  </si>
  <si>
    <t>FL1/7A4/056c</t>
  </si>
  <si>
    <t>WAL/FP/001a</t>
  </si>
  <si>
    <t>WAL/FP/001b</t>
  </si>
  <si>
    <t>WAL/FP/001c</t>
  </si>
  <si>
    <t>WAL/FP/002a</t>
  </si>
  <si>
    <t>WAL/FP/002b</t>
  </si>
  <si>
    <t>WAL/FP/002c</t>
  </si>
  <si>
    <t>WAL/FP/003a</t>
  </si>
  <si>
    <t>WAL/FP/003b</t>
  </si>
  <si>
    <t>WAL/FP/003c</t>
  </si>
  <si>
    <t>WAL/FP/004a</t>
  </si>
  <si>
    <t>WAL/FP/004b</t>
  </si>
  <si>
    <t>WAL/FP/004c</t>
  </si>
  <si>
    <t>WAL/FP/005a</t>
  </si>
  <si>
    <t>WAL/FP/005b</t>
  </si>
  <si>
    <t>WAL/FP/005c</t>
  </si>
  <si>
    <t>WAL/FP/006a</t>
  </si>
  <si>
    <t>WAL/FP/006b</t>
  </si>
  <si>
    <t>WAL/FP/006c</t>
  </si>
  <si>
    <t>WAL/FP/007a</t>
  </si>
  <si>
    <t>WAL/FP/007b</t>
  </si>
  <si>
    <t>WAL/FP/007c</t>
  </si>
  <si>
    <t>WAL/FP/008a</t>
  </si>
  <si>
    <t>WAL/FP/008b</t>
  </si>
  <si>
    <t>WAL/FP/008c</t>
  </si>
  <si>
    <t>WAL/FP/009a</t>
  </si>
  <si>
    <t>WAL/FP/009b</t>
  </si>
  <si>
    <t>WAL/FP/009c</t>
  </si>
  <si>
    <t>WAL/FP/010a</t>
  </si>
  <si>
    <t>WAL/FP/010b</t>
  </si>
  <si>
    <t>WAL/FP/010c</t>
  </si>
  <si>
    <t>WAL/FP/011a</t>
  </si>
  <si>
    <t>WAL/FP/011b</t>
  </si>
  <si>
    <t>WAL/FP/011c</t>
  </si>
  <si>
    <t>WAL/FP/012a</t>
  </si>
  <si>
    <t>WAL/FP/012b</t>
  </si>
  <si>
    <t>WAL/FP/012c</t>
  </si>
  <si>
    <t>WAL/FP/013a</t>
  </si>
  <si>
    <t>WAL/FP/013b</t>
  </si>
  <si>
    <t>WAL/FP/013c</t>
  </si>
  <si>
    <t>WAL/FP/014a</t>
  </si>
  <si>
    <t>WAL/FP/014b</t>
  </si>
  <si>
    <t>WAL/FP/014c</t>
  </si>
  <si>
    <t>WAL/FP/015a</t>
  </si>
  <si>
    <t>WAL/FP/015b</t>
  </si>
  <si>
    <t>WAL/FP/015c</t>
  </si>
  <si>
    <t>WAL/FP/016a</t>
  </si>
  <si>
    <t>WAL/FP/016b</t>
  </si>
  <si>
    <t>WAL/FP/016c</t>
  </si>
  <si>
    <t>WAL/FP/017a</t>
  </si>
  <si>
    <t>WAL/FP/017b</t>
  </si>
  <si>
    <t>WAL/FP/017c</t>
  </si>
  <si>
    <t>WAL/FP/018a</t>
  </si>
  <si>
    <t>WAL/FP/018b</t>
  </si>
  <si>
    <t>WAL/FP/018c</t>
  </si>
  <si>
    <t>WAL/FP/019a</t>
  </si>
  <si>
    <t>WAL/FP/019b</t>
  </si>
  <si>
    <t>WAL/FP/019c</t>
  </si>
  <si>
    <t>WAL/FP/020a</t>
  </si>
  <si>
    <t>WAL/FP/020b</t>
  </si>
  <si>
    <t>WAL/FP/020c</t>
  </si>
  <si>
    <t>WAL/FP/021a</t>
  </si>
  <si>
    <t>WAL/FP/021b</t>
  </si>
  <si>
    <t>WAL/FP/021c</t>
  </si>
  <si>
    <t>WAL/FP/022a</t>
  </si>
  <si>
    <t>WAL/FP/022b</t>
  </si>
  <si>
    <t>WAL/FP/022c</t>
  </si>
  <si>
    <t>WAL/FP/023a</t>
  </si>
  <si>
    <t>WAL/FP/023b</t>
  </si>
  <si>
    <t>WAL/FP/023c</t>
  </si>
  <si>
    <t>WAL/FP/024a</t>
  </si>
  <si>
    <t>WAL/FP/024b</t>
  </si>
  <si>
    <t>WAL/FP/024c</t>
  </si>
  <si>
    <t>WAL/FP/025a</t>
  </si>
  <si>
    <t>WAL/FP/025b</t>
  </si>
  <si>
    <t>WAL/FP/025c</t>
  </si>
  <si>
    <t>WAL/FP/026a</t>
  </si>
  <si>
    <t>WAL/FP/026b</t>
  </si>
  <si>
    <t>WAL/FP/026c</t>
  </si>
  <si>
    <t>WAL/FP/027a</t>
  </si>
  <si>
    <t>WAL/FP/027b</t>
  </si>
  <si>
    <t>WAL/FP/027c</t>
  </si>
  <si>
    <t>WAL/FP/028a</t>
  </si>
  <si>
    <t>WAL/FP/028b</t>
  </si>
  <si>
    <t>WAL/FP/028c</t>
  </si>
  <si>
    <t>WAL/FP/029a</t>
  </si>
  <si>
    <t>WAL/FP/029b</t>
  </si>
  <si>
    <t>WAL/FP/029c</t>
  </si>
  <si>
    <t>WAL/FP/030a</t>
  </si>
  <si>
    <t>WAL/FP/030b</t>
  </si>
  <si>
    <t>WAL/FP/030c</t>
  </si>
  <si>
    <t>WAL/FP/031a</t>
  </si>
  <si>
    <t>WAL/FP/031b</t>
  </si>
  <si>
    <t>WAL/FP/031c</t>
  </si>
  <si>
    <t>WAL/FP/032a</t>
  </si>
  <si>
    <t>WAL/FP/032b</t>
  </si>
  <si>
    <t>WAL/FP/032c</t>
  </si>
  <si>
    <t>WAL/FP/033a</t>
  </si>
  <si>
    <t>WAL/FP/033b</t>
  </si>
  <si>
    <t>WAL/FP/033c</t>
  </si>
  <si>
    <t>WAL/FP/034a</t>
  </si>
  <si>
    <t>WAL/FP/034b</t>
  </si>
  <si>
    <t>WAL/FP/034c</t>
  </si>
  <si>
    <t>WAL/FP/035a</t>
  </si>
  <si>
    <t>WAL/FP/035b</t>
  </si>
  <si>
    <t>WAL/FP/035c</t>
  </si>
  <si>
    <t>WAL/FP/036a</t>
  </si>
  <si>
    <t>WAL/FP/036b</t>
  </si>
  <si>
    <t>WAL/FP/036c</t>
  </si>
  <si>
    <t>WAL/FP/037a</t>
  </si>
  <si>
    <t>WAL/FP/037b</t>
  </si>
  <si>
    <t>WAL/FP/037c</t>
  </si>
  <si>
    <t>WAL/FP/038a</t>
  </si>
  <si>
    <t>WAL/FP/038b</t>
  </si>
  <si>
    <t>WAL/FP/038c</t>
  </si>
  <si>
    <t>WAL/FP/039a</t>
  </si>
  <si>
    <t>WAL/FP/039b</t>
  </si>
  <si>
    <t>WAL/FP/039c</t>
  </si>
  <si>
    <t>WAL/FP/040a</t>
  </si>
  <si>
    <t>WAL/FP/040b</t>
  </si>
  <si>
    <t>WAL/FP/040c</t>
  </si>
  <si>
    <t>WAL/FP/041a</t>
  </si>
  <si>
    <t>WAL/FP/041b</t>
  </si>
  <si>
    <t>WAL/FP/041c</t>
  </si>
  <si>
    <t>WAL/FP/042a</t>
  </si>
  <si>
    <t>WAL/FP/042b</t>
  </si>
  <si>
    <t>WAL/FP/042c</t>
  </si>
  <si>
    <t>WAL/FP/043a</t>
  </si>
  <si>
    <t>WAL/FP/043b</t>
  </si>
  <si>
    <t>WAL/FP/043c</t>
  </si>
  <si>
    <t>WAL/FP/044a</t>
  </si>
  <si>
    <t>WAL/FP/044b</t>
  </si>
  <si>
    <t>WAL/FP/044c</t>
  </si>
  <si>
    <t>WAL/FP/045a</t>
  </si>
  <si>
    <t>WAL/FP/045b</t>
  </si>
  <si>
    <t>WAL/FP/045c</t>
  </si>
  <si>
    <t>WAL/FP/046a</t>
  </si>
  <si>
    <t>WAL/FP/046b</t>
  </si>
  <si>
    <t>WAL/FP/046c</t>
  </si>
  <si>
    <t>WAL/FP/047a</t>
  </si>
  <si>
    <t>WAL/FP/047b</t>
  </si>
  <si>
    <t>WAL/FP/047c</t>
  </si>
  <si>
    <t>WAL/FP/048a</t>
  </si>
  <si>
    <t>WAL/FP/048b</t>
  </si>
  <si>
    <t>WAL/FP/048c</t>
  </si>
  <si>
    <t>WAL/FP/049a</t>
  </si>
  <si>
    <t>WAL/FP/049b</t>
  </si>
  <si>
    <t>WAL/FP/049c</t>
  </si>
  <si>
    <t>WAL/FP/050a</t>
  </si>
  <si>
    <t>WAL/FP/050b</t>
  </si>
  <si>
    <t>WAL/FP/050c</t>
  </si>
  <si>
    <t>WAL/FP/051a</t>
  </si>
  <si>
    <t>WAL/FP/051b</t>
  </si>
  <si>
    <t>WAL/FP/051c</t>
  </si>
  <si>
    <t>WAL/FP/052a</t>
  </si>
  <si>
    <t>WAL/FP/052b</t>
  </si>
  <si>
    <t>WAL/FP/052c</t>
  </si>
  <si>
    <t>WAL/FP/053a</t>
  </si>
  <si>
    <t>WAL/FP/053b</t>
  </si>
  <si>
    <t>WAL/FP/053c</t>
  </si>
  <si>
    <t>WAL/FP/054a</t>
  </si>
  <si>
    <t>WAL/FP/054b</t>
  </si>
  <si>
    <t>WAL/FP/054c</t>
  </si>
  <si>
    <t>WAL/FP/055a</t>
  </si>
  <si>
    <t>WAL/FP/055b</t>
  </si>
  <si>
    <t>WAL/FP/055c</t>
  </si>
  <si>
    <t>WAL/FP/056a</t>
  </si>
  <si>
    <t>WAL/FP/056b</t>
  </si>
  <si>
    <t>WAL/FP/056c</t>
  </si>
  <si>
    <t>WAL/FP/057a</t>
  </si>
  <si>
    <t>WAL/FP/057b</t>
  </si>
  <si>
    <t>WAL/FP/057c</t>
  </si>
  <si>
    <t>WAL/FP/058a</t>
  </si>
  <si>
    <t>WAL/FP/058b</t>
  </si>
  <si>
    <t>WAL/FP/058c</t>
  </si>
  <si>
    <t>WAL/FP/059a</t>
  </si>
  <si>
    <t>WAL/FP/059b</t>
  </si>
  <si>
    <t>WAL/FP/059c</t>
  </si>
  <si>
    <t>WAL/FP/060a</t>
  </si>
  <si>
    <t>WAL/FP/060b</t>
  </si>
  <si>
    <t>WAL/FP/060c</t>
  </si>
  <si>
    <t>WAL/FP/061a</t>
  </si>
  <si>
    <t>WAL/FP/061b</t>
  </si>
  <si>
    <t>WAL/FP/061c</t>
  </si>
  <si>
    <t>WAL/FP/062a</t>
  </si>
  <si>
    <t>WAL/FP/062b</t>
  </si>
  <si>
    <t>WAL/FP/062c</t>
  </si>
  <si>
    <t>WAL/FP/063a</t>
  </si>
  <si>
    <t>WAL/FP/063b</t>
  </si>
  <si>
    <t>WAL/FP/063c</t>
  </si>
  <si>
    <t>WAL/FP/064a</t>
  </si>
  <si>
    <t>WAL/FP/064b</t>
  </si>
  <si>
    <t>WAL/FP/064c</t>
  </si>
  <si>
    <t>WAL/FP/065a</t>
  </si>
  <si>
    <t>WAL/FP/065b</t>
  </si>
  <si>
    <t>WAL/FP/065c</t>
  </si>
  <si>
    <t>WAL/FP/066a</t>
  </si>
  <si>
    <t>WAL/FP/066b</t>
  </si>
  <si>
    <t>WAL/FP/066c</t>
  </si>
  <si>
    <t>WAL/FP/067a</t>
  </si>
  <si>
    <t>WAL/FP/067b</t>
  </si>
  <si>
    <t>WAL/FP/067c</t>
  </si>
  <si>
    <t>WAL/FP/068a</t>
  </si>
  <si>
    <t>WAL/FP/068b</t>
  </si>
  <si>
    <t>WAL/FP/068c</t>
  </si>
  <si>
    <t>WAL/FP/069a</t>
  </si>
  <si>
    <t>WAL/FP/069b</t>
  </si>
  <si>
    <t>WAL/FP/069c</t>
  </si>
  <si>
    <t>WAL/FP/070a</t>
  </si>
  <si>
    <t>WAL/FP/070b</t>
  </si>
  <si>
    <t>WAL/FP/070c</t>
  </si>
  <si>
    <t>WAL/FP/071a</t>
  </si>
  <si>
    <t>WAL/FP/071b</t>
  </si>
  <si>
    <t>WAL/FP/071c</t>
  </si>
  <si>
    <t>WAL/FP/072a</t>
  </si>
  <si>
    <t>WAL/FP/072b</t>
  </si>
  <si>
    <t>WAL/FP/072c</t>
  </si>
  <si>
    <t>WAL/FP/073a</t>
  </si>
  <si>
    <t>WAL/FP/073b</t>
  </si>
  <si>
    <t>WAL/FP/073c</t>
  </si>
  <si>
    <t>WAL/FP/074a</t>
  </si>
  <si>
    <t>WAL/FP/074b</t>
  </si>
  <si>
    <t>WAL/FP/074c</t>
  </si>
  <si>
    <t>WAL/FP/075a</t>
  </si>
  <si>
    <t>WAL/FP/075b</t>
  </si>
  <si>
    <t>WAL/FP/075c</t>
  </si>
  <si>
    <t>WAL/FP/076a</t>
  </si>
  <si>
    <t>WAL/FP/076b</t>
  </si>
  <si>
    <t>WAL/FP/076c</t>
  </si>
  <si>
    <t>WAL/FP/077a</t>
  </si>
  <si>
    <t>WAL/FP/077b</t>
  </si>
  <si>
    <t>WAL/FP/077c</t>
  </si>
  <si>
    <t>WAL/FP/078a</t>
  </si>
  <si>
    <t>WAL/FP/078b</t>
  </si>
  <si>
    <t>WAL/FP/078c</t>
  </si>
  <si>
    <t>WAL/FP/079a</t>
  </si>
  <si>
    <t>WAL/FP/079b</t>
  </si>
  <si>
    <t>WAL/FP/079c</t>
  </si>
  <si>
    <t>WAL/FP/080a</t>
  </si>
  <si>
    <t>WAL/FP/080b</t>
  </si>
  <si>
    <t>WAL/FP/080c</t>
  </si>
  <si>
    <t>WAL/FP/081a</t>
  </si>
  <si>
    <t>WAL/FP/081b</t>
  </si>
  <si>
    <t>WAL/FP/081c</t>
  </si>
  <si>
    <t>WAL/FP/082a</t>
  </si>
  <si>
    <t>WAL/FP/082b</t>
  </si>
  <si>
    <t>WAL/FP/082c</t>
  </si>
  <si>
    <t>WAL/FP/083a</t>
  </si>
  <si>
    <t>WAL/FP/083b</t>
  </si>
  <si>
    <t>WAL/FP/083c</t>
  </si>
  <si>
    <t>WAL/FP/084a</t>
  </si>
  <si>
    <t>WAL/FP/084b</t>
  </si>
  <si>
    <t>WAL/FP/084c</t>
  </si>
  <si>
    <t>WAL/FP/085a</t>
  </si>
  <si>
    <t>WAL/FP/085b</t>
  </si>
  <si>
    <t>WAL/FP/085c</t>
  </si>
  <si>
    <t>WAL/FP/086a</t>
  </si>
  <si>
    <t>WAL/FP/086b</t>
  </si>
  <si>
    <t>WAL/FP/086c</t>
  </si>
  <si>
    <t>WAL/FP/087a</t>
  </si>
  <si>
    <t>WAL/FP/087b</t>
  </si>
  <si>
    <t>WAL/FP/087c</t>
  </si>
  <si>
    <t>WAL/FP/088a</t>
  </si>
  <si>
    <t>WAL/FP/088b</t>
  </si>
  <si>
    <t>WAL/FP/088c</t>
  </si>
  <si>
    <t>WAL/FP/089a</t>
  </si>
  <si>
    <t>WAL/FP/089b</t>
  </si>
  <si>
    <t>WAL/FP/089c</t>
  </si>
  <si>
    <t>WAL/FP/090a</t>
  </si>
  <si>
    <t>WAL/FP/090b</t>
  </si>
  <si>
    <t>WAL/FP/090c</t>
  </si>
  <si>
    <t>WAL/FP/091a</t>
  </si>
  <si>
    <t>WAL/FP/091b</t>
  </si>
  <si>
    <t>WAL/FP/091c</t>
  </si>
  <si>
    <t>WAL/FP/092a</t>
  </si>
  <si>
    <t>WAL/FP/092b</t>
  </si>
  <si>
    <t>WAL/FP/092c</t>
  </si>
  <si>
    <t>WAL/FP/093a</t>
  </si>
  <si>
    <t>WAL/FP/093b</t>
  </si>
  <si>
    <t>WAL/FP/093c</t>
  </si>
  <si>
    <t>WAL/FP/094a</t>
  </si>
  <si>
    <t>WAL/FP/094b</t>
  </si>
  <si>
    <t>WAL/FP/094c</t>
  </si>
  <si>
    <t>WAL/FP/095a</t>
  </si>
  <si>
    <t>WAL/FP/095b</t>
  </si>
  <si>
    <t>WAL/FP/095c</t>
  </si>
  <si>
    <t>WAL/FP/096a</t>
  </si>
  <si>
    <t>WAL/FP/096b</t>
  </si>
  <si>
    <t>WAL/FP/096c</t>
  </si>
  <si>
    <t>WAL/FP/097a</t>
  </si>
  <si>
    <t>WAL/FP/097b</t>
  </si>
  <si>
    <t>WAL/FP/097c</t>
  </si>
  <si>
    <t>WAL/FP/098a</t>
  </si>
  <si>
    <t>WAL/FP/098b</t>
  </si>
  <si>
    <t>WAL/FP/098c</t>
  </si>
  <si>
    <t>WAL/FP/099a</t>
  </si>
  <si>
    <t>WAL/FP/099b</t>
  </si>
  <si>
    <t>WAL/FP/099c</t>
  </si>
  <si>
    <t>WAL/FP/100a</t>
  </si>
  <si>
    <t>WAL/FP/100b</t>
  </si>
  <si>
    <t>WAL/FP/100c</t>
  </si>
  <si>
    <t>WAL/FP/101a</t>
  </si>
  <si>
    <t>WAL/FP/101b</t>
  </si>
  <si>
    <t>WAL/FP/101c</t>
  </si>
  <si>
    <t>WAL/FP/102a</t>
  </si>
  <si>
    <t>WAL/FP/102b</t>
  </si>
  <si>
    <t>WAL/FP/102c</t>
  </si>
  <si>
    <t>WAL/FP/103a</t>
  </si>
  <si>
    <t>WAL/FP/103b</t>
  </si>
  <si>
    <t>WAL/FP/103c</t>
  </si>
  <si>
    <t>WAL/FP/104a</t>
  </si>
  <si>
    <t>WAL/FP/104b</t>
  </si>
  <si>
    <t>WAL/FP/104c</t>
  </si>
  <si>
    <t>WAL/FP/105a</t>
  </si>
  <si>
    <t>WAL/FP/105b</t>
  </si>
  <si>
    <t>WAL/FP/105c</t>
  </si>
  <si>
    <t>WAL/FP/106a</t>
  </si>
  <si>
    <t>WAL/FP/106b</t>
  </si>
  <si>
    <t>WAL/FP/106c</t>
  </si>
  <si>
    <t>WAL/FP/107a</t>
  </si>
  <si>
    <t>WAL/FP/107b</t>
  </si>
  <si>
    <t>WAL/FP/107c</t>
  </si>
  <si>
    <t>WAL/FP/108a</t>
  </si>
  <si>
    <t>WAL/FP/108b</t>
  </si>
  <si>
    <t>WAL/FP/108c</t>
  </si>
  <si>
    <t>WAL/FP/109a</t>
  </si>
  <si>
    <t>WAL/FP/109b</t>
  </si>
  <si>
    <t>WAL/FP/109c</t>
  </si>
  <si>
    <t>WAL/FP/110a</t>
  </si>
  <si>
    <t>WAL/FP/110b</t>
  </si>
  <si>
    <t>WAL/FP/110c</t>
  </si>
  <si>
    <t>WAL/FP/111a</t>
  </si>
  <si>
    <t>WAL/FP/111b</t>
  </si>
  <si>
    <t>WAL/FP/111c</t>
  </si>
  <si>
    <t>WAL/FP/112a</t>
  </si>
  <si>
    <t>WAL/FP/112b</t>
  </si>
  <si>
    <t>WAL/FP/112c</t>
  </si>
  <si>
    <t>WAL/FP/113a</t>
  </si>
  <si>
    <t>WAL/FP/113b</t>
  </si>
  <si>
    <t>WAL/FP/113c</t>
  </si>
  <si>
    <t>WAL/FP/114a</t>
  </si>
  <si>
    <t>WAL/FP/114b</t>
  </si>
  <si>
    <t>WAL/FP/114c</t>
  </si>
  <si>
    <t>WAL/FP/115a</t>
  </si>
  <si>
    <t>WAL/FP/115b</t>
  </si>
  <si>
    <t>WAL/FP/115c</t>
  </si>
  <si>
    <t>WAL/FP/116a</t>
  </si>
  <si>
    <t>WAL/FP/116b</t>
  </si>
  <si>
    <t>WAL/FP/116c</t>
  </si>
  <si>
    <t>WAL/FP/117a</t>
  </si>
  <si>
    <t>WAL/FP/117b</t>
  </si>
  <si>
    <t>WAL/FP/117c</t>
  </si>
  <si>
    <t>WAL/FP/118a</t>
  </si>
  <si>
    <t>WAL/FP/118b</t>
  </si>
  <si>
    <t>WAL/FP/118c</t>
  </si>
  <si>
    <t>WAL/FP/119a</t>
  </si>
  <si>
    <t>WAL/FP/119b</t>
  </si>
  <si>
    <t>WAL/FP/119c</t>
  </si>
  <si>
    <t>WAL/FP/120a</t>
  </si>
  <si>
    <t>WAL/FP/120b</t>
  </si>
  <si>
    <t>WAL/FP/120c</t>
  </si>
  <si>
    <t>WAL/FP/121a</t>
  </si>
  <si>
    <t>WAL/FP/121b</t>
  </si>
  <si>
    <t>WAL/FP/121c</t>
  </si>
  <si>
    <t>WAL/FP/122a</t>
  </si>
  <si>
    <t>WAL/FP/122b</t>
  </si>
  <si>
    <t>WAL/FP/122c</t>
  </si>
  <si>
    <t>WAL/FP/123a</t>
  </si>
  <si>
    <t>WAL/FP/123b</t>
  </si>
  <si>
    <t>WAL/FP/123c</t>
  </si>
  <si>
    <t>WAL/FP/124a</t>
  </si>
  <si>
    <t>WAL/FP/124b</t>
  </si>
  <si>
    <t>WAL/FP/124c</t>
  </si>
  <si>
    <t>WAL/FP/125a</t>
  </si>
  <si>
    <t>WAL/FP/125b</t>
  </si>
  <si>
    <t>WAL/FP/125c</t>
  </si>
  <si>
    <t>WAL/FP/126a</t>
  </si>
  <si>
    <t>WAL/FP/126b</t>
  </si>
  <si>
    <t>WAL/FP/126c</t>
  </si>
  <si>
    <t>WAL/FP/127a</t>
  </si>
  <si>
    <t>WAL/FP/127b</t>
  </si>
  <si>
    <t>WAL/FP/127c</t>
  </si>
  <si>
    <t>FL1/7A5W/011a</t>
  </si>
  <si>
    <t>FL1/7A5W/011b</t>
  </si>
  <si>
    <t>FL1/7A5W/011c</t>
  </si>
  <si>
    <t>FL1/7A4/036a</t>
  </si>
  <si>
    <t>FL1/7A4/036b</t>
  </si>
  <si>
    <t>FL1/7A4/036c</t>
  </si>
  <si>
    <t>FL1/7A1E/075a</t>
  </si>
  <si>
    <t>FL1/7A1E/075b</t>
  </si>
  <si>
    <t>FL1/7A1E/075c</t>
  </si>
  <si>
    <t>FL1/7A1W/083a</t>
  </si>
  <si>
    <t>FL1/7A1W/083b</t>
  </si>
  <si>
    <t>FL1/7A1W/083c</t>
  </si>
  <si>
    <t>FL1/7A3/109a</t>
  </si>
  <si>
    <t>FL1/7A3/109b</t>
  </si>
  <si>
    <t>FL1/7A3/109c</t>
  </si>
  <si>
    <t>SFP</t>
  </si>
  <si>
    <t>As the Foundation Programme in Wales in an unpaired scheme, applicants only select their rotations for the duration of their F1 year prior to starting Foundation Training. Wales Foundation Doctors then apply for their F2 rotations through the F2 Matching Scheme in the January prior to starting their F2 year. You can find more information on the F2 Matching Scheme on our website.</t>
  </si>
  <si>
    <t>You will find that this spreadsheet contains filters in order to assist with navigation of the Programmes, and outlined below are the most relevant columns for your reference:</t>
  </si>
  <si>
    <t>Scheme Codes</t>
  </si>
  <si>
    <t>Colour Key</t>
  </si>
  <si>
    <t>7A1</t>
  </si>
  <si>
    <t>Betsi Cadwaladr</t>
  </si>
  <si>
    <t>7A2</t>
  </si>
  <si>
    <t>Hywel Dda</t>
  </si>
  <si>
    <t>Foundation Programme (FP)</t>
  </si>
  <si>
    <t>7A3</t>
  </si>
  <si>
    <t>Swansea Bay</t>
  </si>
  <si>
    <t>Foundation Programme across Health Boards (FP - Cross)</t>
  </si>
  <si>
    <t>7A4</t>
  </si>
  <si>
    <t>Cardiff &amp; Vale</t>
  </si>
  <si>
    <t>Foundation Priority Programme (FPP)</t>
  </si>
  <si>
    <t>7A5</t>
  </si>
  <si>
    <t>Cwm Taf Morgannwg</t>
  </si>
  <si>
    <r>
      <t xml:space="preserve">Longitudinal Integrated Foundation Training (LIFT) </t>
    </r>
    <r>
      <rPr>
        <vertAlign val="superscript"/>
        <sz val="12"/>
        <color theme="1"/>
        <rFont val="Calibri"/>
        <family val="2"/>
        <scheme val="minor"/>
      </rPr>
      <t>1</t>
    </r>
  </si>
  <si>
    <t>7A6</t>
  </si>
  <si>
    <t>Aneurin Bevan</t>
  </si>
  <si>
    <t>Placements with no vacancies</t>
  </si>
  <si>
    <t>Sub-specialties preceded by an asterix (*) are not GMC recognised sub-specialties and therefore will not appear on your Foundation Certificate. These are listed for your reference when selecting preferred programmes only.</t>
  </si>
  <si>
    <t>Please note all posts are subject to change.</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</si>
  <si>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</si>
  <si>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Wales Foundation School - 2022/2023 Foundation Year 1 Programmes</t>
  </si>
  <si>
    <t xml:space="preserve">This spreadsheet contains the placement details of each Foundation Year 1 Programme offered within Wales for this academic year. Please use this in conjunction with the additional information provided on our "Recruitment" and "Programmes" tabs on the Foundation School website. </t>
  </si>
  <si>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</si>
  <si>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</si>
  <si>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t>Available Vacancies</t>
    </r>
    <r>
      <rPr>
        <sz val="12"/>
        <color theme="1"/>
        <rFont val="Calibri"/>
        <family val="2"/>
        <scheme val="minor"/>
      </rPr>
      <t xml:space="preserve"> (Column F)</t>
    </r>
    <r>
      <rPr>
        <b/>
        <sz val="12"/>
        <color theme="1"/>
        <rFont val="Calibri"/>
        <family val="2"/>
        <scheme val="minor"/>
      </rPr>
      <t xml:space="preserve"> </t>
    </r>
    <r>
      <rPr>
        <sz val="12"/>
        <color theme="1"/>
        <rFont val="Calibri"/>
        <family val="2"/>
        <scheme val="minor"/>
      </rPr>
      <t xml:space="preserve">shows whether each post will be available for this recruitment round. The majority of Programmes will show "1" in this column as they will be available, however where "0" is shown, this Programme will not be offered out during this recruitment round. This can be for a number of reasons and may change at short notice. </t>
    </r>
  </si>
  <si>
    <t>Specialised Foundation Programme (SFP)</t>
  </si>
  <si>
    <r>
      <rPr>
        <vertAlign val="superscript"/>
        <sz val="10"/>
        <color theme="1"/>
        <rFont val="Calibri"/>
        <family val="2"/>
        <scheme val="minor"/>
      </rPr>
      <t>1</t>
    </r>
    <r>
      <rPr>
        <sz val="10"/>
        <color theme="1"/>
        <rFont val="Calibri"/>
        <family val="2"/>
        <scheme val="minor"/>
      </rPr>
      <t xml:space="preserve"> The details of the "LIFT" placement (that will be undertaken once  per week throughout the year) is noted in Columns AL to AP. </t>
    </r>
    <r>
      <rPr>
        <b/>
        <sz val="10"/>
        <color theme="1"/>
        <rFont val="Calibri"/>
        <family val="2"/>
        <scheme val="minor"/>
      </rPr>
      <t xml:space="preserve">Please note that these LIFT placements may take place away from the base hospital site and allocated Doctors will need to arrange their own transport for these placements. </t>
    </r>
  </si>
  <si>
    <t>Cymru</t>
  </si>
  <si>
    <t>Ysgol Sylfaen Cymru - Rhaglenni Blwyddyn Sylfaen 1 2022/2023</t>
  </si>
  <si>
    <t>Mae'r daenlen hon yn cynnwys manylion lleoliad pob Rhaglen Blwyddyn Sylfaen 1 a gynigir yng Nghymru ar gyfer y flwyddyn academaidd hon. Defnyddiwch hyn ar y cyd â'r wybodaeth ychwanegol a ddarperir ar ein tabiau "Recriwtio" a "Rhaglenni" ar wefan yr Ysgol Sylfaen.</t>
  </si>
  <si>
    <t>Gan fod y Rhaglen Sylfaen yng Nghymru yn gynllun ddigymar, dim ond drwy gydol eu blwyddyn S1 y bydd ymgeiswyr yn dewis eu cylchdro cyn dechrau Hyfforddiant Sylfaen. Yna mae Meddygon Sylfaen Cymru yn gwneud cais am eu cylchdro S2 drwy'r Cynllun Paru S2 ym mis Ionawr cyn dechrau ar eu blwyddyn S2. Gallwch ddod o hyd i ragor o wybodaeth am y Cynllun Paru S2 ar ein gwefan.</t>
  </si>
  <si>
    <t>Fe welwch fod y daenlen hon yn cynnwys hidlwyr er mwyn cynorthwyo gyda llywio'r Rhaglenni, ac amlinellir isod y colofnau mwyaf perthnasol ar gyfer eich cyfeirnod:</t>
  </si>
  <si>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Flaenoriaeth Sylfaen (FPP), Rhaglen Sylfaen Integredig Hydredol (LIFT) neu Raglen Sylfaen arferol. Mae'r rhain wedi'u codio â lliw yn unol â'r allwedd isod.</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</si>
  <si>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</si>
  <si>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</si>
  <si>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rPr>
        <b/>
        <sz val="12"/>
        <color theme="1"/>
        <rFont val="Calibri"/>
        <family val="2"/>
        <scheme val="minor"/>
      </rPr>
      <t xml:space="preserve">Mae Cyfeirnod y Rhaglen </t>
    </r>
    <r>
      <rPr>
        <sz val="12"/>
        <color theme="1"/>
        <rFont val="Calibri"/>
        <family val="2"/>
        <scheme val="minor"/>
      </rPr>
      <t>(Colofn B) yn cynnwys ein codau cynllun (rhestr lawn o'r codau isod), ac felly gellir eu defnyddio i hidlo Rhaglenni yn ôl Bwrdd Iechyd. Wrth wneud hyn, byddwch yn ymwybodol bod rhai Rhaglenni'n croesi dau Fwrdd Iechyd.</t>
    </r>
  </si>
  <si>
    <r>
      <rPr>
        <b/>
        <sz val="12"/>
        <color theme="1"/>
        <rFont val="Calibri"/>
        <family val="2"/>
        <scheme val="minor"/>
      </rPr>
      <t>Mae Swyddi Gwag</t>
    </r>
    <r>
      <rPr>
        <sz val="12"/>
        <color theme="1"/>
        <rFont val="Calibri"/>
        <family val="2"/>
        <scheme val="minor"/>
      </rPr>
      <t xml:space="preserve"> (Colofn F) yn dangos a fydd pob swydd ar gael ar gyfer y cylch recriwtio hwn. Bydd y rhan fwyaf o'r Rhaglenni yn dangos "1" yn y golofn hon gan y byddant ar gael, ond lle dangosir "0", ni fydd y Rhaglen hon yn cael ei chynnig yn ystod y cylch recriwtio hwn. Gall hyn fod am nifer o resymau a gall newid ar fyr rybudd.</t>
    </r>
  </si>
  <si>
    <t>Nid yw is-arbenigeddau a ragflaenwyd gan asterix (*) yn is-arbenigeddau a gydnabyddir gan y GMC ac felly ni fydd yn ymddangos ar eich Tystysgrif Sylfaen. Rhestrir y rhain ar gyfer eich sylw wrth ddewis rhaglenni a ffefrir yn unig.</t>
  </si>
  <si>
    <r>
      <rPr>
        <vertAlign val="superscript"/>
        <sz val="10"/>
        <color theme="1"/>
        <rFont val="Calibri"/>
        <family val="2"/>
        <scheme val="minor"/>
      </rPr>
      <t>1</t>
    </r>
    <r>
      <rPr>
        <sz val="10"/>
        <color theme="1"/>
        <rFont val="Calibri"/>
        <family val="2"/>
        <scheme val="minor"/>
      </rPr>
      <t xml:space="preserve"> Nodir manylion y lleoliad "LIFT" (a gynhelir unwaith yr wythnos drwy gydol y flwyddyn) yng Ngholofnau AL i AP. </t>
    </r>
    <r>
      <rPr>
        <b/>
        <sz val="10"/>
        <color theme="1"/>
        <rFont val="Calibri"/>
        <family val="2"/>
        <scheme val="minor"/>
      </rPr>
      <t>Noder y gall y lleoliadau LIFT hyn cymryd lle i ffwrdd o safle'r ysbyty a bydd angen i Feddygon a ddyrannwyd trefnu cludiant eu hunain ar gyfer y lleoliadau hyn.</t>
    </r>
  </si>
  <si>
    <t>Nodwch fod pob swydd yn agored i newid.</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</si>
  <si>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</si>
  <si>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Nodir newidiadau hyd yma i'r rhaglenni gwreiddiol (wedi'i uwchlwytho ym mis Medi 2021) mewn print trwm.</t>
  </si>
  <si>
    <t>Math o Raglen</t>
  </si>
  <si>
    <t>Teitl y Rhaglen</t>
  </si>
  <si>
    <t xml:space="preserve">Ysgol Syflaen </t>
  </si>
  <si>
    <t>Swyddi Gwag sydd ar gael</t>
  </si>
  <si>
    <t>Crynodeb o'r Lleoliadau</t>
  </si>
  <si>
    <t>Lleoliad 1: Blwyddyn</t>
  </si>
  <si>
    <t>Lleoliad 1: Dyddiad dechrau</t>
  </si>
  <si>
    <t xml:space="preserve">Lleoliad 1: Dyddiad gorffen </t>
  </si>
  <si>
    <t>Lleoliad 1: Ymddiriedolaeth</t>
  </si>
  <si>
    <t>Lleoliad 1: Safle</t>
  </si>
  <si>
    <t>Lleoliad 1: Lleoliad</t>
  </si>
  <si>
    <t>Lleoliad 1: Arbenigedd</t>
  </si>
  <si>
    <t>Lleoliad 1: Is-arbenigedd</t>
  </si>
  <si>
    <t>Lleoliad 1: Goruchwyliwr Clinigol</t>
  </si>
  <si>
    <t>Bwrdd Iechyd Prifysgol Betsi Cadwaladr</t>
  </si>
  <si>
    <t>Bwrdd Iechyd Prifysgol Hywel Dda</t>
  </si>
  <si>
    <t>Bwrdd Iechyd Prifysgol Aneurin Bevan</t>
  </si>
  <si>
    <t>Bwrdd Iechyd Prifysgol Bae Abertawe</t>
  </si>
  <si>
    <t>Bwrdd Iechyd Prifysgol Caerdydd a'r Fro</t>
  </si>
  <si>
    <t>Bwrdd Iechyd Prifysgol Cwm Taf Morgannwg</t>
  </si>
  <si>
    <t>Ysbyty Glan Clwyd</t>
  </si>
  <si>
    <t>Ysbyty Wrexham Maelor</t>
  </si>
  <si>
    <t>Ysbyty Cyffredinol Bronglais</t>
  </si>
  <si>
    <t>Ysbyty Cyffredinol Llwynhelyg</t>
  </si>
  <si>
    <t>Ysbyty Cyffredinol Glangwili</t>
  </si>
  <si>
    <t>Ysbyty Cyffredinol Glangwili / Ysbyty'r Tywysog Philip</t>
  </si>
  <si>
    <t>Ysbyty'r Tywysog Philip</t>
  </si>
  <si>
    <t>Ysbyty Singleton</t>
  </si>
  <si>
    <t>Ysbyty Treforys</t>
  </si>
  <si>
    <t>Ysbyty Castell Nedd Port Talbot</t>
  </si>
  <si>
    <t>Ysbyty Athrofaol Cymru</t>
  </si>
  <si>
    <t>Ysbyty Athrofaol Llandochau</t>
  </si>
  <si>
    <t>Ysbyty Athrofaol Cymru / Ysbyty Athrofaol Llandochau</t>
  </si>
  <si>
    <t>Ysbyty Prifysgol y Faenor</t>
  </si>
  <si>
    <t>Ysbyty Neuadd Nevill</t>
  </si>
  <si>
    <t xml:space="preserve"> Ysbyty Athrofaol Llandochau / Hosbis Marie Curie</t>
  </si>
  <si>
    <t>University Hospital Llandough / Marie Curie Hospice</t>
  </si>
  <si>
    <t>Ysbyty'r Tywysog Siarl</t>
  </si>
  <si>
    <t>Ysbyty Brenhinol Morgannwg</t>
  </si>
  <si>
    <t>Ysbyty Tywysoges Cymru</t>
  </si>
  <si>
    <t>Ysbyty Brenhinol Gwent</t>
  </si>
  <si>
    <t>Ysbyty Brenhinol Gwent / Ysbyty Prifysgol y Faenor</t>
  </si>
  <si>
    <t>Ysbyty Brenhinol Morgannwg / Ysbyty Dewi Sant</t>
  </si>
  <si>
    <t>Penarth / Cardiff</t>
  </si>
  <si>
    <t>Llantrisant / Pontypridd</t>
  </si>
  <si>
    <t>Y Fenni</t>
  </si>
  <si>
    <t>Pen-y-bont</t>
  </si>
  <si>
    <t>Caerdydd</t>
  </si>
  <si>
    <t>Caerfyrddin</t>
  </si>
  <si>
    <t>Cwmbrân</t>
  </si>
  <si>
    <t>Hwlffordd</t>
  </si>
  <si>
    <t>Merthyr Tudful</t>
  </si>
  <si>
    <t>Casnewydd</t>
  </si>
  <si>
    <t>Abertawe</t>
  </si>
  <si>
    <t>Wrecsam</t>
  </si>
  <si>
    <t>Caerdydd / Penarth</t>
  </si>
  <si>
    <t>Caerfyrddin / Llanelli</t>
  </si>
  <si>
    <t>Casnewydd / Cwmbrân</t>
  </si>
  <si>
    <t>Penarth / Caerdydd</t>
  </si>
  <si>
    <t>Cardiology</t>
  </si>
  <si>
    <t>Intensive Care Medicine</t>
  </si>
  <si>
    <t>Trauma and Orthopaedic Surgery</t>
  </si>
  <si>
    <t>Paediatrics</t>
  </si>
  <si>
    <t>Respiratory Medicine</t>
  </si>
  <si>
    <t>General Surgery</t>
  </si>
  <si>
    <t>General (Internal) Medicine</t>
  </si>
  <si>
    <t>Plastic Surgery</t>
  </si>
  <si>
    <t>Urology</t>
  </si>
  <si>
    <t>Anaesthetics</t>
  </si>
  <si>
    <t>Geriatric Medicine</t>
  </si>
  <si>
    <t>Otolaryngology</t>
  </si>
  <si>
    <t>Renal Medicine</t>
  </si>
  <si>
    <t>Old Age Psychiatry</t>
  </si>
  <si>
    <t>Emergency Medicine</t>
  </si>
  <si>
    <t>Palliative Medicine</t>
  </si>
  <si>
    <t>Acute Internal Medicine</t>
  </si>
  <si>
    <t>General Psychiatry</t>
  </si>
  <si>
    <t>Rheumatology</t>
  </si>
  <si>
    <t>Obstetrics and Gynaecology</t>
  </si>
  <si>
    <t>Neurosurgery</t>
  </si>
  <si>
    <t>Rehabilitation Medicine</t>
  </si>
  <si>
    <t>Haematology</t>
  </si>
  <si>
    <t>Endocrinology and Diabetes Mellitus</t>
  </si>
  <si>
    <t>Community Sexual and Reproductive Health</t>
  </si>
  <si>
    <t>Oral and maxillo-facial surgery</t>
  </si>
  <si>
    <t>Meddygaeth Fewnol Acíwt</t>
  </si>
  <si>
    <t>Anestheteg</t>
  </si>
  <si>
    <t>Cardioleg</t>
  </si>
  <si>
    <t>Iechyd Rhywiol ac Atgenhedlol cymunedol</t>
  </si>
  <si>
    <t>Meddygaeth Frys</t>
  </si>
  <si>
    <t>Seiciatreg Gyffredinol</t>
  </si>
  <si>
    <t>Meddygaeth Geriatreg</t>
  </si>
  <si>
    <t>Hematoleg</t>
  </si>
  <si>
    <t>Meddygaeth Gofal Dwys</t>
  </si>
  <si>
    <t>Endocrinoleg a Diabetes Mellitus</t>
  </si>
  <si>
    <t>Meddygaeth Gyffredinol (Mewnol)</t>
  </si>
  <si>
    <t>Niwroleg</t>
  </si>
  <si>
    <t>Obstetreg a Gynaecoleg</t>
  </si>
  <si>
    <t>Seiciatreg Henaint</t>
  </si>
  <si>
    <t>Pediatreg</t>
  </si>
  <si>
    <t>Rhewmatoleg</t>
  </si>
  <si>
    <t>Clust, Trwyn a Gwddf</t>
  </si>
  <si>
    <t>Meddygaeth Liniarol</t>
  </si>
  <si>
    <t>Llawdriniaeth Gyffredinol</t>
  </si>
  <si>
    <t>Llawdriniaeth y Geg a Gên ac Wyneb</t>
  </si>
  <si>
    <t>Llawdriniaeth Gosmetig</t>
  </si>
  <si>
    <t>Meddygaeth Adsefydlu</t>
  </si>
  <si>
    <t>Meddygaeth Arennol</t>
  </si>
  <si>
    <t>Meddygaeth Anadlol</t>
  </si>
  <si>
    <t>Trawma Llawdriniaeth Orthopedig</t>
  </si>
  <si>
    <t>Wroleg</t>
  </si>
  <si>
    <t>Ambulatory Care</t>
  </si>
  <si>
    <t>Minor Injuries Unit</t>
  </si>
  <si>
    <t>Breast Surgery</t>
  </si>
  <si>
    <t>Dermatology</t>
  </si>
  <si>
    <t>Clinical Oncology</t>
  </si>
  <si>
    <t>Clinical Pharmacology and Therapeutics</t>
  </si>
  <si>
    <t>Colorectal Surgery</t>
  </si>
  <si>
    <t>Upper Gastro-intestinal Surgery</t>
  </si>
  <si>
    <t>Gastroenterology</t>
  </si>
  <si>
    <t>Hepatology</t>
  </si>
  <si>
    <t>Infectious Diseases</t>
  </si>
  <si>
    <t>Stroke Medicine</t>
  </si>
  <si>
    <t>Neonatal Medicine</t>
  </si>
  <si>
    <t>Substance Misuse Psychiatry</t>
  </si>
  <si>
    <t>Vascular Surgery</t>
  </si>
  <si>
    <t>Uned Mân Anafiadau</t>
  </si>
  <si>
    <t>Llawdriniaeth ar y Fron</t>
  </si>
  <si>
    <t>Dermatoleg</t>
  </si>
  <si>
    <t>Hepatoleg</t>
  </si>
  <si>
    <t>Meddygaeth Strôc</t>
  </si>
  <si>
    <t>*Orthogeriatrics</t>
  </si>
  <si>
    <t>*Adult Cystic Fibrosis</t>
  </si>
  <si>
    <t>*Post Anaesthetic Care Unit</t>
  </si>
  <si>
    <t>Gastroenterology, Hepatology</t>
  </si>
  <si>
    <t>*Critical Care</t>
  </si>
  <si>
    <t>Cardiology, Dermatology</t>
  </si>
  <si>
    <t>*Medical Assessment Unit</t>
  </si>
  <si>
    <t>Gastroenterology, Infectious Diseases</t>
  </si>
  <si>
    <t>*Hepato-Pancreatico-Biliary Surgery</t>
  </si>
  <si>
    <t>Clinical pharmacology and therapeutics</t>
  </si>
  <si>
    <t>*Ambulatory Care</t>
  </si>
  <si>
    <t>Geriatric Medicine, Rehabilitation Medicine</t>
  </si>
  <si>
    <t>Colorectal Surgery, Upper Gastro-intestinal Surgery</t>
  </si>
  <si>
    <t>Clinical Oncology, Palliative Medicine</t>
  </si>
  <si>
    <t>Geriatric Medicine, Stroke Medicine</t>
  </si>
  <si>
    <t>Triniaeth Ddydd</t>
  </si>
  <si>
    <t>Oncoleg Glinigol</t>
  </si>
  <si>
    <t>Ffarmacoleg Glinigol a Therapiwteg</t>
  </si>
  <si>
    <t>Llawdriniaeth y Colon a'r Rhefr</t>
  </si>
  <si>
    <t>Llawdriniaeth Gastroberfeddol Uchaf</t>
  </si>
  <si>
    <t>Gastroenteroleg</t>
  </si>
  <si>
    <t>Clefydau Heintus</t>
  </si>
  <si>
    <t>Meddygaeth Newyddenedigol</t>
  </si>
  <si>
    <t>Seiciatreg  Camddefnyddio Sylweddau</t>
  </si>
  <si>
    <t>Llawdriniaeth Fasgwlaidd</t>
  </si>
  <si>
    <t>*Orthogeriatreg</t>
  </si>
  <si>
    <t>*Ffeibrosis Systig Oedolion</t>
  </si>
  <si>
    <t>*Uned Gofal Ôl-Anesthetig</t>
  </si>
  <si>
    <t>*Llawdriniaeth Hepato-Pancreatico-Biliary</t>
  </si>
  <si>
    <t>Gastroenteroleg, Hepatoleg</t>
  </si>
  <si>
    <t>*Gofal Critigol</t>
  </si>
  <si>
    <t>*Uned Asesu Meddygol</t>
  </si>
  <si>
    <t>Cardioleg, Dermatoleg</t>
  </si>
  <si>
    <t>Gastroenteroleg, Clefydau Heintus</t>
  </si>
  <si>
    <t>Meddygaeth Geriatreg, Meddygaeth Strôc</t>
  </si>
  <si>
    <t>Meddygaeth Geriatreg, Meddygaeth Adsefydlu</t>
  </si>
  <si>
    <t>Llawdriniaeth y Colon a'r Rhefr, Llawdriniaeth Gastroberfeddol Uchaf</t>
  </si>
  <si>
    <t>Oncoleg Glinigol, Meddygaeth Liniarol</t>
  </si>
  <si>
    <t>Dr Benjamin Jones</t>
  </si>
  <si>
    <t>Dr Antony Johansen</t>
  </si>
  <si>
    <t>Dr Peter O'Callaghan</t>
  </si>
  <si>
    <t>Dr Jamie Duckers</t>
  </si>
  <si>
    <t>Dr Matt Morgan</t>
  </si>
  <si>
    <t>Dr Martin Edwards</t>
  </si>
  <si>
    <t>Professsor Iain Whitaker</t>
  </si>
  <si>
    <t>Professor Bilal Al-Sarireh</t>
  </si>
  <si>
    <t>Professor Jeffrey Stephens</t>
  </si>
  <si>
    <t>Dr Thiriloganathan Mathialahan</t>
  </si>
  <si>
    <t>Mr Tim Gate</t>
  </si>
  <si>
    <t>Mr Iqbal Shergill</t>
  </si>
  <si>
    <t>Dr Katherine Barnes</t>
  </si>
  <si>
    <t>Mr Peter Lewis</t>
  </si>
  <si>
    <t>Dr Graeme Lilley</t>
  </si>
  <si>
    <t>Dr Dafydd Bowen</t>
  </si>
  <si>
    <t>Dr Andrew Haden</t>
  </si>
  <si>
    <t>Mr Mahmoud Shafii</t>
  </si>
  <si>
    <t xml:space="preserve">Dr Vandse Aithal </t>
  </si>
  <si>
    <t>Dr Pramodh Vallabhaneni</t>
  </si>
  <si>
    <t xml:space="preserve">Mr Heiki Whittet </t>
  </si>
  <si>
    <t>Dr Bangar Sureddi</t>
  </si>
  <si>
    <t xml:space="preserve">Mr Barry Appleton </t>
  </si>
  <si>
    <t xml:space="preserve">Dr Jacqueline Woolley </t>
  </si>
  <si>
    <t xml:space="preserve">Dr Rhian Dyer </t>
  </si>
  <si>
    <t>Ms Joy Singh</t>
  </si>
  <si>
    <t xml:space="preserve">Dr Diptarup Mukhopadhyay </t>
  </si>
  <si>
    <t xml:space="preserve">Dr Sharmistha Roy Chowdhury </t>
  </si>
  <si>
    <t xml:space="preserve">Dr Gary Constable </t>
  </si>
  <si>
    <t xml:space="preserve">Dr Clare Turner </t>
  </si>
  <si>
    <t xml:space="preserve">Dr Anthony James </t>
  </si>
  <si>
    <t>Dr Gareth Roberts</t>
  </si>
  <si>
    <t>Dr Mark Gilmore</t>
  </si>
  <si>
    <t>Dr Paul Emmerson</t>
  </si>
  <si>
    <t xml:space="preserve">Dr John Hounsell </t>
  </si>
  <si>
    <t>Dr Laksham Nangalia</t>
  </si>
  <si>
    <t>Dr Jayne Evans</t>
  </si>
  <si>
    <t>Dr Ian Rees</t>
  </si>
  <si>
    <t>Mrs Saira Khawaja</t>
  </si>
  <si>
    <t>Dr Akhila Mallipedhi</t>
  </si>
  <si>
    <t>Dr Saran Nicholas</t>
  </si>
  <si>
    <t>Dr Granville Morris</t>
  </si>
  <si>
    <t>Dr Eiry Edmunds</t>
  </si>
  <si>
    <t>Mr Ken Harries</t>
  </si>
  <si>
    <t>Dr Stamatios Zouras</t>
  </si>
  <si>
    <t>Mr Brendan O'Riordan</t>
  </si>
  <si>
    <t>Dr Surednra Gupta</t>
  </si>
  <si>
    <t>Dr Alun Thomas</t>
  </si>
  <si>
    <t>Mr Andrew Deans</t>
  </si>
  <si>
    <t>Dr Gareth Collier</t>
  </si>
  <si>
    <t>Mr Antony Howarth</t>
  </si>
  <si>
    <t>Mr Mark Henwood</t>
  </si>
  <si>
    <t>Dr Rhian Fuge</t>
  </si>
  <si>
    <t>Mr Pawan Rao</t>
  </si>
  <si>
    <t>Dr Roopam Goel</t>
  </si>
  <si>
    <t>Dr Abhaya Gupta</t>
  </si>
  <si>
    <t xml:space="preserve">Dr Vedamurthy Adhiyaman </t>
  </si>
  <si>
    <t xml:space="preserve">Mr Richard Morgan </t>
  </si>
  <si>
    <t xml:space="preserve">Dr Siva Shrikanth </t>
  </si>
  <si>
    <t xml:space="preserve">Dr Paul Spambo </t>
  </si>
  <si>
    <t>Mr Walid Samra</t>
  </si>
  <si>
    <t xml:space="preserve">Dr Robin Poyner </t>
  </si>
  <si>
    <t xml:space="preserve">Mr Muhammad Haider </t>
  </si>
  <si>
    <t xml:space="preserve">Dr Aye Nyunt </t>
  </si>
  <si>
    <t xml:space="preserve">Dr Gerallt Owen </t>
  </si>
  <si>
    <t xml:space="preserve">Mr Mahir Al-Rawi </t>
  </si>
  <si>
    <t xml:space="preserve">Dr Aradhana Ingley </t>
  </si>
  <si>
    <t xml:space="preserve">Mr Chris Chatzidimitriou </t>
  </si>
  <si>
    <t xml:space="preserve">Dr Wisam Khider </t>
  </si>
  <si>
    <t xml:space="preserve">Dr Matthew Sandman </t>
  </si>
  <si>
    <t>Mr Andrew Maw</t>
  </si>
  <si>
    <t xml:space="preserve">Dr Aram Baghomian </t>
  </si>
  <si>
    <t xml:space="preserve">Dr Claudia Variu </t>
  </si>
  <si>
    <t xml:space="preserve">Mr Soroush Sohrabi </t>
  </si>
  <si>
    <t xml:space="preserve">Dr Gayatri Sreemantula </t>
  </si>
  <si>
    <t>Dr Bridget Cavanna</t>
  </si>
  <si>
    <t>Mr Simone Sebastiani</t>
  </si>
  <si>
    <t>Dr Kevin Joseph</t>
  </si>
  <si>
    <t xml:space="preserve">Dr Kaled Hatashe </t>
  </si>
  <si>
    <t xml:space="preserve">Mr Samy Mohamed </t>
  </si>
  <si>
    <t>Dr Zubair-Ul-Hassan Syed</t>
  </si>
  <si>
    <t xml:space="preserve">Dr Jyoti Gupta </t>
  </si>
  <si>
    <t>Dr Ian Thompson</t>
  </si>
  <si>
    <t>Mr Simon White</t>
  </si>
  <si>
    <t xml:space="preserve">Mr Simon Phillips </t>
  </si>
  <si>
    <t xml:space="preserve">Dr Lindsay David George </t>
  </si>
  <si>
    <t>Dr Richard Marsh</t>
  </si>
  <si>
    <t>Mr Peter Jemmett</t>
  </si>
  <si>
    <t>Dr Julie Cornish</t>
  </si>
  <si>
    <t xml:space="preserve">Dr Preeti Gupta </t>
  </si>
  <si>
    <t xml:space="preserve">Mr Richard Coulthard </t>
  </si>
  <si>
    <t xml:space="preserve">Dr Sinead O'Mahony </t>
  </si>
  <si>
    <t xml:space="preserve">Dr Rajeswari Ramaraj </t>
  </si>
  <si>
    <t xml:space="preserve">Dr Hannah Osborn </t>
  </si>
  <si>
    <t xml:space="preserve">Ms Rachel Hargest </t>
  </si>
  <si>
    <t xml:space="preserve">Dr Helen E Davies </t>
  </si>
  <si>
    <t>Dr David Turpie</t>
  </si>
  <si>
    <t>Mr Huw Jones</t>
  </si>
  <si>
    <t>Dr Sara Long</t>
  </si>
  <si>
    <t>Mr Jozsef Lang</t>
  </si>
  <si>
    <t xml:space="preserve">Dr Govind Menon </t>
  </si>
  <si>
    <t xml:space="preserve">Prof Ben Hope-Gill </t>
  </si>
  <si>
    <t>Dr Johann te Water Naude</t>
  </si>
  <si>
    <t xml:space="preserve">Mr Oleg Tatarov </t>
  </si>
  <si>
    <t xml:space="preserve">Dr Clare Tibbatts </t>
  </si>
  <si>
    <t xml:space="preserve">Mr Graham Roblin </t>
  </si>
  <si>
    <t>Dr Andrew Freedman</t>
  </si>
  <si>
    <t xml:space="preserve">Dr Maitrayee Choudhury </t>
  </si>
  <si>
    <t>Mr Nagappan Kumar</t>
  </si>
  <si>
    <t xml:space="preserve">Dr Andrew Lansdown </t>
  </si>
  <si>
    <t xml:space="preserve">Dr Gareth Thomas </t>
  </si>
  <si>
    <t xml:space="preserve">Dr Siobhan Lewis </t>
  </si>
  <si>
    <t xml:space="preserve">Dr Aled Roberts </t>
  </si>
  <si>
    <t xml:space="preserve">Dr Sreedhar Kolli </t>
  </si>
  <si>
    <t>Mr Ian Williams</t>
  </si>
  <si>
    <t xml:space="preserve">Dr Tanvir Ahmed </t>
  </si>
  <si>
    <t>Mr Parnell Keeling</t>
  </si>
  <si>
    <t xml:space="preserve">Mr Richard Whiston </t>
  </si>
  <si>
    <t>Dr Amy Ferris</t>
  </si>
  <si>
    <t>Dr Keith Wilson</t>
  </si>
  <si>
    <t>Mr Chris Morris</t>
  </si>
  <si>
    <t>Dr Tom Hughes</t>
  </si>
  <si>
    <t xml:space="preserve">Mr Nagappan Kumar </t>
  </si>
  <si>
    <t xml:space="preserve">Dr James Coulson </t>
  </si>
  <si>
    <t>Mr David Scott-Coombes</t>
  </si>
  <si>
    <t>Dr Cherry Shute</t>
  </si>
  <si>
    <t>Mr Frankie Brooks</t>
  </si>
  <si>
    <t xml:space="preserve">Miss Susan Hill </t>
  </si>
  <si>
    <t xml:space="preserve">Mr Chris Wilson </t>
  </si>
  <si>
    <t xml:space="preserve">Dr Ramsey Sabit </t>
  </si>
  <si>
    <t>Mr Jonathan Featherstone</t>
  </si>
  <si>
    <t xml:space="preserve">Prof Jared Torkington </t>
  </si>
  <si>
    <t xml:space="preserve">Dr Simon Barry </t>
  </si>
  <si>
    <t xml:space="preserve">Dr Arif Alam </t>
  </si>
  <si>
    <t>Mr Mike Rocker</t>
  </si>
  <si>
    <t>Dr Chris Hodcroft</t>
  </si>
  <si>
    <t xml:space="preserve">Dr Susan Allen </t>
  </si>
  <si>
    <t>Dr Fiona Smeeton</t>
  </si>
  <si>
    <t>Mr Jeremy Williamson</t>
  </si>
  <si>
    <t>Dr Michael Pynn</t>
  </si>
  <si>
    <t>Dr Bella Richard</t>
  </si>
  <si>
    <t>Mr Krishnamurthy Somasekar</t>
  </si>
  <si>
    <t>Dr Kate Axe</t>
  </si>
  <si>
    <t>Dr Nakul Gupta</t>
  </si>
  <si>
    <t>Mr Ray Delicata</t>
  </si>
  <si>
    <t>Dr Nadeem Syed</t>
  </si>
  <si>
    <t>Mr Simon Wood</t>
  </si>
  <si>
    <t>Dr Sarah Lewis</t>
  </si>
  <si>
    <t xml:space="preserve">Miss Charlotte Thomas </t>
  </si>
  <si>
    <t>Prof Nadim Haboubi</t>
  </si>
  <si>
    <t>Mr Michael John Pollitt</t>
  </si>
  <si>
    <t xml:space="preserve">Dr Shaha Sheriff </t>
  </si>
  <si>
    <t xml:space="preserve">Dr Philip Campbell </t>
  </si>
  <si>
    <t xml:space="preserve">Mr Steve McKain </t>
  </si>
  <si>
    <t>Dr Elba Peter</t>
  </si>
  <si>
    <t>Dr Ravikumar Ravindran</t>
  </si>
  <si>
    <t xml:space="preserve">Dr Andreea Alina Ionescu </t>
  </si>
  <si>
    <t xml:space="preserve">Dr Nimal Balaratnam </t>
  </si>
  <si>
    <t xml:space="preserve">Mr Shaukat Majid </t>
  </si>
  <si>
    <t xml:space="preserve">Dr Amit Sah </t>
  </si>
  <si>
    <t>Dr Peter Dale</t>
  </si>
  <si>
    <t xml:space="preserve">Mr Keshav Swarnkar </t>
  </si>
  <si>
    <t xml:space="preserve">Dr Marek Czajkowski </t>
  </si>
  <si>
    <t xml:space="preserve">Dr Nigel Brown </t>
  </si>
  <si>
    <t xml:space="preserve">Mr Rhodri Codd </t>
  </si>
  <si>
    <t xml:space="preserve">Dr Sara Fairbairn </t>
  </si>
  <si>
    <t>Mr Paul Edwards</t>
  </si>
  <si>
    <t>Dr Charles D'Souza</t>
  </si>
  <si>
    <t xml:space="preserve">Dr Leo Pinto </t>
  </si>
  <si>
    <t>Dr Lloyd Harding</t>
  </si>
  <si>
    <t>Dr Syed Asif Alam</t>
  </si>
  <si>
    <t>Mr David McLain</t>
  </si>
  <si>
    <t>Dr James Kilbane</t>
  </si>
  <si>
    <t xml:space="preserve">Mr Michael Thornton </t>
  </si>
  <si>
    <t>Dr Anthony Dixon</t>
  </si>
  <si>
    <t>Dr Cameron Abbott</t>
  </si>
  <si>
    <t xml:space="preserve">Mr Andrew Baker </t>
  </si>
  <si>
    <t xml:space="preserve">Dr Richard Cowell </t>
  </si>
  <si>
    <t xml:space="preserve">Mr Abozed Ben-Sassi </t>
  </si>
  <si>
    <t>Dr Mark Steel</t>
  </si>
  <si>
    <t xml:space="preserve">Mr Duncan Stewart </t>
  </si>
  <si>
    <t xml:space="preserve">Mr Richard Cochrane </t>
  </si>
  <si>
    <t>Dr Khalid Khan</t>
  </si>
  <si>
    <t>Dr Suresh Abraham</t>
  </si>
  <si>
    <t>Dr Artur Abelian</t>
  </si>
  <si>
    <t xml:space="preserve">Mr Tony DaSilva </t>
  </si>
  <si>
    <t xml:space="preserve">Dr Ben Thomas </t>
  </si>
  <si>
    <t>Dr Hywel Hughes</t>
  </si>
  <si>
    <t xml:space="preserve">Mr Palanichamy Chandran </t>
  </si>
  <si>
    <t>Dr Mohammad Rahman</t>
  </si>
  <si>
    <t xml:space="preserve">Dr Susan Nolan </t>
  </si>
  <si>
    <t xml:space="preserve">Mr Anton Joseph </t>
  </si>
  <si>
    <t xml:space="preserve">Dr Shehnoor Tarique </t>
  </si>
  <si>
    <t xml:space="preserve">Dr Poonamallee Govindaraj </t>
  </si>
  <si>
    <t xml:space="preserve">Mr David Cotton </t>
  </si>
  <si>
    <t>Dr Gireesh Kothegal Marimahadevappa</t>
  </si>
  <si>
    <t>Dr Brian Jenkins</t>
  </si>
  <si>
    <t xml:space="preserve">Prof Puthucode Haray </t>
  </si>
  <si>
    <t xml:space="preserve">Dr Onyebuchi Okosieme </t>
  </si>
  <si>
    <t>Mr Xavier Escofet</t>
  </si>
  <si>
    <t xml:space="preserve">Mr Ashraf Masoud </t>
  </si>
  <si>
    <t>Dr Louise Walters</t>
  </si>
  <si>
    <t xml:space="preserve">Dr Damian McKeon </t>
  </si>
  <si>
    <t xml:space="preserve">Mr Edgar Gelber </t>
  </si>
  <si>
    <t xml:space="preserve">Dr Sion Jones </t>
  </si>
  <si>
    <t xml:space="preserve">Dr Abdul Alejmi </t>
  </si>
  <si>
    <t xml:space="preserve">Mr Baber Chaudhary </t>
  </si>
  <si>
    <t xml:space="preserve">Dr Mark Payne </t>
  </si>
  <si>
    <t xml:space="preserve">Mr Kyriacos Alexandrou </t>
  </si>
  <si>
    <t xml:space="preserve">Dr Jonathan Sutton </t>
  </si>
  <si>
    <t>Mr Anil Lala</t>
  </si>
  <si>
    <t>Dr Rob Perry</t>
  </si>
  <si>
    <t xml:space="preserve">Dr Alan Bates </t>
  </si>
  <si>
    <t>Dr Gemma Lewis-Williams</t>
  </si>
  <si>
    <t>Mr Chris Houlden</t>
  </si>
  <si>
    <t>Dr Tony Wilton</t>
  </si>
  <si>
    <t xml:space="preserve">Dr Gavin Andrew Ross </t>
  </si>
  <si>
    <t xml:space="preserve">Mr Oomar Nur </t>
  </si>
  <si>
    <t>Dr Froso Varvitsioti</t>
  </si>
  <si>
    <t xml:space="preserve">Dr Nikolaos Anatoliotakis </t>
  </si>
  <si>
    <t xml:space="preserve">Mr Jegadish Mathias </t>
  </si>
  <si>
    <t xml:space="preserve">Dr Christopher James </t>
  </si>
  <si>
    <t>Dr Samit Purkayastha</t>
  </si>
  <si>
    <t xml:space="preserve">Mr Andrew Burns </t>
  </si>
  <si>
    <t xml:space="preserve">Dr Sarah Davidson </t>
  </si>
  <si>
    <t>Dr Harry Grubb</t>
  </si>
  <si>
    <t xml:space="preserve">Mr Otumeluke Umughele </t>
  </si>
  <si>
    <t xml:space="preserve">Dr Angela Puffett </t>
  </si>
  <si>
    <t xml:space="preserve">Mr Huw Williams </t>
  </si>
  <si>
    <t xml:space="preserve">Miss Deborah Cairns </t>
  </si>
  <si>
    <t>Dr Sinan Eccles</t>
  </si>
  <si>
    <t xml:space="preserve">Dr Peter Fitzgerald </t>
  </si>
  <si>
    <t xml:space="preserve">Mr Kevin Conway </t>
  </si>
  <si>
    <t xml:space="preserve">Dr Atul Kalhan </t>
  </si>
  <si>
    <t xml:space="preserve">Dr Nia Rathbone </t>
  </si>
  <si>
    <t xml:space="preserve">Mr Gary Osborn </t>
  </si>
  <si>
    <t>Dr John Amit Benjamin</t>
  </si>
  <si>
    <t xml:space="preserve">Mr Tim Appanna </t>
  </si>
  <si>
    <t>Dr Bee Lee</t>
  </si>
  <si>
    <t xml:space="preserve">Mr Tim Havard </t>
  </si>
  <si>
    <t xml:space="preserve">Dr John Huish </t>
  </si>
  <si>
    <t xml:space="preserve">Dr Sally-Ann Price </t>
  </si>
  <si>
    <t xml:space="preserve">Dr Ceril Rhys-Dillon </t>
  </si>
  <si>
    <t xml:space="preserve">Mr Parin Shah </t>
  </si>
  <si>
    <t xml:space="preserve">Dr Rhian Finn </t>
  </si>
  <si>
    <t xml:space="preserve">Mr Justin Woolgar </t>
  </si>
  <si>
    <t xml:space="preserve">Dr Linzi Thomas </t>
  </si>
  <si>
    <t>Mr Neil Fenn</t>
  </si>
  <si>
    <t xml:space="preserve">Ms Francesca Fratesi </t>
  </si>
  <si>
    <t xml:space="preserve">Dr Richard Purnell </t>
  </si>
  <si>
    <t xml:space="preserve">Mr Nicholas Gill </t>
  </si>
  <si>
    <t xml:space="preserve">Mr Amir Kambal </t>
  </si>
  <si>
    <t xml:space="preserve">Dr Praveen Eadala </t>
  </si>
  <si>
    <t xml:space="preserve">Mr Chris Davies </t>
  </si>
  <si>
    <t xml:space="preserve">Dr David Vardill </t>
  </si>
  <si>
    <t xml:space="preserve">Dr Jagadish Nagaraj </t>
  </si>
  <si>
    <t>Prof Bilal Al-Sarireh</t>
  </si>
  <si>
    <t xml:space="preserve">Dr Ashraf Mikhail </t>
  </si>
  <si>
    <t xml:space="preserve">Mr Scott Caplin </t>
  </si>
  <si>
    <t xml:space="preserve">Dr Linda Middleton </t>
  </si>
  <si>
    <t xml:space="preserve">Mr Louis Fligelstone </t>
  </si>
  <si>
    <t xml:space="preserve">Dr Thomas Maddock </t>
  </si>
  <si>
    <t xml:space="preserve">Dr Elizabeth Davies </t>
  </si>
  <si>
    <t>Miss Rhiannon Harries</t>
  </si>
  <si>
    <t xml:space="preserve">Dr Sophie Henson </t>
  </si>
  <si>
    <t xml:space="preserve">Dr Zelda Summers </t>
  </si>
  <si>
    <t xml:space="preserve">Mr Gregory Taylor </t>
  </si>
  <si>
    <t xml:space="preserve">Dr Richard Chudleigh </t>
  </si>
  <si>
    <t xml:space="preserve">Mr Mark Davies </t>
  </si>
  <si>
    <t>Dr Nicky Leopold</t>
  </si>
  <si>
    <t xml:space="preserve">Dr Conor Marnane </t>
  </si>
  <si>
    <t>Dr Ann Benton</t>
  </si>
  <si>
    <t xml:space="preserve">Mr Dean Harris </t>
  </si>
  <si>
    <t>Dr Narendra Chinnappa</t>
  </si>
  <si>
    <t xml:space="preserve">Mr Rajesh Peter </t>
  </si>
  <si>
    <t>Dr Osama Taweel</t>
  </si>
  <si>
    <t xml:space="preserve">Dr Umakant Dave </t>
  </si>
  <si>
    <t>Miss Tamsin Boyce</t>
  </si>
  <si>
    <t>Dr Leanne Griffin</t>
  </si>
  <si>
    <t xml:space="preserve">Dr Saleh Elghenzai </t>
  </si>
  <si>
    <t>Mr Tim Appanna</t>
  </si>
  <si>
    <t>Dr Leslie Ala</t>
  </si>
  <si>
    <t>Dr Stephen Kelly</t>
  </si>
  <si>
    <t>Prof Gwyneth Davies</t>
  </si>
  <si>
    <t>Mr David O'Reilly</t>
  </si>
  <si>
    <t>Mr Richard Anthony</t>
  </si>
  <si>
    <t>Dr Aram Baghomian</t>
  </si>
  <si>
    <t>Dr Paul Rastall</t>
  </si>
  <si>
    <t>Dr Senthil Kumar Subbarayan</t>
  </si>
  <si>
    <t>Dr Jonathan Morris</t>
  </si>
  <si>
    <t>Mr Jonathan Hulbert</t>
  </si>
  <si>
    <t>Dr Susan Nolan</t>
  </si>
  <si>
    <t>Mr Gethin Williams</t>
  </si>
  <si>
    <t>Dr Allen Wilson</t>
  </si>
  <si>
    <t>Dr Yvette Cloete</t>
  </si>
  <si>
    <t>Mr Usman Khan</t>
  </si>
  <si>
    <t>Prof Ashraf Rasheed</t>
  </si>
  <si>
    <t>Dr Sara Fairbairn</t>
  </si>
  <si>
    <t>Lleoliad 2: Blwyddyn</t>
  </si>
  <si>
    <t>Lleoliad 2: Dyddiad dechrau</t>
  </si>
  <si>
    <t xml:space="preserve">Lleoliad 2: Dyddiad gorffen </t>
  </si>
  <si>
    <t>Lleoliad 2: Ymddiriedolaeth</t>
  </si>
  <si>
    <t>Lleoliad 2: Safle</t>
  </si>
  <si>
    <t>Lleoliad 2: Lleoliad</t>
  </si>
  <si>
    <t>Lleoliad 2: Arbenigedd</t>
  </si>
  <si>
    <t>Lleoliad 2: Is-arbenigedd</t>
  </si>
  <si>
    <t>Lleoliad 2: Goruchwyliwr Clinigol</t>
  </si>
  <si>
    <t>Dr Mateusz Szmidt</t>
  </si>
  <si>
    <t>Lleoliad 3: Blwyddyn</t>
  </si>
  <si>
    <t>Lleoliad 3: Dyddiad dechrau</t>
  </si>
  <si>
    <t xml:space="preserve">Lleoliad 3: Dyddiad gorffen </t>
  </si>
  <si>
    <t>Lleoliad 3: Ymddiriedolaeth</t>
  </si>
  <si>
    <t>Lleoliad 3: Safle</t>
  </si>
  <si>
    <t>Lleoliad 3: Lleoliad</t>
  </si>
  <si>
    <t>Lleoliad 3: Arbenigedd</t>
  </si>
  <si>
    <t>Lleoliad 3: Is-arbenigedd</t>
  </si>
  <si>
    <t>Lleoliad 3: Goruchwyliwr Clinigol</t>
  </si>
  <si>
    <t>LIFT: Dyddiad dechrau</t>
  </si>
  <si>
    <t xml:space="preserve">LIFT: Dyddiad gorffen </t>
  </si>
  <si>
    <t>LIFT: Safle</t>
  </si>
  <si>
    <t>LIFT: Lleoliad</t>
  </si>
  <si>
    <t>LIFT: Arbenigedd</t>
  </si>
  <si>
    <t>LIFT: Goruchwyliwr Clinigol</t>
  </si>
  <si>
    <t>Site To Be Confirmed</t>
  </si>
  <si>
    <t>LIFT: Trust</t>
  </si>
  <si>
    <t>LIFT: Start Date</t>
  </si>
  <si>
    <t>LIFT: End Date</t>
  </si>
  <si>
    <t>LIFT: Site</t>
  </si>
  <si>
    <t>LIFT: Location</t>
  </si>
  <si>
    <t>LIFT: Speciality</t>
  </si>
  <si>
    <t>LIFT: Supervisor</t>
  </si>
  <si>
    <t>Safle I'w Gadarnhau</t>
  </si>
  <si>
    <t>LIFT: Ymddiriedolaeth</t>
  </si>
  <si>
    <t>Speciality to be confirmed</t>
  </si>
  <si>
    <t>Arbenigedd I'w Gadarnhau</t>
  </si>
  <si>
    <t>Supervisor to be confirmed</t>
  </si>
  <si>
    <t>Goruchwyliwr I'w Gadarnhau</t>
  </si>
  <si>
    <t>,</t>
  </si>
  <si>
    <t>Dr Abdul Azzu</t>
  </si>
  <si>
    <t>Rhaglen Sylfaen Arbenigol (SFP)</t>
  </si>
  <si>
    <t>Rhaglen Sylfaen (FP)</t>
  </si>
  <si>
    <t>Rhaglen Sylfaen ar draws Byrddau Iechyd (FP - Cross)</t>
  </si>
  <si>
    <t>Rhaglen Flaenoriaeth Sylfaen (FPP)</t>
  </si>
  <si>
    <r>
      <t xml:space="preserve">Hyfforddiant Sylfaen Integredig Hydredol (LIFT) </t>
    </r>
    <r>
      <rPr>
        <vertAlign val="superscript"/>
        <sz val="12"/>
        <color theme="1"/>
        <rFont val="Calibri"/>
        <family val="2"/>
        <scheme val="minor"/>
      </rPr>
      <t>1</t>
    </r>
  </si>
  <si>
    <t>Lleoliadau heb swyddi gwag</t>
  </si>
  <si>
    <t>Mr Tarig Abdelrahman</t>
  </si>
  <si>
    <t xml:space="preserve">
Allwedd Lliw</t>
  </si>
  <si>
    <t>Codau Cynllun</t>
  </si>
  <si>
    <t>Bae Abertawe</t>
  </si>
  <si>
    <t>Caerdydd a'r Fro</t>
  </si>
  <si>
    <t>Dr Khaled Radwan</t>
  </si>
  <si>
    <t>Mr Antonio Faliaki</t>
  </si>
  <si>
    <t>Dr Fawad Muhammad</t>
  </si>
  <si>
    <t>Mr Haritharan Nageswaran</t>
  </si>
  <si>
    <t>Mr Scott Caplin</t>
  </si>
  <si>
    <t>Gwalchmai Surgery</t>
  </si>
  <si>
    <t>Felinheli &amp; Porthaethwy Surgery</t>
  </si>
  <si>
    <t>General Practice</t>
  </si>
  <si>
    <t>Dr Richard Keatinge</t>
  </si>
  <si>
    <t>Dr James Rigby</t>
  </si>
  <si>
    <t>Holyhead</t>
  </si>
  <si>
    <t>Y Felinheli</t>
  </si>
  <si>
    <t>Meddygfa Gwalchmai</t>
  </si>
  <si>
    <t>Canolfan Iechyd Y Felinheli</t>
  </si>
  <si>
    <t>Ymarfer Cyffredinol</t>
  </si>
  <si>
    <t>Caergybi</t>
  </si>
  <si>
    <t>Gaer Medical Centre</t>
  </si>
  <si>
    <t>St Brides Medical Centre</t>
  </si>
  <si>
    <t>Llanfair Surgery</t>
  </si>
  <si>
    <t>Llwynhendy Health Centre</t>
  </si>
  <si>
    <t>Meddygfa Teilo</t>
  </si>
  <si>
    <t>Plas Menai Surgery</t>
  </si>
  <si>
    <t>Meddygfa Hafan Iechyd</t>
  </si>
  <si>
    <t>Canolfan Feddygol Yr Hen</t>
  </si>
  <si>
    <t>Dr Philip John Rees</t>
  </si>
  <si>
    <t>Dr Helen Sykes</t>
  </si>
  <si>
    <t>Dr Aled Williams</t>
  </si>
  <si>
    <t>Dr Jens Fowll</t>
  </si>
  <si>
    <t>Dr Sioned Enlli</t>
  </si>
  <si>
    <t>Dr Ceris Ap Gwilym</t>
  </si>
  <si>
    <t>Dr Vijay Anand</t>
  </si>
  <si>
    <t>Dr Natasha Collins</t>
  </si>
  <si>
    <t>Duffryn</t>
  </si>
  <si>
    <t>Llandovery</t>
  </si>
  <si>
    <t>Llandeilo</t>
  </si>
  <si>
    <t>Llanfairfechan</t>
  </si>
  <si>
    <t>Caernarfon</t>
  </si>
  <si>
    <t>Bethesda</t>
  </si>
  <si>
    <t>Llanymddyfri</t>
  </si>
  <si>
    <t>Canolfan Iechyd Llwynhendy</t>
  </si>
  <si>
    <t>Meddygfa Llanfair</t>
  </si>
  <si>
    <t>Canolfan Iechyd Plas Menai</t>
  </si>
  <si>
    <t>Bryn Darland Surgery</t>
  </si>
  <si>
    <t>Chirk Surgery</t>
  </si>
  <si>
    <t>The Grove Medical Centre</t>
  </si>
  <si>
    <t>Pengorof Surgery</t>
  </si>
  <si>
    <t>Gower Medical Practice</t>
  </si>
  <si>
    <t>Dinas Powys Medical Centre</t>
  </si>
  <si>
    <t>Roath House Surgery</t>
  </si>
  <si>
    <t>Coedpoeth</t>
  </si>
  <si>
    <t>Chirk</t>
  </si>
  <si>
    <t>Ystalyfera</t>
  </si>
  <si>
    <t>Scurlage</t>
  </si>
  <si>
    <t>Dinas Powys</t>
  </si>
  <si>
    <t>Meddygfa Bryn Darland</t>
  </si>
  <si>
    <t>Meddygfa Chirk</t>
  </si>
  <si>
    <t>Meddygfa Pengorof</t>
  </si>
  <si>
    <t>Meddygfa Roath House</t>
  </si>
  <si>
    <t>Canolfan Feddygol Dinas Powys</t>
  </si>
  <si>
    <t>Y Waun</t>
  </si>
  <si>
    <t>Dr Sara Bodey</t>
  </si>
  <si>
    <t>Dr Stephanie Jenkins</t>
  </si>
  <si>
    <t>Dr Jonathan Burrows</t>
  </si>
  <si>
    <t>Dr Jack Williams</t>
  </si>
  <si>
    <t>Dr Sarah Williams</t>
  </si>
  <si>
    <t>Dr Taymour Sahami</t>
  </si>
  <si>
    <t>Dr Huw Reynolds</t>
  </si>
  <si>
    <t>Dr Philip Lloyd</t>
  </si>
  <si>
    <t>Plas Meddyg</t>
  </si>
  <si>
    <t>Ruthin</t>
  </si>
  <si>
    <t>Rhuthun</t>
  </si>
  <si>
    <t>Park Surgery</t>
  </si>
  <si>
    <t>Aberdare</t>
  </si>
  <si>
    <t>Aberdâr</t>
  </si>
  <si>
    <t>Dr Daniel Baker</t>
  </si>
  <si>
    <t>Dr Marianne Embrey</t>
  </si>
  <si>
    <t>Dr Annas Hussein</t>
  </si>
  <si>
    <t>The Rugby Surgery</t>
  </si>
  <si>
    <t>The New Surgery</t>
  </si>
  <si>
    <t>Western Vale Family Practice</t>
  </si>
  <si>
    <t>Woodlands Surgery</t>
  </si>
  <si>
    <t>Pencoed</t>
  </si>
  <si>
    <t>Pen-coed</t>
  </si>
  <si>
    <t>Cowbridge</t>
  </si>
  <si>
    <t>Y Bont-faen</t>
  </si>
  <si>
    <t>Maesteg</t>
  </si>
  <si>
    <t>Dr Charlotte Davies</t>
  </si>
  <si>
    <t>Dr Thomas Cleland</t>
  </si>
  <si>
    <t>General Practice (SDEC)</t>
  </si>
  <si>
    <t>Ymarfer Cyffredinol (SDEC)</t>
  </si>
  <si>
    <t>Histopathology</t>
  </si>
  <si>
    <t>Medical Microbiology</t>
  </si>
  <si>
    <t>Dr Alison Finall</t>
  </si>
  <si>
    <t>Dr Angharad Davies</t>
  </si>
  <si>
    <t>Histopatholeg</t>
  </si>
  <si>
    <t>Microbioleg Feddygol</t>
  </si>
  <si>
    <t>Liaison Psychiatry</t>
  </si>
  <si>
    <t>Dr Jonathan Price</t>
  </si>
  <si>
    <t>Dr James O'Toole</t>
  </si>
  <si>
    <t>Seiciatreg Gyswllt</t>
  </si>
  <si>
    <t>Mr Samy Mohamed</t>
  </si>
  <si>
    <t>Mr Daniel Hanratty</t>
  </si>
  <si>
    <t>Amendments to date to the original programmes (uploaded in September 2021) are noted in bold</t>
  </si>
  <si>
    <t>Ms Lucy Satherley</t>
  </si>
  <si>
    <t>FL1/7A1W/128a</t>
  </si>
  <si>
    <t>FL1/7A1W/128b</t>
  </si>
  <si>
    <t>FL1/7A1W/128c</t>
  </si>
  <si>
    <t>FL1/7A1C/129a</t>
  </si>
  <si>
    <t>FL1/7A1C/129b</t>
  </si>
  <si>
    <t>FL1/7A1C/129c</t>
  </si>
  <si>
    <t>FL1/7A2N/130a</t>
  </si>
  <si>
    <t>FL1/7A2N/130b</t>
  </si>
  <si>
    <t>FL1/7A2N/130c</t>
  </si>
  <si>
    <t>FL1/7A2W/131a</t>
  </si>
  <si>
    <t>FL1/7A2W/131b</t>
  </si>
  <si>
    <t>FL1/7A2W/131c</t>
  </si>
  <si>
    <t>FL1/7A2E/132a</t>
  </si>
  <si>
    <t>FL1/7A2E/132b</t>
  </si>
  <si>
    <t>FL1/7A2E/132c</t>
  </si>
  <si>
    <t>FL1/7A3/133a</t>
  </si>
  <si>
    <t>FL1/7A3/133b</t>
  </si>
  <si>
    <t>FL1/7A3/133c</t>
  </si>
  <si>
    <t>FL1/7A3/134a</t>
  </si>
  <si>
    <t>FL1/7A3/134b</t>
  </si>
  <si>
    <t>FL1/7A3/134c</t>
  </si>
  <si>
    <t>FL1/7A4/135a</t>
  </si>
  <si>
    <t>FL1/7A4/135b</t>
  </si>
  <si>
    <t>FL1/7A4/135c</t>
  </si>
  <si>
    <t>FL1/7A6/137a</t>
  </si>
  <si>
    <t>FL1/7A6/137b</t>
  </si>
  <si>
    <t>FL1/7A6/137c</t>
  </si>
  <si>
    <t>WAL/FP/128a</t>
  </si>
  <si>
    <t>WAL/FP/128b</t>
  </si>
  <si>
    <t>WAL/FP/128c</t>
  </si>
  <si>
    <t>WAL/FP/129a</t>
  </si>
  <si>
    <t>WAL/FP/129b</t>
  </si>
  <si>
    <t>WAL/FP/129c</t>
  </si>
  <si>
    <t>WAL/FP/130a</t>
  </si>
  <si>
    <t>WAL/FP/130b</t>
  </si>
  <si>
    <t>WAL/FP/130c</t>
  </si>
  <si>
    <t>WAL/FP/131a</t>
  </si>
  <si>
    <t>WAL/FP/131b</t>
  </si>
  <si>
    <t>WAL/FP/131c</t>
  </si>
  <si>
    <t>WAL/FP/132a</t>
  </si>
  <si>
    <t>WAL/FP/132b</t>
  </si>
  <si>
    <t>WAL/FP/132c</t>
  </si>
  <si>
    <t>WAL/FP/133a</t>
  </si>
  <si>
    <t>WAL/FP/133b</t>
  </si>
  <si>
    <t>WAL/FP/133c</t>
  </si>
  <si>
    <t>WAL/FP/134a</t>
  </si>
  <si>
    <t>WAL/FP/134b</t>
  </si>
  <si>
    <t>WAL/FP/134c</t>
  </si>
  <si>
    <t>WAL/FP/135a</t>
  </si>
  <si>
    <t>WAL/FP/135b</t>
  </si>
  <si>
    <t>WAL/FP/135c</t>
  </si>
  <si>
    <t>WAL/FP/136a</t>
  </si>
  <si>
    <t>WAL/FP/136b</t>
  </si>
  <si>
    <t>WAL/FP/136c</t>
  </si>
  <si>
    <t>WAL/FP/137a</t>
  </si>
  <si>
    <t>WAL/FP/137b</t>
  </si>
  <si>
    <t>WAL/FP/137c</t>
  </si>
  <si>
    <t>Paediatric Surgery</t>
  </si>
  <si>
    <t>Dr Manohar Joishy</t>
  </si>
  <si>
    <t>Dr Nicola Allen</t>
  </si>
  <si>
    <t>Dr Karen Brown</t>
  </si>
  <si>
    <t>Dr Nicola Drake</t>
  </si>
  <si>
    <t>Mr Konstantinos Serafeimidis</t>
  </si>
  <si>
    <t>Dr Jitka Housova</t>
  </si>
  <si>
    <t>Miss Clare Carpenter</t>
  </si>
  <si>
    <t>Dr Giorgio Alessandri</t>
  </si>
  <si>
    <t>Clarence Medical Centre</t>
  </si>
  <si>
    <t>Park House Surgery</t>
  </si>
  <si>
    <t>Ystwyth Primary Care Centre</t>
  </si>
  <si>
    <t>Taliesin Surgery</t>
  </si>
  <si>
    <t>Meddygfa Tywyn Bach</t>
  </si>
  <si>
    <t>Abertawe Medical Partnership</t>
  </si>
  <si>
    <t>Uplands &amp; Mumbles Surgery</t>
  </si>
  <si>
    <t>Clinical Radiology</t>
  </si>
  <si>
    <t>Neurology</t>
  </si>
  <si>
    <t>Dr Ushan Andrady</t>
  </si>
  <si>
    <t>Dr Hayley Jones</t>
  </si>
  <si>
    <t>Dr Hugh Godfrey</t>
  </si>
  <si>
    <t>Dr Stephen Donlan</t>
  </si>
  <si>
    <t>Dr Steffi Grahl</t>
  </si>
  <si>
    <t>Dr Mohammed Imam</t>
  </si>
  <si>
    <t>Dr Sue Fish</t>
  </si>
  <si>
    <t>Dr Angeliki Karatasiou</t>
  </si>
  <si>
    <t>Dr Sioned Jenkins</t>
  </si>
  <si>
    <t>Dr Ffion Jones</t>
  </si>
  <si>
    <t>Dr Andrew Williams</t>
  </si>
  <si>
    <t>Dr Clare Parker</t>
  </si>
  <si>
    <t>Dr Bethan Morgan</t>
  </si>
  <si>
    <t>Dr Mark Raper</t>
  </si>
  <si>
    <t>Dr Aiofe Gleeson</t>
  </si>
  <si>
    <t>National Imaging Academy Wales</t>
  </si>
  <si>
    <t>Dr Phillip Wardle</t>
  </si>
  <si>
    <t>Academi Ddelweddu Genedlaethol Cymru</t>
  </si>
  <si>
    <t>Prof. Tayyeb Tahir</t>
  </si>
  <si>
    <t>Crane Medical Centre</t>
  </si>
  <si>
    <t>Dr Jayesh Patel</t>
  </si>
  <si>
    <t>Cefn-Mawr</t>
  </si>
  <si>
    <t>Roseneath Medical Practice</t>
  </si>
  <si>
    <t>Buckley</t>
  </si>
  <si>
    <t>Bwcle</t>
  </si>
  <si>
    <t>Dr Rachel Parsonage</t>
  </si>
  <si>
    <t>FL1/7A1W/086a</t>
  </si>
  <si>
    <t>FL1/7A1W/086b</t>
  </si>
  <si>
    <t>FL1/7A1W/086c</t>
  </si>
  <si>
    <t>Penygraig Surgery</t>
  </si>
  <si>
    <t>Penygraig</t>
  </si>
  <si>
    <t>Dr Kyle Yanez</t>
  </si>
  <si>
    <t>Cardiff Royal Infirmary</t>
  </si>
  <si>
    <t>Ysbyty Brenhinol Caerdydd</t>
  </si>
  <si>
    <t>Dr Darren Cousins</t>
  </si>
  <si>
    <t>Dr Nicola Lomax</t>
  </si>
  <si>
    <t>Royal Gwent Hospital / Nevill Hall Hospital</t>
  </si>
  <si>
    <t>Newport / Abergavenny</t>
  </si>
  <si>
    <t>Casnewydd / Y Fenni</t>
  </si>
  <si>
    <t>Medical Education</t>
  </si>
  <si>
    <t>Ysbyty Brenhinol Gwent / Ysbyty Neuadd Nevill</t>
  </si>
  <si>
    <t>Addysg Feddygol</t>
  </si>
  <si>
    <t>Meddygfa Bron Meirion</t>
  </si>
  <si>
    <t>Bron Meirion Surgery</t>
  </si>
  <si>
    <t>Penrhyndeudraeth</t>
  </si>
  <si>
    <t>Radioleg Glinigol</t>
  </si>
  <si>
    <t>Prestatyn</t>
  </si>
  <si>
    <t>Meddygfa Taliesin</t>
  </si>
  <si>
    <t>Lampeter</t>
  </si>
  <si>
    <t>Llanbedr Pont Steffan</t>
  </si>
  <si>
    <t>Borth Surgery</t>
  </si>
  <si>
    <t>Meddygfa Borth</t>
  </si>
  <si>
    <t>Borth</t>
  </si>
  <si>
    <t>Y Borth</t>
  </si>
  <si>
    <t>Burry Port</t>
  </si>
  <si>
    <t>Porth Tywyn</t>
  </si>
  <si>
    <t>The Mumbles</t>
  </si>
  <si>
    <t>Mwmbwls</t>
  </si>
  <si>
    <t>Hospice of the Valleys / Royal Gwent Hospital / Nevill Hall Hospital / The Grange University Hospital / Ysbyty Ystrad Fawr</t>
  </si>
  <si>
    <t>Ebbw Vale / Newport / Abergavenny / Cwmbran / Ystraf Mynach</t>
  </si>
  <si>
    <t>Glynebwy / Casnewydd / Y Fenni / Cwmbrân / Ystrad Mynach</t>
  </si>
  <si>
    <t>Hosbis Y Cymoedd / Ysbyty Brenhinol Gwent / Ysbyty Neuadd Nevill / Ysbyty Prifysgol y Faenor / Ysbyty Ystrad Fawr</t>
  </si>
  <si>
    <t>FL1/7A5W/136a</t>
  </si>
  <si>
    <t>FL1/7A5W/136b</t>
  </si>
  <si>
    <t>FL1/7A5W/136c</t>
  </si>
  <si>
    <t>Oriel Reference</t>
  </si>
  <si>
    <t>Cyfeirnod y Oriel</t>
  </si>
  <si>
    <t>Mr Laszlo Papp</t>
  </si>
  <si>
    <t>Dr Alina McGarrigle</t>
  </si>
  <si>
    <t>Dr Girish Tumkur Nagendra</t>
  </si>
  <si>
    <t>Educational Supervisor</t>
  </si>
  <si>
    <t>Goruchwyliwr Addysgol</t>
  </si>
  <si>
    <t>Dr Shiblee Hafeez</t>
  </si>
  <si>
    <t>Dr Adam Tyler</t>
  </si>
  <si>
    <t>Dr Jonathan Fisher-Black</t>
  </si>
  <si>
    <t>Genreal Practice</t>
  </si>
  <si>
    <t>Dr Louisa Morris</t>
  </si>
  <si>
    <t>Mr David Lewis</t>
  </si>
  <si>
    <t>Dr Sanchia Osborn</t>
  </si>
  <si>
    <t>Colorectal Surgery, Breast Surgery</t>
  </si>
  <si>
    <t>* Hepato-Pancreatico-Biliary Surgery</t>
  </si>
  <si>
    <t>Dr Freya Lodge</t>
  </si>
  <si>
    <t>*Minor Injury Unit</t>
  </si>
  <si>
    <t>Dr Huyam Abdel Salam</t>
  </si>
  <si>
    <t>Mr Maged Farang</t>
  </si>
  <si>
    <t>Dr Selena Harris</t>
  </si>
  <si>
    <t>Dr Simon Dobson</t>
  </si>
  <si>
    <t>Dr Kavita Verma</t>
  </si>
  <si>
    <t>Dr Eve Blakemore</t>
  </si>
  <si>
    <t>University Hospital of Wales / Marie Curie Hospice / Velindre Cancer Centre</t>
  </si>
  <si>
    <t>Ysbyty Athrofaol Cymru / Hosbis Marie Curie / Canolfan Ganser Felindre</t>
  </si>
  <si>
    <t>Amendments to date to the Oriel listed programmes (updated in February 2022) are noted in bold and red</t>
  </si>
  <si>
    <t>Nodir newidiadau hyd yma i'r rhaglenni a hysbysebir "Oriel" (wedi'i uwchlwytho ym mis Chwefror 2022) mewn print trwm a coch.</t>
  </si>
  <si>
    <t>Glangwili General Hospital / Local Clinics</t>
  </si>
  <si>
    <t>Ysbyty Cyffredinol Glangwili / Clinigau Lleol</t>
  </si>
  <si>
    <t>Llawdriniaeth Pediatreg</t>
  </si>
  <si>
    <t>St Andrews Surgery</t>
  </si>
  <si>
    <t>Tonypandy</t>
  </si>
  <si>
    <t>Meddygfa St Andrew</t>
  </si>
  <si>
    <t>Dr Ceri Todd</t>
  </si>
  <si>
    <t>Llawdriniaeth y Colon a'r Rhefr, Llawdriniaeth ar y Fron</t>
  </si>
  <si>
    <t>Dr John Bobby Thomas</t>
  </si>
  <si>
    <t>Ferndale Maerdy Group Practice</t>
  </si>
  <si>
    <t>Ferndale / Maerdy</t>
  </si>
  <si>
    <t>Glynrhedynog / Y Maerdy</t>
  </si>
  <si>
    <t>Ymarfer grŵp Glynrhedynog Y Maerdy</t>
  </si>
  <si>
    <t>Dr Andrew Dearden</t>
  </si>
  <si>
    <t>F1/7A5S/098a</t>
  </si>
  <si>
    <t>F1/7A5S/098b</t>
  </si>
  <si>
    <t>F1/7A5S/098c</t>
  </si>
  <si>
    <t>Dr Robin Martin</t>
  </si>
  <si>
    <t>Dr Joanne Hurley</t>
  </si>
  <si>
    <t>Mr Mahmood Abdel-Dayem</t>
  </si>
  <si>
    <t>Subspecialty to be confirmed</t>
  </si>
  <si>
    <t>Is-arbenigedd I'w Gadarnhau</t>
  </si>
  <si>
    <t>Public Health Medicine</t>
  </si>
  <si>
    <t>Meddygaeth Iechyd Cyhoeddus</t>
  </si>
  <si>
    <t>Dr Isobel Jackson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</si>
</sst>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8"/>
      <name val="Calibri"/>
      <family val="2"/>
      <scheme val="minor"/>
    </font>
    <font>
      <sz val="10"/>
      <name val="Arial"/>
      <family val="2"/>
    </font>
    <font>
      <sz val="12"/>
      <color theme="1"/>
      <name val="Calibri"/>
      <family val="2"/>
      <scheme val="minor"/>
    </font>
    <font>
      <b/>
      <u/>
      <sz val="20"/>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vertAlign val="superscript"/>
      <sz val="12"/>
      <color theme="1"/>
      <name val="Calibri"/>
      <family val="2"/>
      <scheme val="minor"/>
    </font>
    <font>
      <sz val="10"/>
      <color theme="6" tint="-0.499984740745262"/>
      <name val="Calibri"/>
      <family val="2"/>
      <scheme val="minor"/>
    </font>
    <font>
      <sz val="10"/>
      <color theme="1"/>
      <name val="Calibri"/>
      <family val="2"/>
      <scheme val="minor"/>
    </font>
    <font>
      <vertAlign val="superscript"/>
      <sz val="10"/>
      <color theme="1"/>
      <name val="Calibri"/>
      <family val="2"/>
      <scheme val="minor"/>
    </font>
    <font>
      <b/>
      <sz val="10"/>
      <color theme="1"/>
      <name val="Calibri"/>
      <family val="2"/>
      <scheme val="minor"/>
    </font>
    <font>
      <b/>
      <i/>
      <sz val="12"/>
      <color theme="1"/>
      <name val="Calibri"/>
      <family val="2"/>
      <scheme val="minor"/>
    </font>
    <font>
      <b/>
      <sz val="10"/>
      <name val="Calibri"/>
      <family val="2"/>
      <scheme val="minor"/>
    </font>
    <font>
      <sz val="12"/>
      <color theme="0" tint="-0.34998626667073579"/>
      <name val="Calibri"/>
      <family val="2"/>
      <scheme val="minor"/>
    </font>
    <font>
      <b/>
      <sz val="10"/>
      <color rgb="FFC00000"/>
      <name val="Calibri"/>
      <family val="2"/>
      <scheme val="minor"/>
    </font>
    <font>
      <b/>
      <sz val="11"/>
      <color rgb="FFC00000"/>
      <name val="Calibri"/>
      <family val="2"/>
      <scheme val="minor"/>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theme="7"/>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2"/>
        <bgColor indexed="64"/>
      </patternFill>
    </fill>
    <fill>
      <patternFill patternType="solid">
        <fgColor theme="5" tint="0.59999389629810485"/>
        <bgColor indexed="64"/>
      </patternFill>
    </fill>
    <fill>
      <patternFill patternType="solid">
        <fgColor rgb="FF7030A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5">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3" fillId="0" borderId="0"/>
    <xf numFmtId="0" fontId="2" fillId="0" borderId="0"/>
  </cellStyleXfs>
  <cellXfs count="74">
    <xf numFmtId="0" fontId="0" fillId="0" borderId="0" xfId="0"/>
    <xf numFmtId="49" fontId="21" fillId="32" borderId="1" xfId="0" applyNumberFormat="1" applyFont="1" applyFill="1" applyBorder="1" applyAlignment="1">
      <alignment horizontal="center" vertical="center" wrapText="1"/>
    </xf>
    <xf numFmtId="49" fontId="21" fillId="33" borderId="1" xfId="0" applyNumberFormat="1" applyFont="1" applyFill="1" applyBorder="1" applyAlignment="1">
      <alignment horizontal="center" vertical="center" wrapText="1"/>
    </xf>
    <xf numFmtId="0" fontId="20" fillId="0" borderId="1" xfId="0" applyFont="1" applyBorder="1"/>
    <xf numFmtId="0" fontId="20" fillId="0" borderId="0" xfId="0" applyFont="1"/>
    <xf numFmtId="0" fontId="20" fillId="0" borderId="1" xfId="0" applyFont="1" applyBorder="1" applyAlignment="1">
      <alignment horizontal="center"/>
    </xf>
    <xf numFmtId="14" fontId="20" fillId="0" borderId="1" xfId="0" applyNumberFormat="1" applyFont="1" applyBorder="1" applyAlignment="1">
      <alignment horizontal="center"/>
    </xf>
    <xf numFmtId="0" fontId="20" fillId="0" borderId="1" xfId="0" applyFont="1" applyBorder="1" applyAlignment="1">
      <alignment wrapText="1"/>
    </xf>
    <xf numFmtId="0" fontId="20" fillId="0" borderId="0" xfId="0" applyFont="1" applyAlignment="1">
      <alignment horizontal="center"/>
    </xf>
    <xf numFmtId="0" fontId="20" fillId="0" borderId="1" xfId="0" applyFont="1" applyBorder="1" applyAlignment="1">
      <alignment horizontal="left"/>
    </xf>
    <xf numFmtId="14" fontId="20" fillId="0" borderId="1" xfId="0" applyNumberFormat="1" applyFont="1" applyBorder="1"/>
    <xf numFmtId="0" fontId="24" fillId="34" borderId="11" xfId="0" applyFont="1" applyFill="1" applyBorder="1"/>
    <xf numFmtId="49" fontId="24" fillId="34" borderId="12" xfId="0" applyNumberFormat="1" applyFont="1" applyFill="1" applyBorder="1" applyAlignment="1">
      <alignment wrapText="1"/>
    </xf>
    <xf numFmtId="0" fontId="24" fillId="34" borderId="12" xfId="0" applyFont="1" applyFill="1" applyBorder="1"/>
    <xf numFmtId="0" fontId="24" fillId="34" borderId="13" xfId="0" applyFont="1" applyFill="1" applyBorder="1"/>
    <xf numFmtId="0" fontId="24" fillId="0" borderId="0" xfId="0" applyFont="1"/>
    <xf numFmtId="0" fontId="24" fillId="34" borderId="14" xfId="0" applyFont="1" applyFill="1" applyBorder="1"/>
    <xf numFmtId="49" fontId="24" fillId="34" borderId="0" xfId="0" applyNumberFormat="1" applyFont="1" applyFill="1" applyAlignment="1">
      <alignment wrapText="1"/>
    </xf>
    <xf numFmtId="0" fontId="24" fillId="34" borderId="0" xfId="0" applyFont="1" applyFill="1"/>
    <xf numFmtId="0" fontId="24" fillId="34" borderId="15" xfId="0" applyFont="1" applyFill="1" applyBorder="1"/>
    <xf numFmtId="0" fontId="28" fillId="34" borderId="0" xfId="0" applyFont="1" applyFill="1"/>
    <xf numFmtId="0" fontId="26" fillId="34" borderId="0" xfId="0" applyFont="1" applyFill="1"/>
    <xf numFmtId="49" fontId="30" fillId="34" borderId="0" xfId="0" applyNumberFormat="1" applyFont="1" applyFill="1" applyAlignment="1">
      <alignment horizontal="left" vertical="top" wrapText="1"/>
    </xf>
    <xf numFmtId="0" fontId="24" fillId="34" borderId="24" xfId="0" applyFont="1" applyFill="1" applyBorder="1"/>
    <xf numFmtId="49" fontId="24" fillId="34" borderId="25" xfId="0" applyNumberFormat="1" applyFont="1" applyFill="1" applyBorder="1" applyAlignment="1">
      <alignment wrapText="1"/>
    </xf>
    <xf numFmtId="0" fontId="24" fillId="34" borderId="25" xfId="0" applyFont="1" applyFill="1" applyBorder="1"/>
    <xf numFmtId="0" fontId="24" fillId="34" borderId="26" xfId="0" applyFont="1" applyFill="1" applyBorder="1"/>
    <xf numFmtId="49" fontId="24" fillId="0" borderId="0" xfId="0" applyNumberFormat="1" applyFont="1" applyAlignment="1">
      <alignment wrapText="1"/>
    </xf>
    <xf numFmtId="14" fontId="21" fillId="32" borderId="1" xfId="0" applyNumberFormat="1" applyFont="1" applyFill="1" applyBorder="1" applyAlignment="1">
      <alignment horizontal="center" vertical="center" wrapText="1"/>
    </xf>
    <xf numFmtId="14" fontId="20" fillId="0" borderId="0" xfId="0" applyNumberFormat="1" applyFont="1" applyAlignment="1">
      <alignment horizontal="center"/>
    </xf>
    <xf numFmtId="14" fontId="20" fillId="0" borderId="0" xfId="0" applyNumberFormat="1" applyFont="1"/>
    <xf numFmtId="0" fontId="20" fillId="0" borderId="0" xfId="0" applyFont="1" applyBorder="1"/>
    <xf numFmtId="0" fontId="0" fillId="0" borderId="0" xfId="0" applyBorder="1"/>
    <xf numFmtId="0" fontId="0" fillId="0" borderId="0" xfId="0" applyFill="1" applyBorder="1"/>
    <xf numFmtId="0" fontId="0" fillId="0" borderId="1" xfId="0" applyBorder="1"/>
    <xf numFmtId="49" fontId="21" fillId="40" borderId="1" xfId="0" applyNumberFormat="1" applyFont="1" applyFill="1" applyBorder="1" applyAlignment="1">
      <alignment horizontal="center" vertical="center" wrapText="1"/>
    </xf>
    <xf numFmtId="0" fontId="21" fillId="0" borderId="1" xfId="0" applyFont="1" applyBorder="1"/>
    <xf numFmtId="0" fontId="18" fillId="0" borderId="1" xfId="0" applyFont="1" applyBorder="1"/>
    <xf numFmtId="0" fontId="28" fillId="34" borderId="0" xfId="0" applyFont="1" applyFill="1" applyAlignment="1"/>
    <xf numFmtId="0" fontId="21" fillId="0" borderId="1" xfId="0" applyFont="1" applyBorder="1" applyAlignment="1">
      <alignment horizontal="left"/>
    </xf>
    <xf numFmtId="14" fontId="21" fillId="0" borderId="1" xfId="0" applyNumberFormat="1" applyFont="1" applyBorder="1" applyAlignment="1">
      <alignment horizontal="center"/>
    </xf>
    <xf numFmtId="14" fontId="21" fillId="0" borderId="1" xfId="0" applyNumberFormat="1" applyFont="1" applyBorder="1"/>
    <xf numFmtId="0" fontId="21" fillId="0" borderId="0" xfId="0" applyFont="1"/>
    <xf numFmtId="0" fontId="21" fillId="0" borderId="1" xfId="0" applyFont="1" applyBorder="1" applyAlignment="1">
      <alignment horizontal="left" wrapText="1"/>
    </xf>
    <xf numFmtId="0" fontId="38" fillId="0" borderId="1" xfId="0" applyFont="1" applyBorder="1" applyAlignment="1">
      <alignment horizontal="left"/>
    </xf>
    <xf numFmtId="0" fontId="38" fillId="0" borderId="1" xfId="0" applyFont="1" applyBorder="1" applyAlignment="1">
      <alignment horizontal="left" wrapText="1"/>
    </xf>
    <xf numFmtId="0" fontId="38" fillId="0" borderId="1" xfId="0" applyFont="1" applyBorder="1"/>
    <xf numFmtId="0" fontId="38" fillId="0" borderId="0" xfId="0" applyFont="1" applyBorder="1"/>
    <xf numFmtId="49" fontId="37" fillId="38" borderId="21" xfId="0" applyNumberFormat="1" applyFont="1" applyFill="1" applyBorder="1" applyAlignment="1">
      <alignment horizontal="center" vertical="top" wrapText="1"/>
    </xf>
    <xf numFmtId="49" fontId="37" fillId="38" borderId="22" xfId="0" applyNumberFormat="1" applyFont="1" applyFill="1" applyBorder="1" applyAlignment="1">
      <alignment horizontal="center" vertical="top" wrapText="1"/>
    </xf>
    <xf numFmtId="49" fontId="37" fillId="38" borderId="23" xfId="0" applyNumberFormat="1" applyFont="1" applyFill="1" applyBorder="1" applyAlignment="1">
      <alignment horizontal="center" vertical="top" wrapText="1"/>
    </xf>
    <xf numFmtId="0" fontId="24" fillId="34" borderId="0" xfId="0" applyFont="1" applyFill="1" applyAlignment="1">
      <alignment horizontal="left"/>
    </xf>
    <xf numFmtId="0" fontId="25" fillId="34" borderId="0" xfId="0" applyFont="1" applyFill="1" applyAlignment="1">
      <alignment horizontal="center" vertical="center" wrapText="1"/>
    </xf>
    <xf numFmtId="49" fontId="24" fillId="34" borderId="0" xfId="0" applyNumberFormat="1" applyFont="1" applyFill="1" applyAlignment="1">
      <alignment horizontal="left" wrapText="1"/>
    </xf>
    <xf numFmtId="49" fontId="24" fillId="34" borderId="0" xfId="0" applyNumberFormat="1" applyFont="1" applyFill="1" applyAlignment="1">
      <alignment horizontal="left" vertical="top" wrapText="1"/>
    </xf>
    <xf numFmtId="0" fontId="24" fillId="34" borderId="0" xfId="0" applyFont="1" applyFill="1" applyAlignment="1">
      <alignment horizontal="left" vertical="top" wrapText="1"/>
    </xf>
    <xf numFmtId="0" fontId="26" fillId="34" borderId="0" xfId="0" applyFont="1" applyFill="1" applyAlignment="1">
      <alignment horizontal="left" vertical="top" wrapText="1"/>
    </xf>
    <xf numFmtId="49" fontId="35" fillId="38" borderId="19" xfId="0" applyNumberFormat="1" applyFont="1" applyFill="1" applyBorder="1" applyAlignment="1">
      <alignment horizontal="center" vertical="top" wrapText="1"/>
    </xf>
    <xf numFmtId="49" fontId="35" fillId="38" borderId="0" xfId="0" applyNumberFormat="1" applyFont="1" applyFill="1" applyBorder="1" applyAlignment="1">
      <alignment horizontal="center" vertical="top" wrapText="1"/>
    </xf>
    <xf numFmtId="49" fontId="35" fillId="38" borderId="20" xfId="0" applyNumberFormat="1" applyFont="1" applyFill="1" applyBorder="1" applyAlignment="1">
      <alignment horizontal="center" vertical="top" wrapText="1"/>
    </xf>
    <xf numFmtId="0" fontId="36" fillId="0" borderId="0" xfId="0" applyFont="1" applyAlignment="1">
      <alignment horizontal="left"/>
    </xf>
    <xf numFmtId="49" fontId="31" fillId="34" borderId="0" xfId="0" applyNumberFormat="1" applyFont="1" applyFill="1" applyAlignment="1">
      <alignment horizontal="left" vertical="top" wrapText="1"/>
    </xf>
    <xf numFmtId="0" fontId="27" fillId="34" borderId="0" xfId="0" applyFont="1" applyFill="1" applyAlignment="1">
      <alignment horizontal="left" wrapText="1"/>
    </xf>
    <xf numFmtId="0" fontId="24" fillId="39" borderId="0" xfId="0" applyFont="1" applyFill="1" applyAlignment="1">
      <alignment horizontal="left"/>
    </xf>
    <xf numFmtId="49" fontId="34" fillId="38" borderId="16" xfId="0" applyNumberFormat="1" applyFont="1" applyFill="1" applyBorder="1" applyAlignment="1">
      <alignment horizontal="center" vertical="top" wrapText="1"/>
    </xf>
    <xf numFmtId="49" fontId="34" fillId="38" borderId="17" xfId="0" applyNumberFormat="1" applyFont="1" applyFill="1" applyBorder="1" applyAlignment="1">
      <alignment horizontal="center" vertical="top" wrapText="1"/>
    </xf>
    <xf numFmtId="49" fontId="34" fillId="38" borderId="18" xfId="0" applyNumberFormat="1" applyFont="1" applyFill="1" applyBorder="1" applyAlignment="1">
      <alignment horizontal="center" vertical="top" wrapText="1"/>
    </xf>
    <xf numFmtId="49" fontId="24" fillId="38" borderId="19" xfId="0" applyNumberFormat="1" applyFont="1" applyFill="1" applyBorder="1" applyAlignment="1">
      <alignment horizontal="center" vertical="top" wrapText="1"/>
    </xf>
    <xf numFmtId="49" fontId="24" fillId="38" borderId="0" xfId="0" applyNumberFormat="1" applyFont="1" applyFill="1" applyAlignment="1">
      <alignment horizontal="center" vertical="top" wrapText="1"/>
    </xf>
    <xf numFmtId="49" fontId="24" fillId="38" borderId="20" xfId="0" applyNumberFormat="1" applyFont="1" applyFill="1" applyBorder="1" applyAlignment="1">
      <alignment horizontal="center" vertical="top" wrapText="1"/>
    </xf>
    <xf numFmtId="0" fontId="24" fillId="35" borderId="0" xfId="0" applyFont="1" applyFill="1" applyAlignment="1">
      <alignment horizontal="left"/>
    </xf>
    <xf numFmtId="0" fontId="24" fillId="36" borderId="0" xfId="0" applyFont="1" applyFill="1" applyAlignment="1">
      <alignment horizontal="left"/>
    </xf>
    <xf numFmtId="0" fontId="24" fillId="37" borderId="0" xfId="0" applyFont="1" applyFill="1" applyAlignment="1">
      <alignment horizontal="left"/>
    </xf>
    <xf numFmtId="0" fontId="24" fillId="34" borderId="0" xfId="0" applyFont="1" applyFill="1" applyAlignment="1">
      <alignment horizontal="left" wrapText="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79">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ont>
        <color theme="0" tint="-0.34998626667073579"/>
      </font>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ont>
        <color theme="0" tint="-0.34998626667073579"/>
      </font>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ont>
        <color theme="0" tint="-0.34998626667073579"/>
      </font>
    </dxf>
    <dxf>
      <fill>
        <patternFill>
          <bgColor theme="5" tint="0.39994506668294322"/>
        </patternFill>
      </fill>
    </dxf>
    <dxf>
      <fill>
        <patternFill>
          <bgColor theme="2" tint="-0.24994659260841701"/>
        </patternFill>
      </fill>
    </dxf>
    <dxf>
      <fill>
        <patternFill>
          <bgColor theme="7" tint="0.39994506668294322"/>
        </patternFill>
      </fill>
    </dxf>
    <dxf>
      <font>
        <color theme="0" tint="-0.34998626667073579"/>
      </font>
    </dxf>
    <dxf>
      <fill>
        <patternFill>
          <bgColor theme="5" tint="0.39994506668294322"/>
        </patternFill>
      </fill>
    </dxf>
    <dxf>
      <fill>
        <patternFill>
          <bgColor theme="2" tint="-0.24994659260841701"/>
        </patternFill>
      </fill>
    </dxf>
    <dxf>
      <fill>
        <patternFill>
          <bgColor theme="7" tint="0.39994506668294322"/>
        </patternFill>
      </fill>
    </dxf>
    <dxf>
      <font>
        <color theme="0" tint="-0.34998626667073579"/>
      </font>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ont>
        <color theme="0" tint="-0.34998626667073579"/>
      </font>
    </dxf>
    <dxf>
      <fill>
        <patternFill>
          <bgColor theme="5" tint="0.39994506668294322"/>
        </patternFill>
      </fill>
    </dxf>
    <dxf>
      <fill>
        <patternFill>
          <bgColor theme="2" tint="-0.24994659260841701"/>
        </patternFill>
      </fill>
    </dxf>
    <dxf>
      <fill>
        <patternFill>
          <bgColor theme="7" tint="0.39994506668294322"/>
        </patternFill>
      </fill>
    </dxf>
    <dxf>
      <font>
        <color theme="0" tint="-0.34998626667073579"/>
      </font>
    </dxf>
    <dxf>
      <fill>
        <patternFill>
          <bgColor theme="5" tint="0.39994506668294322"/>
        </patternFill>
      </fill>
    </dxf>
    <dxf>
      <fill>
        <patternFill>
          <bgColor theme="2" tint="-0.24994659260841701"/>
        </patternFill>
      </fill>
    </dxf>
    <dxf>
      <fill>
        <patternFill>
          <bgColor theme="7" tint="0.39994506668294322"/>
        </patternFill>
      </fill>
    </dxf>
    <dxf>
      <font>
        <color theme="0" tint="-0.34998626667073579"/>
      </font>
    </dxf>
    <dxf>
      <fill>
        <patternFill>
          <bgColor theme="5" tint="0.39994506668294322"/>
        </patternFill>
      </fill>
    </dxf>
    <dxf>
      <fill>
        <patternFill>
          <bgColor theme="2" tint="-0.24994659260841701"/>
        </patternFill>
      </fill>
    </dxf>
    <dxf>
      <fill>
        <patternFill>
          <bgColor theme="7" tint="0.39994506668294322"/>
        </patternFill>
      </fill>
    </dxf>
    <dxf>
      <font>
        <color theme="0" tint="-0.34998626667073579"/>
      </font>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s>
  <tableStyles count="0" defaultTableStyle="TableStyleMedium2" defaultPivotStyle="PivotStyleLight16"/>
  <colors>
    <mruColors>
      <color rgb="FFFFCC99"/>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B12F3-6A49-4A4B-9F2F-FE320D177B00}">
  <dimension ref="A1:AL46"/>
  <sheetViews>
    <sheetView tabSelected="1" zoomScale="70" zoomScaleNormal="70" workbookViewId="0">
      <selection activeCell="B5" sqref="B5:R6"/>
    </sheetView>
  </sheetViews>
  <sheetFormatPr defaultColWidth="8.7109375" defaultRowHeight="15.75" x14ac:dyDescent="0.25"/>
  <cols>
    <col min="1" max="1" width="8.7109375" style="15"/>
    <col min="2" max="2" width="8.7109375" style="27" customWidth="1"/>
    <col min="3" max="16384" width="8.7109375" style="15"/>
  </cols>
  <sheetData>
    <row r="1" spans="1:38" x14ac:dyDescent="0.25">
      <c r="A1" s="11"/>
      <c r="B1" s="12"/>
      <c r="C1" s="13"/>
      <c r="D1" s="13"/>
      <c r="E1" s="13"/>
      <c r="F1" s="13"/>
      <c r="G1" s="13"/>
      <c r="H1" s="13"/>
      <c r="I1" s="13"/>
      <c r="J1" s="13"/>
      <c r="K1" s="13"/>
      <c r="L1" s="13"/>
      <c r="M1" s="13"/>
      <c r="N1" s="13"/>
      <c r="O1" s="13"/>
      <c r="P1" s="13"/>
      <c r="Q1" s="13"/>
      <c r="R1" s="13"/>
      <c r="S1" s="14"/>
      <c r="T1" s="11"/>
      <c r="U1" s="12"/>
      <c r="V1" s="13"/>
      <c r="W1" s="13"/>
      <c r="X1" s="13"/>
      <c r="Y1" s="13"/>
      <c r="Z1" s="13"/>
      <c r="AA1" s="13"/>
      <c r="AB1" s="13"/>
      <c r="AC1" s="13"/>
      <c r="AD1" s="13"/>
      <c r="AE1" s="13"/>
      <c r="AF1" s="13"/>
      <c r="AG1" s="13"/>
      <c r="AH1" s="13"/>
      <c r="AI1" s="13"/>
      <c r="AJ1" s="13"/>
      <c r="AK1" s="13"/>
      <c r="AL1" s="14"/>
    </row>
    <row r="2" spans="1:38" x14ac:dyDescent="0.25">
      <c r="A2" s="16"/>
      <c r="B2" s="17"/>
      <c r="C2" s="52" t="s">
        <v>873</v>
      </c>
      <c r="D2" s="52"/>
      <c r="E2" s="52"/>
      <c r="F2" s="52"/>
      <c r="G2" s="52"/>
      <c r="H2" s="52"/>
      <c r="I2" s="52"/>
      <c r="J2" s="52"/>
      <c r="K2" s="52"/>
      <c r="L2" s="52"/>
      <c r="M2" s="52"/>
      <c r="N2" s="52"/>
      <c r="O2" s="52"/>
      <c r="P2" s="52"/>
      <c r="Q2" s="52"/>
      <c r="R2" s="18"/>
      <c r="S2" s="19"/>
      <c r="T2" s="16"/>
      <c r="U2" s="17"/>
      <c r="V2" s="52" t="s">
        <v>865</v>
      </c>
      <c r="W2" s="52"/>
      <c r="X2" s="52"/>
      <c r="Y2" s="52"/>
      <c r="Z2" s="52"/>
      <c r="AA2" s="52"/>
      <c r="AB2" s="52"/>
      <c r="AC2" s="52"/>
      <c r="AD2" s="52"/>
      <c r="AE2" s="52"/>
      <c r="AF2" s="52"/>
      <c r="AG2" s="52"/>
      <c r="AH2" s="52"/>
      <c r="AI2" s="52"/>
      <c r="AJ2" s="52"/>
      <c r="AK2" s="18"/>
      <c r="AL2" s="19"/>
    </row>
    <row r="3" spans="1:38" x14ac:dyDescent="0.25">
      <c r="A3" s="16"/>
      <c r="B3" s="17"/>
      <c r="C3" s="52"/>
      <c r="D3" s="52"/>
      <c r="E3" s="52"/>
      <c r="F3" s="52"/>
      <c r="G3" s="52"/>
      <c r="H3" s="52"/>
      <c r="I3" s="52"/>
      <c r="J3" s="52"/>
      <c r="K3" s="52"/>
      <c r="L3" s="52"/>
      <c r="M3" s="52"/>
      <c r="N3" s="52"/>
      <c r="O3" s="52"/>
      <c r="P3" s="52"/>
      <c r="Q3" s="52"/>
      <c r="R3" s="18"/>
      <c r="S3" s="19"/>
      <c r="T3" s="16"/>
      <c r="U3" s="17"/>
      <c r="V3" s="52"/>
      <c r="W3" s="52"/>
      <c r="X3" s="52"/>
      <c r="Y3" s="52"/>
      <c r="Z3" s="52"/>
      <c r="AA3" s="52"/>
      <c r="AB3" s="52"/>
      <c r="AC3" s="52"/>
      <c r="AD3" s="52"/>
      <c r="AE3" s="52"/>
      <c r="AF3" s="52"/>
      <c r="AG3" s="52"/>
      <c r="AH3" s="52"/>
      <c r="AI3" s="52"/>
      <c r="AJ3" s="52"/>
      <c r="AK3" s="18"/>
      <c r="AL3" s="19"/>
    </row>
    <row r="4" spans="1:38" x14ac:dyDescent="0.25">
      <c r="A4" s="16"/>
      <c r="B4" s="17"/>
      <c r="C4" s="18"/>
      <c r="D4" s="18"/>
      <c r="E4" s="18"/>
      <c r="F4" s="18"/>
      <c r="G4" s="18"/>
      <c r="H4" s="18"/>
      <c r="I4" s="18"/>
      <c r="J4" s="18"/>
      <c r="K4" s="18"/>
      <c r="L4" s="18"/>
      <c r="M4" s="18"/>
      <c r="N4" s="18"/>
      <c r="O4" s="18"/>
      <c r="P4" s="18"/>
      <c r="Q4" s="18"/>
      <c r="R4" s="18"/>
      <c r="S4" s="19"/>
      <c r="T4" s="16"/>
      <c r="U4" s="17"/>
      <c r="V4" s="18"/>
      <c r="W4" s="18"/>
      <c r="X4" s="18"/>
      <c r="Y4" s="18"/>
      <c r="Z4" s="18"/>
      <c r="AA4" s="18"/>
      <c r="AB4" s="18"/>
      <c r="AC4" s="18"/>
      <c r="AD4" s="18"/>
      <c r="AE4" s="18"/>
      <c r="AF4" s="18"/>
      <c r="AG4" s="18"/>
      <c r="AH4" s="18"/>
      <c r="AI4" s="18"/>
      <c r="AJ4" s="18"/>
      <c r="AK4" s="18"/>
      <c r="AL4" s="19"/>
    </row>
    <row r="5" spans="1:38" ht="15.75" customHeight="1" x14ac:dyDescent="0.25">
      <c r="A5" s="16"/>
      <c r="B5" s="53" t="s">
        <v>874</v>
      </c>
      <c r="C5" s="53"/>
      <c r="D5" s="53"/>
      <c r="E5" s="53"/>
      <c r="F5" s="53"/>
      <c r="G5" s="53"/>
      <c r="H5" s="53"/>
      <c r="I5" s="53"/>
      <c r="J5" s="53"/>
      <c r="K5" s="53"/>
      <c r="L5" s="53"/>
      <c r="M5" s="53"/>
      <c r="N5" s="53"/>
      <c r="O5" s="53"/>
      <c r="P5" s="53"/>
      <c r="Q5" s="53"/>
      <c r="R5" s="53"/>
      <c r="S5" s="19"/>
      <c r="T5" s="16"/>
      <c r="U5" s="53" t="s">
        <v>866</v>
      </c>
      <c r="V5" s="53"/>
      <c r="W5" s="53"/>
      <c r="X5" s="53"/>
      <c r="Y5" s="53"/>
      <c r="Z5" s="53"/>
      <c r="AA5" s="53"/>
      <c r="AB5" s="53"/>
      <c r="AC5" s="53"/>
      <c r="AD5" s="53"/>
      <c r="AE5" s="53"/>
      <c r="AF5" s="53"/>
      <c r="AG5" s="53"/>
      <c r="AH5" s="53"/>
      <c r="AI5" s="53"/>
      <c r="AJ5" s="53"/>
      <c r="AK5" s="53"/>
      <c r="AL5" s="19"/>
    </row>
    <row r="6" spans="1:38" x14ac:dyDescent="0.25">
      <c r="A6" s="16"/>
      <c r="B6" s="53"/>
      <c r="C6" s="53"/>
      <c r="D6" s="53"/>
      <c r="E6" s="53"/>
      <c r="F6" s="53"/>
      <c r="G6" s="53"/>
      <c r="H6" s="53"/>
      <c r="I6" s="53"/>
      <c r="J6" s="53"/>
      <c r="K6" s="53"/>
      <c r="L6" s="53"/>
      <c r="M6" s="53"/>
      <c r="N6" s="53"/>
      <c r="O6" s="53"/>
      <c r="P6" s="53"/>
      <c r="Q6" s="53"/>
      <c r="R6" s="53"/>
      <c r="S6" s="19"/>
      <c r="T6" s="16"/>
      <c r="U6" s="53"/>
      <c r="V6" s="53"/>
      <c r="W6" s="53"/>
      <c r="X6" s="53"/>
      <c r="Y6" s="53"/>
      <c r="Z6" s="53"/>
      <c r="AA6" s="53"/>
      <c r="AB6" s="53"/>
      <c r="AC6" s="53"/>
      <c r="AD6" s="53"/>
      <c r="AE6" s="53"/>
      <c r="AF6" s="53"/>
      <c r="AG6" s="53"/>
      <c r="AH6" s="53"/>
      <c r="AI6" s="53"/>
      <c r="AJ6" s="53"/>
      <c r="AK6" s="53"/>
      <c r="AL6" s="19"/>
    </row>
    <row r="7" spans="1:38" x14ac:dyDescent="0.25">
      <c r="A7" s="16"/>
      <c r="B7" s="17"/>
      <c r="C7" s="18"/>
      <c r="D7" s="18"/>
      <c r="E7" s="18"/>
      <c r="F7" s="18"/>
      <c r="G7" s="18"/>
      <c r="H7" s="18"/>
      <c r="I7" s="18"/>
      <c r="J7" s="18"/>
      <c r="K7" s="18"/>
      <c r="L7" s="18"/>
      <c r="M7" s="18"/>
      <c r="N7" s="18"/>
      <c r="O7" s="18"/>
      <c r="P7" s="18"/>
      <c r="Q7" s="18"/>
      <c r="R7" s="18"/>
      <c r="S7" s="19"/>
      <c r="T7" s="16"/>
      <c r="U7" s="17"/>
      <c r="V7" s="18"/>
      <c r="W7" s="18"/>
      <c r="X7" s="18"/>
      <c r="Y7" s="18"/>
      <c r="Z7" s="18"/>
      <c r="AA7" s="18"/>
      <c r="AB7" s="18"/>
      <c r="AC7" s="18"/>
      <c r="AD7" s="18"/>
      <c r="AE7" s="18"/>
      <c r="AF7" s="18"/>
      <c r="AG7" s="18"/>
      <c r="AH7" s="18"/>
      <c r="AI7" s="18"/>
      <c r="AJ7" s="18"/>
      <c r="AK7" s="18"/>
      <c r="AL7" s="19"/>
    </row>
    <row r="8" spans="1:38" ht="15.75" customHeight="1" x14ac:dyDescent="0.25">
      <c r="A8" s="16"/>
      <c r="B8" s="54" t="s">
        <v>875</v>
      </c>
      <c r="C8" s="54"/>
      <c r="D8" s="54"/>
      <c r="E8" s="54"/>
      <c r="F8" s="54"/>
      <c r="G8" s="54"/>
      <c r="H8" s="54"/>
      <c r="I8" s="54"/>
      <c r="J8" s="54"/>
      <c r="K8" s="54"/>
      <c r="L8" s="54"/>
      <c r="M8" s="54"/>
      <c r="N8" s="54"/>
      <c r="O8" s="54"/>
      <c r="P8" s="54"/>
      <c r="Q8" s="54"/>
      <c r="R8" s="54"/>
      <c r="S8" s="19"/>
      <c r="T8" s="16"/>
      <c r="U8" s="54" t="s">
        <v>841</v>
      </c>
      <c r="V8" s="54"/>
      <c r="W8" s="54"/>
      <c r="X8" s="54"/>
      <c r="Y8" s="54"/>
      <c r="Z8" s="54"/>
      <c r="AA8" s="54"/>
      <c r="AB8" s="54"/>
      <c r="AC8" s="54"/>
      <c r="AD8" s="54"/>
      <c r="AE8" s="54"/>
      <c r="AF8" s="54"/>
      <c r="AG8" s="54"/>
      <c r="AH8" s="54"/>
      <c r="AI8" s="54"/>
      <c r="AJ8" s="54"/>
      <c r="AK8" s="54"/>
      <c r="AL8" s="19"/>
    </row>
    <row r="9" spans="1:38" x14ac:dyDescent="0.25">
      <c r="A9" s="16"/>
      <c r="B9" s="54"/>
      <c r="C9" s="54"/>
      <c r="D9" s="54"/>
      <c r="E9" s="54"/>
      <c r="F9" s="54"/>
      <c r="G9" s="54"/>
      <c r="H9" s="54"/>
      <c r="I9" s="54"/>
      <c r="J9" s="54"/>
      <c r="K9" s="54"/>
      <c r="L9" s="54"/>
      <c r="M9" s="54"/>
      <c r="N9" s="54"/>
      <c r="O9" s="54"/>
      <c r="P9" s="54"/>
      <c r="Q9" s="54"/>
      <c r="R9" s="54"/>
      <c r="S9" s="19"/>
      <c r="T9" s="16"/>
      <c r="U9" s="54"/>
      <c r="V9" s="54"/>
      <c r="W9" s="54"/>
      <c r="X9" s="54"/>
      <c r="Y9" s="54"/>
      <c r="Z9" s="54"/>
      <c r="AA9" s="54"/>
      <c r="AB9" s="54"/>
      <c r="AC9" s="54"/>
      <c r="AD9" s="54"/>
      <c r="AE9" s="54"/>
      <c r="AF9" s="54"/>
      <c r="AG9" s="54"/>
      <c r="AH9" s="54"/>
      <c r="AI9" s="54"/>
      <c r="AJ9" s="54"/>
      <c r="AK9" s="54"/>
      <c r="AL9" s="19"/>
    </row>
    <row r="10" spans="1:38" x14ac:dyDescent="0.25">
      <c r="A10" s="16"/>
      <c r="B10" s="54"/>
      <c r="C10" s="54"/>
      <c r="D10" s="54"/>
      <c r="E10" s="54"/>
      <c r="F10" s="54"/>
      <c r="G10" s="54"/>
      <c r="H10" s="54"/>
      <c r="I10" s="54"/>
      <c r="J10" s="54"/>
      <c r="K10" s="54"/>
      <c r="L10" s="54"/>
      <c r="M10" s="54"/>
      <c r="N10" s="54"/>
      <c r="O10" s="54"/>
      <c r="P10" s="54"/>
      <c r="Q10" s="54"/>
      <c r="R10" s="54"/>
      <c r="S10" s="19"/>
      <c r="T10" s="16"/>
      <c r="U10" s="54"/>
      <c r="V10" s="54"/>
      <c r="W10" s="54"/>
      <c r="X10" s="54"/>
      <c r="Y10" s="54"/>
      <c r="Z10" s="54"/>
      <c r="AA10" s="54"/>
      <c r="AB10" s="54"/>
      <c r="AC10" s="54"/>
      <c r="AD10" s="54"/>
      <c r="AE10" s="54"/>
      <c r="AF10" s="54"/>
      <c r="AG10" s="54"/>
      <c r="AH10" s="54"/>
      <c r="AI10" s="54"/>
      <c r="AJ10" s="54"/>
      <c r="AK10" s="54"/>
      <c r="AL10" s="19"/>
    </row>
    <row r="11" spans="1:38" x14ac:dyDescent="0.25">
      <c r="A11" s="16"/>
      <c r="B11" s="17"/>
      <c r="C11" s="18"/>
      <c r="D11" s="18"/>
      <c r="E11" s="18"/>
      <c r="F11" s="18"/>
      <c r="G11" s="18"/>
      <c r="H11" s="18"/>
      <c r="I11" s="18"/>
      <c r="J11" s="18"/>
      <c r="K11" s="18"/>
      <c r="L11" s="18"/>
      <c r="M11" s="18"/>
      <c r="N11" s="18"/>
      <c r="O11" s="18"/>
      <c r="P11" s="18"/>
      <c r="Q11" s="18"/>
      <c r="R11" s="18"/>
      <c r="S11" s="19"/>
      <c r="T11" s="16"/>
      <c r="U11" s="17"/>
      <c r="V11" s="18"/>
      <c r="W11" s="18"/>
      <c r="X11" s="18"/>
      <c r="Y11" s="18"/>
      <c r="Z11" s="18"/>
      <c r="AA11" s="18"/>
      <c r="AB11" s="18"/>
      <c r="AC11" s="18"/>
      <c r="AD11" s="18"/>
      <c r="AE11" s="18"/>
      <c r="AF11" s="18"/>
      <c r="AG11" s="18"/>
      <c r="AH11" s="18"/>
      <c r="AI11" s="18"/>
      <c r="AJ11" s="18"/>
      <c r="AK11" s="18"/>
      <c r="AL11" s="19"/>
    </row>
    <row r="12" spans="1:38" x14ac:dyDescent="0.25">
      <c r="A12" s="16"/>
      <c r="B12" s="54" t="s">
        <v>876</v>
      </c>
      <c r="C12" s="54"/>
      <c r="D12" s="54"/>
      <c r="E12" s="54"/>
      <c r="F12" s="54"/>
      <c r="G12" s="54"/>
      <c r="H12" s="54"/>
      <c r="I12" s="54"/>
      <c r="J12" s="54"/>
      <c r="K12" s="54"/>
      <c r="L12" s="54"/>
      <c r="M12" s="54"/>
      <c r="N12" s="54"/>
      <c r="O12" s="54"/>
      <c r="P12" s="54"/>
      <c r="Q12" s="54"/>
      <c r="R12" s="54"/>
      <c r="S12" s="19"/>
      <c r="T12" s="16"/>
      <c r="U12" s="54" t="s">
        <v>842</v>
      </c>
      <c r="V12" s="54"/>
      <c r="W12" s="54"/>
      <c r="X12" s="54"/>
      <c r="Y12" s="54"/>
      <c r="Z12" s="54"/>
      <c r="AA12" s="54"/>
      <c r="AB12" s="54"/>
      <c r="AC12" s="54"/>
      <c r="AD12" s="54"/>
      <c r="AE12" s="54"/>
      <c r="AF12" s="54"/>
      <c r="AG12" s="54"/>
      <c r="AH12" s="54"/>
      <c r="AI12" s="54"/>
      <c r="AJ12" s="54"/>
      <c r="AK12" s="54"/>
      <c r="AL12" s="19"/>
    </row>
    <row r="13" spans="1:38" x14ac:dyDescent="0.25">
      <c r="A13" s="16"/>
      <c r="B13" s="54"/>
      <c r="C13" s="54"/>
      <c r="D13" s="54"/>
      <c r="E13" s="54"/>
      <c r="F13" s="54"/>
      <c r="G13" s="54"/>
      <c r="H13" s="54"/>
      <c r="I13" s="54"/>
      <c r="J13" s="54"/>
      <c r="K13" s="54"/>
      <c r="L13" s="54"/>
      <c r="M13" s="54"/>
      <c r="N13" s="54"/>
      <c r="O13" s="54"/>
      <c r="P13" s="54"/>
      <c r="Q13" s="54"/>
      <c r="R13" s="54"/>
      <c r="S13" s="19"/>
      <c r="T13" s="16"/>
      <c r="U13" s="54"/>
      <c r="V13" s="54"/>
      <c r="W13" s="54"/>
      <c r="X13" s="54"/>
      <c r="Y13" s="54"/>
      <c r="Z13" s="54"/>
      <c r="AA13" s="54"/>
      <c r="AB13" s="54"/>
      <c r="AC13" s="54"/>
      <c r="AD13" s="54"/>
      <c r="AE13" s="54"/>
      <c r="AF13" s="54"/>
      <c r="AG13" s="54"/>
      <c r="AH13" s="54"/>
      <c r="AI13" s="54"/>
      <c r="AJ13" s="54"/>
      <c r="AK13" s="54"/>
      <c r="AL13" s="19"/>
    </row>
    <row r="14" spans="1:38" ht="15.75" customHeight="1" x14ac:dyDescent="0.25">
      <c r="A14" s="16"/>
      <c r="B14" s="17"/>
      <c r="C14" s="18"/>
      <c r="D14" s="55" t="s">
        <v>877</v>
      </c>
      <c r="E14" s="55"/>
      <c r="F14" s="55"/>
      <c r="G14" s="55"/>
      <c r="H14" s="55"/>
      <c r="I14" s="55"/>
      <c r="J14" s="55"/>
      <c r="K14" s="55"/>
      <c r="L14" s="55"/>
      <c r="M14" s="55"/>
      <c r="N14" s="55"/>
      <c r="O14" s="55"/>
      <c r="P14" s="55"/>
      <c r="Q14" s="55"/>
      <c r="R14" s="55"/>
      <c r="S14" s="19"/>
      <c r="T14" s="16"/>
      <c r="U14" s="17"/>
      <c r="V14" s="18"/>
      <c r="W14" s="55" t="s">
        <v>867</v>
      </c>
      <c r="X14" s="55"/>
      <c r="Y14" s="55"/>
      <c r="Z14" s="55"/>
      <c r="AA14" s="55"/>
      <c r="AB14" s="55"/>
      <c r="AC14" s="55"/>
      <c r="AD14" s="55"/>
      <c r="AE14" s="55"/>
      <c r="AF14" s="55"/>
      <c r="AG14" s="55"/>
      <c r="AH14" s="55"/>
      <c r="AI14" s="55"/>
      <c r="AJ14" s="55"/>
      <c r="AK14" s="55"/>
      <c r="AL14" s="19"/>
    </row>
    <row r="15" spans="1:38" x14ac:dyDescent="0.25">
      <c r="A15" s="16"/>
      <c r="B15" s="17"/>
      <c r="C15" s="18"/>
      <c r="D15" s="55"/>
      <c r="E15" s="55"/>
      <c r="F15" s="55"/>
      <c r="G15" s="55"/>
      <c r="H15" s="55"/>
      <c r="I15" s="55"/>
      <c r="J15" s="55"/>
      <c r="K15" s="55"/>
      <c r="L15" s="55"/>
      <c r="M15" s="55"/>
      <c r="N15" s="55"/>
      <c r="O15" s="55"/>
      <c r="P15" s="55"/>
      <c r="Q15" s="55"/>
      <c r="R15" s="55"/>
      <c r="S15" s="19"/>
      <c r="T15" s="16"/>
      <c r="U15" s="17"/>
      <c r="V15" s="18"/>
      <c r="W15" s="55"/>
      <c r="X15" s="55"/>
      <c r="Y15" s="55"/>
      <c r="Z15" s="55"/>
      <c r="AA15" s="55"/>
      <c r="AB15" s="55"/>
      <c r="AC15" s="55"/>
      <c r="AD15" s="55"/>
      <c r="AE15" s="55"/>
      <c r="AF15" s="55"/>
      <c r="AG15" s="55"/>
      <c r="AH15" s="55"/>
      <c r="AI15" s="55"/>
      <c r="AJ15" s="55"/>
      <c r="AK15" s="55"/>
      <c r="AL15" s="19"/>
    </row>
    <row r="16" spans="1:38" x14ac:dyDescent="0.25">
      <c r="A16" s="16"/>
      <c r="B16" s="17"/>
      <c r="C16" s="18"/>
      <c r="D16" s="55"/>
      <c r="E16" s="55"/>
      <c r="F16" s="55"/>
      <c r="G16" s="55"/>
      <c r="H16" s="55"/>
      <c r="I16" s="55"/>
      <c r="J16" s="55"/>
      <c r="K16" s="55"/>
      <c r="L16" s="55"/>
      <c r="M16" s="55"/>
      <c r="N16" s="55"/>
      <c r="O16" s="55"/>
      <c r="P16" s="55"/>
      <c r="Q16" s="55"/>
      <c r="R16" s="55"/>
      <c r="S16" s="19"/>
      <c r="T16" s="16"/>
      <c r="U16" s="17"/>
      <c r="V16" s="18"/>
      <c r="W16" s="55"/>
      <c r="X16" s="55"/>
      <c r="Y16" s="55"/>
      <c r="Z16" s="55"/>
      <c r="AA16" s="55"/>
      <c r="AB16" s="55"/>
      <c r="AC16" s="55"/>
      <c r="AD16" s="55"/>
      <c r="AE16" s="55"/>
      <c r="AF16" s="55"/>
      <c r="AG16" s="55"/>
      <c r="AH16" s="55"/>
      <c r="AI16" s="55"/>
      <c r="AJ16" s="55"/>
      <c r="AK16" s="55"/>
      <c r="AL16" s="19"/>
    </row>
    <row r="17" spans="1:38" x14ac:dyDescent="0.25">
      <c r="A17" s="16"/>
      <c r="B17" s="17"/>
      <c r="C17" s="18"/>
      <c r="D17" s="18"/>
      <c r="E17" s="18"/>
      <c r="F17" s="18"/>
      <c r="G17" s="18"/>
      <c r="H17" s="18"/>
      <c r="I17" s="18"/>
      <c r="J17" s="18"/>
      <c r="K17" s="18"/>
      <c r="L17" s="18"/>
      <c r="M17" s="18"/>
      <c r="N17" s="18"/>
      <c r="O17" s="18"/>
      <c r="P17" s="18"/>
      <c r="Q17" s="18"/>
      <c r="R17" s="18"/>
      <c r="S17" s="19"/>
      <c r="T17" s="16"/>
      <c r="U17" s="17"/>
      <c r="V17" s="18"/>
      <c r="W17" s="18"/>
      <c r="X17" s="18"/>
      <c r="Y17" s="18"/>
      <c r="Z17" s="18"/>
      <c r="AA17" s="18"/>
      <c r="AB17" s="18"/>
      <c r="AC17" s="18"/>
      <c r="AD17" s="18"/>
      <c r="AE17" s="18"/>
      <c r="AF17" s="18"/>
      <c r="AG17" s="18"/>
      <c r="AH17" s="18"/>
      <c r="AI17" s="18"/>
      <c r="AJ17" s="18"/>
      <c r="AK17" s="18"/>
      <c r="AL17" s="19"/>
    </row>
    <row r="18" spans="1:38" ht="15.75" customHeight="1" x14ac:dyDescent="0.25">
      <c r="A18" s="16"/>
      <c r="B18" s="17"/>
      <c r="C18" s="18"/>
      <c r="D18" s="73" t="s">
        <v>879</v>
      </c>
      <c r="E18" s="62"/>
      <c r="F18" s="62"/>
      <c r="G18" s="62"/>
      <c r="H18" s="62"/>
      <c r="I18" s="62"/>
      <c r="J18" s="62"/>
      <c r="K18" s="62"/>
      <c r="L18" s="62"/>
      <c r="M18" s="62"/>
      <c r="N18" s="62"/>
      <c r="O18" s="62"/>
      <c r="P18" s="62"/>
      <c r="Q18" s="62"/>
      <c r="R18" s="62"/>
      <c r="S18" s="19"/>
      <c r="T18" s="16"/>
      <c r="U18" s="17"/>
      <c r="V18" s="18"/>
      <c r="W18" s="56" t="s">
        <v>878</v>
      </c>
      <c r="X18" s="56"/>
      <c r="Y18" s="56"/>
      <c r="Z18" s="56"/>
      <c r="AA18" s="56"/>
      <c r="AB18" s="56"/>
      <c r="AC18" s="56"/>
      <c r="AD18" s="56"/>
      <c r="AE18" s="56"/>
      <c r="AF18" s="56"/>
      <c r="AG18" s="56"/>
      <c r="AH18" s="56"/>
      <c r="AI18" s="56"/>
      <c r="AJ18" s="56"/>
      <c r="AK18" s="56"/>
      <c r="AL18" s="19"/>
    </row>
    <row r="19" spans="1:38" x14ac:dyDescent="0.25">
      <c r="A19" s="16"/>
      <c r="B19" s="17"/>
      <c r="C19" s="18"/>
      <c r="D19" s="62"/>
      <c r="E19" s="62"/>
      <c r="F19" s="62"/>
      <c r="G19" s="62"/>
      <c r="H19" s="62"/>
      <c r="I19" s="62"/>
      <c r="J19" s="62"/>
      <c r="K19" s="62"/>
      <c r="L19" s="62"/>
      <c r="M19" s="62"/>
      <c r="N19" s="62"/>
      <c r="O19" s="62"/>
      <c r="P19" s="62"/>
      <c r="Q19" s="62"/>
      <c r="R19" s="62"/>
      <c r="S19" s="19"/>
      <c r="T19" s="16"/>
      <c r="U19" s="17"/>
      <c r="V19" s="18"/>
      <c r="W19" s="56"/>
      <c r="X19" s="56"/>
      <c r="Y19" s="56"/>
      <c r="Z19" s="56"/>
      <c r="AA19" s="56"/>
      <c r="AB19" s="56"/>
      <c r="AC19" s="56"/>
      <c r="AD19" s="56"/>
      <c r="AE19" s="56"/>
      <c r="AF19" s="56"/>
      <c r="AG19" s="56"/>
      <c r="AH19" s="56"/>
      <c r="AI19" s="56"/>
      <c r="AJ19" s="56"/>
      <c r="AK19" s="56"/>
      <c r="AL19" s="19"/>
    </row>
    <row r="20" spans="1:38" x14ac:dyDescent="0.25">
      <c r="A20" s="16"/>
      <c r="B20" s="17"/>
      <c r="C20" s="18"/>
      <c r="D20" s="18"/>
      <c r="E20" s="18"/>
      <c r="F20" s="18"/>
      <c r="G20" s="18"/>
      <c r="H20" s="18"/>
      <c r="I20" s="18"/>
      <c r="J20" s="18"/>
      <c r="K20" s="18"/>
      <c r="L20" s="18"/>
      <c r="M20" s="18"/>
      <c r="N20" s="18"/>
      <c r="O20" s="18"/>
      <c r="P20" s="18"/>
      <c r="Q20" s="18"/>
      <c r="R20" s="18"/>
      <c r="S20" s="19"/>
      <c r="T20" s="16"/>
      <c r="U20" s="17"/>
      <c r="V20" s="18"/>
      <c r="W20" s="18"/>
      <c r="X20" s="18"/>
      <c r="Y20" s="18"/>
      <c r="Z20" s="18"/>
      <c r="AA20" s="18"/>
      <c r="AB20" s="18"/>
      <c r="AC20" s="18"/>
      <c r="AD20" s="18"/>
      <c r="AE20" s="18"/>
      <c r="AF20" s="18"/>
      <c r="AG20" s="18"/>
      <c r="AH20" s="18"/>
      <c r="AI20" s="18"/>
      <c r="AJ20" s="18"/>
      <c r="AK20" s="18"/>
      <c r="AL20" s="19"/>
    </row>
    <row r="21" spans="1:38" ht="15.75" customHeight="1" x14ac:dyDescent="0.25">
      <c r="A21" s="16"/>
      <c r="B21" s="17"/>
      <c r="C21" s="18"/>
      <c r="D21" s="73" t="s">
        <v>880</v>
      </c>
      <c r="E21" s="62"/>
      <c r="F21" s="62"/>
      <c r="G21" s="62"/>
      <c r="H21" s="62"/>
      <c r="I21" s="62"/>
      <c r="J21" s="62"/>
      <c r="K21" s="62"/>
      <c r="L21" s="62"/>
      <c r="M21" s="62"/>
      <c r="N21" s="62"/>
      <c r="O21" s="62"/>
      <c r="P21" s="62"/>
      <c r="Q21" s="62"/>
      <c r="R21" s="62"/>
      <c r="S21" s="19"/>
      <c r="T21" s="16"/>
      <c r="U21" s="17"/>
      <c r="V21" s="18"/>
      <c r="W21" s="62" t="s">
        <v>868</v>
      </c>
      <c r="X21" s="62"/>
      <c r="Y21" s="62"/>
      <c r="Z21" s="62"/>
      <c r="AA21" s="62"/>
      <c r="AB21" s="62"/>
      <c r="AC21" s="62"/>
      <c r="AD21" s="62"/>
      <c r="AE21" s="62"/>
      <c r="AF21" s="62"/>
      <c r="AG21" s="62"/>
      <c r="AH21" s="62"/>
      <c r="AI21" s="62"/>
      <c r="AJ21" s="62"/>
      <c r="AK21" s="62"/>
      <c r="AL21" s="19"/>
    </row>
    <row r="22" spans="1:38" x14ac:dyDescent="0.25">
      <c r="A22" s="16"/>
      <c r="B22" s="17"/>
      <c r="C22" s="18"/>
      <c r="D22" s="62"/>
      <c r="E22" s="62"/>
      <c r="F22" s="62"/>
      <c r="G22" s="62"/>
      <c r="H22" s="62"/>
      <c r="I22" s="62"/>
      <c r="J22" s="62"/>
      <c r="K22" s="62"/>
      <c r="L22" s="62"/>
      <c r="M22" s="62"/>
      <c r="N22" s="62"/>
      <c r="O22" s="62"/>
      <c r="P22" s="62"/>
      <c r="Q22" s="62"/>
      <c r="R22" s="62"/>
      <c r="S22" s="19"/>
      <c r="T22" s="16"/>
      <c r="U22" s="17"/>
      <c r="V22" s="18"/>
      <c r="W22" s="62"/>
      <c r="X22" s="62"/>
      <c r="Y22" s="62"/>
      <c r="Z22" s="62"/>
      <c r="AA22" s="62"/>
      <c r="AB22" s="62"/>
      <c r="AC22" s="62"/>
      <c r="AD22" s="62"/>
      <c r="AE22" s="62"/>
      <c r="AF22" s="62"/>
      <c r="AG22" s="62"/>
      <c r="AH22" s="62"/>
      <c r="AI22" s="62"/>
      <c r="AJ22" s="62"/>
      <c r="AK22" s="62"/>
      <c r="AL22" s="19"/>
    </row>
    <row r="23" spans="1:38" x14ac:dyDescent="0.25">
      <c r="A23" s="16"/>
      <c r="B23" s="17"/>
      <c r="C23" s="18"/>
      <c r="D23" s="18"/>
      <c r="E23" s="18"/>
      <c r="F23" s="18"/>
      <c r="G23" s="18"/>
      <c r="H23" s="18"/>
      <c r="I23" s="18"/>
      <c r="J23" s="18"/>
      <c r="K23" s="18"/>
      <c r="L23" s="18"/>
      <c r="M23" s="18"/>
      <c r="N23" s="18"/>
      <c r="O23" s="18"/>
      <c r="P23" s="18"/>
      <c r="Q23" s="18"/>
      <c r="R23" s="18"/>
      <c r="S23" s="19"/>
      <c r="T23" s="16"/>
      <c r="U23" s="17"/>
      <c r="V23" s="18"/>
      <c r="W23" s="18"/>
      <c r="X23" s="18"/>
      <c r="Y23" s="18"/>
      <c r="Z23" s="18"/>
      <c r="AA23" s="18"/>
      <c r="AB23" s="18"/>
      <c r="AC23" s="18"/>
      <c r="AD23" s="18"/>
      <c r="AE23" s="18"/>
      <c r="AF23" s="18"/>
      <c r="AG23" s="18"/>
      <c r="AH23" s="18"/>
      <c r="AI23" s="18"/>
      <c r="AJ23" s="18"/>
      <c r="AK23" s="18"/>
      <c r="AL23" s="19"/>
    </row>
    <row r="24" spans="1:38" ht="15.75" customHeight="1" x14ac:dyDescent="0.25">
      <c r="A24" s="16"/>
      <c r="B24" s="17"/>
      <c r="C24" s="18"/>
      <c r="D24" s="55" t="s">
        <v>881</v>
      </c>
      <c r="E24" s="55"/>
      <c r="F24" s="55"/>
      <c r="G24" s="55"/>
      <c r="H24" s="55"/>
      <c r="I24" s="55"/>
      <c r="J24" s="55"/>
      <c r="K24" s="55"/>
      <c r="L24" s="55"/>
      <c r="M24" s="55"/>
      <c r="N24" s="55"/>
      <c r="O24" s="55"/>
      <c r="P24" s="55"/>
      <c r="Q24" s="55"/>
      <c r="R24" s="55"/>
      <c r="S24" s="19"/>
      <c r="T24" s="16"/>
      <c r="U24" s="17"/>
      <c r="V24" s="18"/>
      <c r="W24" s="56" t="s">
        <v>869</v>
      </c>
      <c r="X24" s="56"/>
      <c r="Y24" s="56"/>
      <c r="Z24" s="56"/>
      <c r="AA24" s="56"/>
      <c r="AB24" s="56"/>
      <c r="AC24" s="56"/>
      <c r="AD24" s="56"/>
      <c r="AE24" s="56"/>
      <c r="AF24" s="56"/>
      <c r="AG24" s="56"/>
      <c r="AH24" s="56"/>
      <c r="AI24" s="56"/>
      <c r="AJ24" s="56"/>
      <c r="AK24" s="56"/>
      <c r="AL24" s="19"/>
    </row>
    <row r="25" spans="1:38" x14ac:dyDescent="0.25">
      <c r="A25" s="16"/>
      <c r="B25" s="17"/>
      <c r="C25" s="18"/>
      <c r="D25" s="55"/>
      <c r="E25" s="55"/>
      <c r="F25" s="55"/>
      <c r="G25" s="55"/>
      <c r="H25" s="55"/>
      <c r="I25" s="55"/>
      <c r="J25" s="55"/>
      <c r="K25" s="55"/>
      <c r="L25" s="55"/>
      <c r="M25" s="55"/>
      <c r="N25" s="55"/>
      <c r="O25" s="55"/>
      <c r="P25" s="55"/>
      <c r="Q25" s="55"/>
      <c r="R25" s="55"/>
      <c r="S25" s="19"/>
      <c r="T25" s="16"/>
      <c r="U25" s="17"/>
      <c r="V25" s="18"/>
      <c r="W25" s="56"/>
      <c r="X25" s="56"/>
      <c r="Y25" s="56"/>
      <c r="Z25" s="56"/>
      <c r="AA25" s="56"/>
      <c r="AB25" s="56"/>
      <c r="AC25" s="56"/>
      <c r="AD25" s="56"/>
      <c r="AE25" s="56"/>
      <c r="AF25" s="56"/>
      <c r="AG25" s="56"/>
      <c r="AH25" s="56"/>
      <c r="AI25" s="56"/>
      <c r="AJ25" s="56"/>
      <c r="AK25" s="56"/>
      <c r="AL25" s="19"/>
    </row>
    <row r="26" spans="1:38" x14ac:dyDescent="0.25">
      <c r="A26" s="16"/>
      <c r="B26" s="17"/>
      <c r="C26" s="18"/>
      <c r="D26" s="55"/>
      <c r="E26" s="55"/>
      <c r="F26" s="55"/>
      <c r="G26" s="55"/>
      <c r="H26" s="55"/>
      <c r="I26" s="55"/>
      <c r="J26" s="55"/>
      <c r="K26" s="55"/>
      <c r="L26" s="55"/>
      <c r="M26" s="55"/>
      <c r="N26" s="55"/>
      <c r="O26" s="55"/>
      <c r="P26" s="55"/>
      <c r="Q26" s="55"/>
      <c r="R26" s="55"/>
      <c r="S26" s="19"/>
      <c r="T26" s="16"/>
      <c r="U26" s="17"/>
      <c r="V26" s="18"/>
      <c r="W26" s="56"/>
      <c r="X26" s="56"/>
      <c r="Y26" s="56"/>
      <c r="Z26" s="56"/>
      <c r="AA26" s="56"/>
      <c r="AB26" s="56"/>
      <c r="AC26" s="56"/>
      <c r="AD26" s="56"/>
      <c r="AE26" s="56"/>
      <c r="AF26" s="56"/>
      <c r="AG26" s="56"/>
      <c r="AH26" s="56"/>
      <c r="AI26" s="56"/>
      <c r="AJ26" s="56"/>
      <c r="AK26" s="56"/>
      <c r="AL26" s="19"/>
    </row>
    <row r="27" spans="1:38" x14ac:dyDescent="0.25">
      <c r="A27" s="16"/>
      <c r="B27" s="17"/>
      <c r="C27" s="18"/>
      <c r="D27" s="18"/>
      <c r="E27" s="18"/>
      <c r="F27" s="18"/>
      <c r="G27" s="18"/>
      <c r="H27" s="18"/>
      <c r="I27" s="18"/>
      <c r="J27" s="18"/>
      <c r="K27" s="18"/>
      <c r="L27" s="18"/>
      <c r="M27" s="18"/>
      <c r="N27" s="18"/>
      <c r="O27" s="18"/>
      <c r="P27" s="18"/>
      <c r="Q27" s="18"/>
      <c r="R27" s="18"/>
      <c r="S27" s="19"/>
      <c r="T27" s="16"/>
      <c r="U27" s="17"/>
      <c r="V27" s="18"/>
      <c r="W27" s="18"/>
      <c r="X27" s="18"/>
      <c r="Y27" s="18"/>
      <c r="Z27" s="18"/>
      <c r="AA27" s="18"/>
      <c r="AB27" s="18"/>
      <c r="AC27" s="18"/>
      <c r="AD27" s="18"/>
      <c r="AE27" s="18"/>
      <c r="AF27" s="18"/>
      <c r="AG27" s="18"/>
      <c r="AH27" s="18"/>
      <c r="AI27" s="18"/>
      <c r="AJ27" s="18"/>
      <c r="AK27" s="18"/>
      <c r="AL27" s="19"/>
    </row>
    <row r="28" spans="1:38" x14ac:dyDescent="0.25">
      <c r="A28" s="16"/>
      <c r="B28" s="17"/>
      <c r="C28" s="18"/>
      <c r="D28" s="20" t="s">
        <v>1403</v>
      </c>
      <c r="E28" s="18"/>
      <c r="F28" s="18"/>
      <c r="G28" s="18"/>
      <c r="H28" s="18"/>
      <c r="I28" s="38" t="s">
        <v>1402</v>
      </c>
      <c r="J28" s="18"/>
      <c r="K28" s="18"/>
      <c r="L28" s="18"/>
      <c r="M28" s="18"/>
      <c r="N28" s="18"/>
      <c r="O28" s="18"/>
      <c r="P28" s="18"/>
      <c r="Q28" s="18"/>
      <c r="R28" s="18"/>
      <c r="S28" s="19"/>
      <c r="T28" s="16"/>
      <c r="U28" s="17"/>
      <c r="V28" s="18"/>
      <c r="W28" s="20" t="s">
        <v>843</v>
      </c>
      <c r="X28" s="18"/>
      <c r="Y28" s="18"/>
      <c r="Z28" s="18"/>
      <c r="AA28" s="18"/>
      <c r="AB28" s="20" t="s">
        <v>844</v>
      </c>
      <c r="AC28" s="18"/>
      <c r="AD28" s="18"/>
      <c r="AE28" s="18"/>
      <c r="AF28" s="18"/>
      <c r="AG28" s="18"/>
      <c r="AH28" s="18"/>
      <c r="AI28" s="18"/>
      <c r="AJ28" s="18"/>
      <c r="AK28" s="18"/>
      <c r="AL28" s="19"/>
    </row>
    <row r="29" spans="1:38" x14ac:dyDescent="0.25">
      <c r="A29" s="16"/>
      <c r="B29" s="17"/>
      <c r="C29" s="18"/>
      <c r="D29" s="21" t="s">
        <v>845</v>
      </c>
      <c r="E29" s="51" t="s">
        <v>846</v>
      </c>
      <c r="F29" s="51"/>
      <c r="G29" s="51"/>
      <c r="H29" s="18"/>
      <c r="I29" s="63" t="s">
        <v>1395</v>
      </c>
      <c r="J29" s="63"/>
      <c r="K29" s="63"/>
      <c r="L29" s="63"/>
      <c r="M29" s="63"/>
      <c r="N29" s="63"/>
      <c r="O29" s="63"/>
      <c r="P29" s="63"/>
      <c r="Q29" s="18"/>
      <c r="R29" s="18"/>
      <c r="S29" s="19"/>
      <c r="T29" s="16"/>
      <c r="U29" s="17"/>
      <c r="V29" s="18"/>
      <c r="W29" s="21" t="s">
        <v>845</v>
      </c>
      <c r="X29" s="51" t="s">
        <v>846</v>
      </c>
      <c r="Y29" s="51"/>
      <c r="Z29" s="51"/>
      <c r="AA29" s="18"/>
      <c r="AB29" s="63" t="s">
        <v>870</v>
      </c>
      <c r="AC29" s="63"/>
      <c r="AD29" s="63"/>
      <c r="AE29" s="63"/>
      <c r="AF29" s="63"/>
      <c r="AG29" s="63"/>
      <c r="AH29" s="63"/>
      <c r="AI29" s="63"/>
      <c r="AJ29" s="18"/>
      <c r="AK29" s="18"/>
      <c r="AL29" s="19"/>
    </row>
    <row r="30" spans="1:38" x14ac:dyDescent="0.25">
      <c r="A30" s="16"/>
      <c r="B30" s="17"/>
      <c r="C30" s="18"/>
      <c r="D30" s="21" t="s">
        <v>847</v>
      </c>
      <c r="E30" s="51" t="s">
        <v>848</v>
      </c>
      <c r="F30" s="51"/>
      <c r="G30" s="51"/>
      <c r="H30" s="18"/>
      <c r="I30" s="51" t="s">
        <v>1396</v>
      </c>
      <c r="J30" s="51"/>
      <c r="K30" s="51"/>
      <c r="L30" s="51"/>
      <c r="M30" s="51"/>
      <c r="N30" s="51"/>
      <c r="O30" s="51"/>
      <c r="P30" s="51"/>
      <c r="Q30" s="18"/>
      <c r="R30" s="18"/>
      <c r="S30" s="19"/>
      <c r="T30" s="16"/>
      <c r="U30" s="17"/>
      <c r="V30" s="18"/>
      <c r="W30" s="21" t="s">
        <v>847</v>
      </c>
      <c r="X30" s="51" t="s">
        <v>848</v>
      </c>
      <c r="Y30" s="51"/>
      <c r="Z30" s="51"/>
      <c r="AA30" s="18"/>
      <c r="AB30" s="51" t="s">
        <v>849</v>
      </c>
      <c r="AC30" s="51"/>
      <c r="AD30" s="51"/>
      <c r="AE30" s="51"/>
      <c r="AF30" s="51"/>
      <c r="AG30" s="51"/>
      <c r="AH30" s="51"/>
      <c r="AI30" s="51"/>
      <c r="AJ30" s="18"/>
      <c r="AK30" s="18"/>
      <c r="AL30" s="19"/>
    </row>
    <row r="31" spans="1:38" x14ac:dyDescent="0.25">
      <c r="A31" s="16"/>
      <c r="B31" s="17"/>
      <c r="C31" s="18"/>
      <c r="D31" s="21" t="s">
        <v>850</v>
      </c>
      <c r="E31" s="51" t="s">
        <v>1404</v>
      </c>
      <c r="F31" s="51"/>
      <c r="G31" s="51"/>
      <c r="H31" s="18"/>
      <c r="I31" s="70" t="s">
        <v>1397</v>
      </c>
      <c r="J31" s="70"/>
      <c r="K31" s="70"/>
      <c r="L31" s="70"/>
      <c r="M31" s="70"/>
      <c r="N31" s="70"/>
      <c r="O31" s="70"/>
      <c r="P31" s="70"/>
      <c r="Q31" s="18"/>
      <c r="R31" s="18"/>
      <c r="S31" s="19"/>
      <c r="T31" s="16"/>
      <c r="U31" s="17"/>
      <c r="V31" s="18"/>
      <c r="W31" s="21" t="s">
        <v>850</v>
      </c>
      <c r="X31" s="51" t="s">
        <v>851</v>
      </c>
      <c r="Y31" s="51"/>
      <c r="Z31" s="51"/>
      <c r="AA31" s="18"/>
      <c r="AB31" s="70" t="s">
        <v>852</v>
      </c>
      <c r="AC31" s="70"/>
      <c r="AD31" s="70"/>
      <c r="AE31" s="70"/>
      <c r="AF31" s="70"/>
      <c r="AG31" s="70"/>
      <c r="AH31" s="70"/>
      <c r="AI31" s="70"/>
      <c r="AJ31" s="18"/>
      <c r="AK31" s="18"/>
      <c r="AL31" s="19"/>
    </row>
    <row r="32" spans="1:38" x14ac:dyDescent="0.25">
      <c r="A32" s="16"/>
      <c r="B32" s="17"/>
      <c r="C32" s="18"/>
      <c r="D32" s="21" t="s">
        <v>853</v>
      </c>
      <c r="E32" s="51" t="s">
        <v>1405</v>
      </c>
      <c r="F32" s="51"/>
      <c r="G32" s="51"/>
      <c r="H32" s="18"/>
      <c r="I32" s="71" t="s">
        <v>1398</v>
      </c>
      <c r="J32" s="71"/>
      <c r="K32" s="71"/>
      <c r="L32" s="71"/>
      <c r="M32" s="71"/>
      <c r="N32" s="71"/>
      <c r="O32" s="71"/>
      <c r="P32" s="71"/>
      <c r="Q32" s="18"/>
      <c r="R32" s="18"/>
      <c r="S32" s="19"/>
      <c r="T32" s="16"/>
      <c r="U32" s="17"/>
      <c r="V32" s="18"/>
      <c r="W32" s="21" t="s">
        <v>853</v>
      </c>
      <c r="X32" s="51" t="s">
        <v>854</v>
      </c>
      <c r="Y32" s="51"/>
      <c r="Z32" s="51"/>
      <c r="AA32" s="18"/>
      <c r="AB32" s="71" t="s">
        <v>855</v>
      </c>
      <c r="AC32" s="71"/>
      <c r="AD32" s="71"/>
      <c r="AE32" s="71"/>
      <c r="AF32" s="71"/>
      <c r="AG32" s="71"/>
      <c r="AH32" s="71"/>
      <c r="AI32" s="71"/>
      <c r="AJ32" s="18"/>
      <c r="AK32" s="18"/>
      <c r="AL32" s="19"/>
    </row>
    <row r="33" spans="1:38" ht="18" x14ac:dyDescent="0.25">
      <c r="A33" s="16"/>
      <c r="B33" s="17"/>
      <c r="C33" s="18"/>
      <c r="D33" s="21" t="s">
        <v>856</v>
      </c>
      <c r="E33" s="51" t="s">
        <v>857</v>
      </c>
      <c r="F33" s="51"/>
      <c r="G33" s="51"/>
      <c r="H33" s="18"/>
      <c r="I33" s="72" t="s">
        <v>1399</v>
      </c>
      <c r="J33" s="72"/>
      <c r="K33" s="72"/>
      <c r="L33" s="72"/>
      <c r="M33" s="72"/>
      <c r="N33" s="72"/>
      <c r="O33" s="72"/>
      <c r="P33" s="72"/>
      <c r="Q33" s="18"/>
      <c r="R33" s="18"/>
      <c r="S33" s="19"/>
      <c r="T33" s="16"/>
      <c r="U33" s="17"/>
      <c r="V33" s="18"/>
      <c r="W33" s="21" t="s">
        <v>856</v>
      </c>
      <c r="X33" s="51" t="s">
        <v>857</v>
      </c>
      <c r="Y33" s="51"/>
      <c r="Z33" s="51"/>
      <c r="AA33" s="18"/>
      <c r="AB33" s="72" t="s">
        <v>858</v>
      </c>
      <c r="AC33" s="72"/>
      <c r="AD33" s="72"/>
      <c r="AE33" s="72"/>
      <c r="AF33" s="72"/>
      <c r="AG33" s="72"/>
      <c r="AH33" s="72"/>
      <c r="AI33" s="72"/>
      <c r="AJ33" s="18"/>
      <c r="AK33" s="18"/>
      <c r="AL33" s="19"/>
    </row>
    <row r="34" spans="1:38" x14ac:dyDescent="0.25">
      <c r="A34" s="16"/>
      <c r="B34" s="17"/>
      <c r="C34" s="18"/>
      <c r="D34" s="21" t="s">
        <v>859</v>
      </c>
      <c r="E34" s="51" t="s">
        <v>860</v>
      </c>
      <c r="F34" s="51"/>
      <c r="G34" s="51"/>
      <c r="H34" s="18"/>
      <c r="I34" s="60" t="s">
        <v>1400</v>
      </c>
      <c r="J34" s="60"/>
      <c r="K34" s="60"/>
      <c r="L34" s="60"/>
      <c r="M34" s="60"/>
      <c r="N34" s="60"/>
      <c r="O34" s="60"/>
      <c r="P34" s="60"/>
      <c r="Q34" s="18"/>
      <c r="R34" s="18"/>
      <c r="S34" s="19"/>
      <c r="T34" s="16"/>
      <c r="U34" s="17"/>
      <c r="V34" s="18"/>
      <c r="W34" s="21" t="s">
        <v>859</v>
      </c>
      <c r="X34" s="51" t="s">
        <v>860</v>
      </c>
      <c r="Y34" s="51"/>
      <c r="Z34" s="51"/>
      <c r="AA34" s="18"/>
      <c r="AB34" s="60" t="s">
        <v>861</v>
      </c>
      <c r="AC34" s="60"/>
      <c r="AD34" s="60"/>
      <c r="AE34" s="60"/>
      <c r="AF34" s="60"/>
      <c r="AG34" s="60"/>
      <c r="AH34" s="60"/>
      <c r="AI34" s="60"/>
      <c r="AJ34" s="18"/>
      <c r="AK34" s="18"/>
      <c r="AL34" s="19"/>
    </row>
    <row r="35" spans="1:38" x14ac:dyDescent="0.25">
      <c r="A35" s="16"/>
      <c r="B35" s="22"/>
      <c r="C35" s="22"/>
      <c r="D35" s="22"/>
      <c r="E35" s="22"/>
      <c r="F35" s="22"/>
      <c r="G35" s="22"/>
      <c r="H35" s="22"/>
      <c r="I35" s="22"/>
      <c r="J35" s="22"/>
      <c r="K35" s="22"/>
      <c r="L35" s="22"/>
      <c r="M35" s="22"/>
      <c r="N35" s="22"/>
      <c r="O35" s="22"/>
      <c r="P35" s="22"/>
      <c r="Q35" s="22"/>
      <c r="R35" s="18"/>
      <c r="S35" s="19"/>
      <c r="T35" s="16"/>
      <c r="U35" s="22"/>
      <c r="V35" s="22"/>
      <c r="W35" s="22"/>
      <c r="X35" s="22"/>
      <c r="Y35" s="22"/>
      <c r="Z35" s="22"/>
      <c r="AA35" s="22"/>
      <c r="AB35" s="22"/>
      <c r="AC35" s="22"/>
      <c r="AD35" s="22"/>
      <c r="AE35" s="22"/>
      <c r="AF35" s="22"/>
      <c r="AG35" s="22"/>
      <c r="AH35" s="22"/>
      <c r="AI35" s="22"/>
      <c r="AJ35" s="22"/>
      <c r="AK35" s="18"/>
      <c r="AL35" s="19"/>
    </row>
    <row r="36" spans="1:38" x14ac:dyDescent="0.25">
      <c r="A36" s="16"/>
      <c r="B36" s="61" t="s">
        <v>882</v>
      </c>
      <c r="C36" s="61"/>
      <c r="D36" s="61"/>
      <c r="E36" s="61"/>
      <c r="F36" s="61"/>
      <c r="G36" s="61"/>
      <c r="H36" s="61"/>
      <c r="I36" s="61"/>
      <c r="J36" s="61"/>
      <c r="K36" s="61"/>
      <c r="L36" s="61"/>
      <c r="M36" s="61"/>
      <c r="N36" s="61"/>
      <c r="O36" s="61"/>
      <c r="P36" s="61"/>
      <c r="Q36" s="61"/>
      <c r="R36" s="61"/>
      <c r="S36" s="19"/>
      <c r="T36" s="16"/>
      <c r="U36" s="61" t="s">
        <v>862</v>
      </c>
      <c r="V36" s="61"/>
      <c r="W36" s="61"/>
      <c r="X36" s="61"/>
      <c r="Y36" s="61"/>
      <c r="Z36" s="61"/>
      <c r="AA36" s="61"/>
      <c r="AB36" s="61"/>
      <c r="AC36" s="61"/>
      <c r="AD36" s="61"/>
      <c r="AE36" s="61"/>
      <c r="AF36" s="61"/>
      <c r="AG36" s="61"/>
      <c r="AH36" s="61"/>
      <c r="AI36" s="61"/>
      <c r="AJ36" s="61"/>
      <c r="AK36" s="61"/>
      <c r="AL36" s="19"/>
    </row>
    <row r="37" spans="1:38" x14ac:dyDescent="0.25">
      <c r="A37" s="16"/>
      <c r="B37" s="61"/>
      <c r="C37" s="61"/>
      <c r="D37" s="61"/>
      <c r="E37" s="61"/>
      <c r="F37" s="61"/>
      <c r="G37" s="61"/>
      <c r="H37" s="61"/>
      <c r="I37" s="61"/>
      <c r="J37" s="61"/>
      <c r="K37" s="61"/>
      <c r="L37" s="61"/>
      <c r="M37" s="61"/>
      <c r="N37" s="61"/>
      <c r="O37" s="61"/>
      <c r="P37" s="61"/>
      <c r="Q37" s="61"/>
      <c r="R37" s="61"/>
      <c r="S37" s="19"/>
      <c r="T37" s="16"/>
      <c r="U37" s="61"/>
      <c r="V37" s="61"/>
      <c r="W37" s="61"/>
      <c r="X37" s="61"/>
      <c r="Y37" s="61"/>
      <c r="Z37" s="61"/>
      <c r="AA37" s="61"/>
      <c r="AB37" s="61"/>
      <c r="AC37" s="61"/>
      <c r="AD37" s="61"/>
      <c r="AE37" s="61"/>
      <c r="AF37" s="61"/>
      <c r="AG37" s="61"/>
      <c r="AH37" s="61"/>
      <c r="AI37" s="61"/>
      <c r="AJ37" s="61"/>
      <c r="AK37" s="61"/>
      <c r="AL37" s="19"/>
    </row>
    <row r="38" spans="1:38" x14ac:dyDescent="0.25">
      <c r="A38" s="16"/>
      <c r="B38" s="61" t="s">
        <v>883</v>
      </c>
      <c r="C38" s="61"/>
      <c r="D38" s="61"/>
      <c r="E38" s="61"/>
      <c r="F38" s="61"/>
      <c r="G38" s="61"/>
      <c r="H38" s="61"/>
      <c r="I38" s="61"/>
      <c r="J38" s="61"/>
      <c r="K38" s="61"/>
      <c r="L38" s="61"/>
      <c r="M38" s="61"/>
      <c r="N38" s="61"/>
      <c r="O38" s="61"/>
      <c r="P38" s="61"/>
      <c r="Q38" s="61"/>
      <c r="R38" s="61"/>
      <c r="S38" s="19"/>
      <c r="T38" s="16"/>
      <c r="U38" s="61" t="s">
        <v>871</v>
      </c>
      <c r="V38" s="61"/>
      <c r="W38" s="61"/>
      <c r="X38" s="61"/>
      <c r="Y38" s="61"/>
      <c r="Z38" s="61"/>
      <c r="AA38" s="61"/>
      <c r="AB38" s="61"/>
      <c r="AC38" s="61"/>
      <c r="AD38" s="61"/>
      <c r="AE38" s="61"/>
      <c r="AF38" s="61"/>
      <c r="AG38" s="61"/>
      <c r="AH38" s="61"/>
      <c r="AI38" s="61"/>
      <c r="AJ38" s="61"/>
      <c r="AK38" s="61"/>
      <c r="AL38" s="19"/>
    </row>
    <row r="39" spans="1:38" x14ac:dyDescent="0.25">
      <c r="A39" s="16"/>
      <c r="B39" s="61"/>
      <c r="C39" s="61"/>
      <c r="D39" s="61"/>
      <c r="E39" s="61"/>
      <c r="F39" s="61"/>
      <c r="G39" s="61"/>
      <c r="H39" s="61"/>
      <c r="I39" s="61"/>
      <c r="J39" s="61"/>
      <c r="K39" s="61"/>
      <c r="L39" s="61"/>
      <c r="M39" s="61"/>
      <c r="N39" s="61"/>
      <c r="O39" s="61"/>
      <c r="P39" s="61"/>
      <c r="Q39" s="61"/>
      <c r="R39" s="61"/>
      <c r="S39" s="19"/>
      <c r="T39" s="16"/>
      <c r="U39" s="61"/>
      <c r="V39" s="61"/>
      <c r="W39" s="61"/>
      <c r="X39" s="61"/>
      <c r="Y39" s="61"/>
      <c r="Z39" s="61"/>
      <c r="AA39" s="61"/>
      <c r="AB39" s="61"/>
      <c r="AC39" s="61"/>
      <c r="AD39" s="61"/>
      <c r="AE39" s="61"/>
      <c r="AF39" s="61"/>
      <c r="AG39" s="61"/>
      <c r="AH39" s="61"/>
      <c r="AI39" s="61"/>
      <c r="AJ39" s="61"/>
      <c r="AK39" s="61"/>
      <c r="AL39" s="19"/>
    </row>
    <row r="40" spans="1:38" ht="15.75" customHeight="1" thickBot="1" x14ac:dyDescent="0.3">
      <c r="A40" s="16"/>
      <c r="B40" s="17"/>
      <c r="C40" s="18"/>
      <c r="D40" s="18"/>
      <c r="E40" s="18"/>
      <c r="F40" s="18"/>
      <c r="G40" s="18"/>
      <c r="H40" s="18"/>
      <c r="I40" s="18"/>
      <c r="J40" s="18"/>
      <c r="K40" s="18"/>
      <c r="L40" s="18"/>
      <c r="M40" s="18"/>
      <c r="N40" s="18"/>
      <c r="O40" s="18"/>
      <c r="P40" s="18"/>
      <c r="Q40" s="18"/>
      <c r="R40" s="18"/>
      <c r="S40" s="19"/>
      <c r="T40" s="16"/>
      <c r="U40" s="17"/>
      <c r="V40" s="18"/>
      <c r="W40" s="18"/>
      <c r="X40" s="18"/>
      <c r="Y40" s="18"/>
      <c r="Z40" s="18"/>
      <c r="AA40" s="18"/>
      <c r="AB40" s="18"/>
      <c r="AC40" s="18"/>
      <c r="AD40" s="18"/>
      <c r="AE40" s="18"/>
      <c r="AF40" s="18"/>
      <c r="AG40" s="18"/>
      <c r="AH40" s="18"/>
      <c r="AI40" s="18"/>
      <c r="AJ40" s="18"/>
      <c r="AK40" s="18"/>
      <c r="AL40" s="19"/>
    </row>
    <row r="41" spans="1:38" ht="15.75" customHeight="1" x14ac:dyDescent="0.25">
      <c r="A41" s="16"/>
      <c r="B41" s="64" t="s">
        <v>884</v>
      </c>
      <c r="C41" s="65"/>
      <c r="D41" s="65"/>
      <c r="E41" s="65"/>
      <c r="F41" s="65"/>
      <c r="G41" s="65"/>
      <c r="H41" s="65"/>
      <c r="I41" s="65"/>
      <c r="J41" s="65"/>
      <c r="K41" s="65"/>
      <c r="L41" s="65"/>
      <c r="M41" s="65"/>
      <c r="N41" s="65"/>
      <c r="O41" s="65"/>
      <c r="P41" s="65"/>
      <c r="Q41" s="65"/>
      <c r="R41" s="66"/>
      <c r="S41" s="19"/>
      <c r="T41" s="16"/>
      <c r="U41" s="64" t="s">
        <v>863</v>
      </c>
      <c r="V41" s="65"/>
      <c r="W41" s="65"/>
      <c r="X41" s="65"/>
      <c r="Y41" s="65"/>
      <c r="Z41" s="65"/>
      <c r="AA41" s="65"/>
      <c r="AB41" s="65"/>
      <c r="AC41" s="65"/>
      <c r="AD41" s="65"/>
      <c r="AE41" s="65"/>
      <c r="AF41" s="65"/>
      <c r="AG41" s="65"/>
      <c r="AH41" s="65"/>
      <c r="AI41" s="65"/>
      <c r="AJ41" s="65"/>
      <c r="AK41" s="66"/>
      <c r="AL41" s="19"/>
    </row>
    <row r="42" spans="1:38" x14ac:dyDescent="0.25">
      <c r="A42" s="16"/>
      <c r="B42" s="67" t="s">
        <v>885</v>
      </c>
      <c r="C42" s="68"/>
      <c r="D42" s="68"/>
      <c r="E42" s="68"/>
      <c r="F42" s="68"/>
      <c r="G42" s="68"/>
      <c r="H42" s="68"/>
      <c r="I42" s="68"/>
      <c r="J42" s="68"/>
      <c r="K42" s="68"/>
      <c r="L42" s="68"/>
      <c r="M42" s="68"/>
      <c r="N42" s="68"/>
      <c r="O42" s="68"/>
      <c r="P42" s="68"/>
      <c r="Q42" s="68"/>
      <c r="R42" s="69"/>
      <c r="S42" s="19"/>
      <c r="T42" s="16"/>
      <c r="U42" s="67" t="s">
        <v>864</v>
      </c>
      <c r="V42" s="68"/>
      <c r="W42" s="68"/>
      <c r="X42" s="68"/>
      <c r="Y42" s="68"/>
      <c r="Z42" s="68"/>
      <c r="AA42" s="68"/>
      <c r="AB42" s="68"/>
      <c r="AC42" s="68"/>
      <c r="AD42" s="68"/>
      <c r="AE42" s="68"/>
      <c r="AF42" s="68"/>
      <c r="AG42" s="68"/>
      <c r="AH42" s="68"/>
      <c r="AI42" s="68"/>
      <c r="AJ42" s="68"/>
      <c r="AK42" s="69"/>
      <c r="AL42" s="19"/>
    </row>
    <row r="43" spans="1:38" x14ac:dyDescent="0.25">
      <c r="A43" s="16"/>
      <c r="B43" s="67"/>
      <c r="C43" s="68"/>
      <c r="D43" s="68"/>
      <c r="E43" s="68"/>
      <c r="F43" s="68"/>
      <c r="G43" s="68"/>
      <c r="H43" s="68"/>
      <c r="I43" s="68"/>
      <c r="J43" s="68"/>
      <c r="K43" s="68"/>
      <c r="L43" s="68"/>
      <c r="M43" s="68"/>
      <c r="N43" s="68"/>
      <c r="O43" s="68"/>
      <c r="P43" s="68"/>
      <c r="Q43" s="68"/>
      <c r="R43" s="69"/>
      <c r="S43" s="19"/>
      <c r="T43" s="16"/>
      <c r="U43" s="67"/>
      <c r="V43" s="68"/>
      <c r="W43" s="68"/>
      <c r="X43" s="68"/>
      <c r="Y43" s="68"/>
      <c r="Z43" s="68"/>
      <c r="AA43" s="68"/>
      <c r="AB43" s="68"/>
      <c r="AC43" s="68"/>
      <c r="AD43" s="68"/>
      <c r="AE43" s="68"/>
      <c r="AF43" s="68"/>
      <c r="AG43" s="68"/>
      <c r="AH43" s="68"/>
      <c r="AI43" s="68"/>
      <c r="AJ43" s="68"/>
      <c r="AK43" s="69"/>
      <c r="AL43" s="19"/>
    </row>
    <row r="44" spans="1:38" x14ac:dyDescent="0.25">
      <c r="A44" s="16"/>
      <c r="B44" s="57" t="s">
        <v>886</v>
      </c>
      <c r="C44" s="58"/>
      <c r="D44" s="58"/>
      <c r="E44" s="58"/>
      <c r="F44" s="58"/>
      <c r="G44" s="58"/>
      <c r="H44" s="58"/>
      <c r="I44" s="58"/>
      <c r="J44" s="58"/>
      <c r="K44" s="58"/>
      <c r="L44" s="58"/>
      <c r="M44" s="58"/>
      <c r="N44" s="58"/>
      <c r="O44" s="58"/>
      <c r="P44" s="58"/>
      <c r="Q44" s="58"/>
      <c r="R44" s="59"/>
      <c r="S44" s="19"/>
      <c r="T44" s="16"/>
      <c r="U44" s="57" t="s">
        <v>1508</v>
      </c>
      <c r="V44" s="58"/>
      <c r="W44" s="58"/>
      <c r="X44" s="58"/>
      <c r="Y44" s="58"/>
      <c r="Z44" s="58"/>
      <c r="AA44" s="58"/>
      <c r="AB44" s="58"/>
      <c r="AC44" s="58"/>
      <c r="AD44" s="58"/>
      <c r="AE44" s="58"/>
      <c r="AF44" s="58"/>
      <c r="AG44" s="58"/>
      <c r="AH44" s="58"/>
      <c r="AI44" s="58"/>
      <c r="AJ44" s="58"/>
      <c r="AK44" s="59"/>
      <c r="AL44" s="19"/>
    </row>
    <row r="45" spans="1:38" ht="16.5" thickBot="1" x14ac:dyDescent="0.3">
      <c r="A45" s="16"/>
      <c r="B45" s="48" t="s">
        <v>1677</v>
      </c>
      <c r="C45" s="49"/>
      <c r="D45" s="49"/>
      <c r="E45" s="49"/>
      <c r="F45" s="49"/>
      <c r="G45" s="49"/>
      <c r="H45" s="49"/>
      <c r="I45" s="49"/>
      <c r="J45" s="49"/>
      <c r="K45" s="49"/>
      <c r="L45" s="49"/>
      <c r="M45" s="49"/>
      <c r="N45" s="49"/>
      <c r="O45" s="49"/>
      <c r="P45" s="49"/>
      <c r="Q45" s="49"/>
      <c r="R45" s="50"/>
      <c r="S45" s="19"/>
      <c r="T45" s="16"/>
      <c r="U45" s="48" t="s">
        <v>1676</v>
      </c>
      <c r="V45" s="49"/>
      <c r="W45" s="49"/>
      <c r="X45" s="49"/>
      <c r="Y45" s="49"/>
      <c r="Z45" s="49"/>
      <c r="AA45" s="49"/>
      <c r="AB45" s="49"/>
      <c r="AC45" s="49"/>
      <c r="AD45" s="49"/>
      <c r="AE45" s="49"/>
      <c r="AF45" s="49"/>
      <c r="AG45" s="49"/>
      <c r="AH45" s="49"/>
      <c r="AI45" s="49"/>
      <c r="AJ45" s="49"/>
      <c r="AK45" s="50"/>
      <c r="AL45" s="19"/>
    </row>
    <row r="46" spans="1:38" x14ac:dyDescent="0.25">
      <c r="A46" s="23"/>
      <c r="B46" s="24"/>
      <c r="C46" s="25"/>
      <c r="D46" s="25"/>
      <c r="E46" s="25"/>
      <c r="F46" s="25"/>
      <c r="G46" s="25"/>
      <c r="H46" s="25"/>
      <c r="I46" s="25"/>
      <c r="J46" s="25"/>
      <c r="K46" s="25"/>
      <c r="L46" s="25"/>
      <c r="M46" s="25"/>
      <c r="N46" s="25"/>
      <c r="O46" s="25"/>
      <c r="P46" s="25"/>
      <c r="Q46" s="25"/>
      <c r="R46" s="25"/>
      <c r="S46" s="26"/>
      <c r="T46" s="23"/>
      <c r="U46" s="24"/>
      <c r="V46" s="25"/>
      <c r="W46" s="25"/>
      <c r="X46" s="25"/>
      <c r="Y46" s="25"/>
      <c r="Z46" s="25"/>
      <c r="AA46" s="25"/>
      <c r="AB46" s="25"/>
      <c r="AC46" s="25"/>
      <c r="AD46" s="25"/>
      <c r="AE46" s="25"/>
      <c r="AF46" s="25"/>
      <c r="AG46" s="25"/>
      <c r="AH46" s="25"/>
      <c r="AI46" s="25"/>
      <c r="AJ46" s="25"/>
      <c r="AK46" s="25"/>
      <c r="AL46" s="26"/>
    </row>
  </sheetData>
  <mergeCells count="52">
    <mergeCell ref="E34:G34"/>
    <mergeCell ref="I34:P34"/>
    <mergeCell ref="B45:R45"/>
    <mergeCell ref="E29:G29"/>
    <mergeCell ref="I29:P29"/>
    <mergeCell ref="E30:G30"/>
    <mergeCell ref="I30:P30"/>
    <mergeCell ref="E31:G31"/>
    <mergeCell ref="I31:P31"/>
    <mergeCell ref="B36:R37"/>
    <mergeCell ref="B38:R39"/>
    <mergeCell ref="B41:R41"/>
    <mergeCell ref="B42:R43"/>
    <mergeCell ref="B44:R44"/>
    <mergeCell ref="E32:G32"/>
    <mergeCell ref="I32:P32"/>
    <mergeCell ref="E33:G33"/>
    <mergeCell ref="I33:P33"/>
    <mergeCell ref="C2:Q3"/>
    <mergeCell ref="B5:R6"/>
    <mergeCell ref="B12:R13"/>
    <mergeCell ref="D14:R16"/>
    <mergeCell ref="B8:R10"/>
    <mergeCell ref="D18:R19"/>
    <mergeCell ref="D21:R22"/>
    <mergeCell ref="D24:R26"/>
    <mergeCell ref="AB29:AI29"/>
    <mergeCell ref="X30:Z30"/>
    <mergeCell ref="U41:AK41"/>
    <mergeCell ref="U42:AK43"/>
    <mergeCell ref="X31:Z31"/>
    <mergeCell ref="AB31:AI31"/>
    <mergeCell ref="X32:Z32"/>
    <mergeCell ref="AB32:AI32"/>
    <mergeCell ref="X33:Z33"/>
    <mergeCell ref="AB33:AI33"/>
    <mergeCell ref="U45:AK45"/>
    <mergeCell ref="AB30:AI30"/>
    <mergeCell ref="V2:AJ3"/>
    <mergeCell ref="U5:AK6"/>
    <mergeCell ref="U12:AK13"/>
    <mergeCell ref="W14:AK16"/>
    <mergeCell ref="W18:AK19"/>
    <mergeCell ref="U8:AK10"/>
    <mergeCell ref="U44:AK44"/>
    <mergeCell ref="X34:Z34"/>
    <mergeCell ref="AB34:AI34"/>
    <mergeCell ref="U36:AK37"/>
    <mergeCell ref="U38:AK39"/>
    <mergeCell ref="W21:AK22"/>
    <mergeCell ref="W24:AK26"/>
    <mergeCell ref="X29:Z29"/>
  </mergeCells>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11820-5E75-433B-AA2E-82DC75A7A69B}">
  <dimension ref="A1:AT412"/>
  <sheetViews>
    <sheetView topLeftCell="A337" zoomScale="80" zoomScaleNormal="80" workbookViewId="0">
      <pane xSplit="2" topLeftCell="C1" activePane="topRight" state="frozen"/>
      <selection activeCell="A340" sqref="A340"/>
      <selection pane="topRight" activeCell="AT346" sqref="AT346"/>
    </sheetView>
  </sheetViews>
  <sheetFormatPr defaultColWidth="11.7109375" defaultRowHeight="15" x14ac:dyDescent="0.25"/>
  <cols>
    <col min="1" max="1" width="12.140625" style="4" customWidth="1"/>
    <col min="2" max="2" width="19.7109375" style="4" bestFit="1" customWidth="1"/>
    <col min="3" max="3" width="15.140625" style="4" customWidth="1"/>
    <col min="4" max="4" width="11.7109375" style="4" customWidth="1"/>
    <col min="5" max="5" width="11.7109375" style="8" customWidth="1"/>
    <col min="6" max="6" width="176" style="8" customWidth="1"/>
    <col min="7" max="7" width="40.7109375" style="8" customWidth="1"/>
    <col min="8" max="8" width="11.7109375" style="8" customWidth="1"/>
    <col min="9" max="9" width="12.5703125" style="8" customWidth="1"/>
    <col min="10" max="10" width="11.7109375" style="8" customWidth="1"/>
    <col min="11" max="11" width="51.7109375" style="4" customWidth="1"/>
    <col min="12" max="12" width="62.28515625" style="4" customWidth="1"/>
    <col min="13" max="13" width="25.140625" style="4" customWidth="1"/>
    <col min="14" max="14" width="40.85546875" style="4" customWidth="1"/>
    <col min="15" max="15" width="2.28515625" style="4" hidden="1" customWidth="1"/>
    <col min="16" max="16" width="52" style="4" customWidth="1"/>
    <col min="17" max="17" width="40.7109375" style="4" customWidth="1"/>
    <col min="18" max="18" width="11.7109375" style="8" customWidth="1"/>
    <col min="19" max="19" width="13.7109375" style="8" customWidth="1"/>
    <col min="20" max="20" width="11.7109375" style="8" customWidth="1"/>
    <col min="21" max="21" width="51.7109375" style="4" customWidth="1"/>
    <col min="22" max="22" width="62.28515625" style="4" customWidth="1"/>
    <col min="23" max="23" width="20.7109375" style="4" customWidth="1"/>
    <col min="24" max="24" width="44.85546875" style="4" customWidth="1"/>
    <col min="25" max="25" width="2.28515625" style="4" hidden="1" customWidth="1"/>
    <col min="26" max="26" width="47.28515625" style="4" customWidth="1"/>
    <col min="27" max="27" width="40.7109375" style="4" customWidth="1"/>
    <col min="28" max="28" width="11.7109375" style="8" customWidth="1"/>
    <col min="29" max="29" width="13.7109375" style="8" customWidth="1"/>
    <col min="30" max="30" width="11.7109375" style="8" customWidth="1"/>
    <col min="31" max="31" width="53.42578125" style="4" customWidth="1"/>
    <col min="32" max="32" width="62.28515625" style="4" customWidth="1"/>
    <col min="33" max="33" width="25.140625" style="4" customWidth="1"/>
    <col min="34" max="34" width="40.85546875" style="4" customWidth="1"/>
    <col min="35" max="35" width="2.28515625" style="4" hidden="1" customWidth="1"/>
    <col min="36" max="36" width="47.28515625" style="4" customWidth="1"/>
    <col min="37" max="37" width="40.7109375" style="4" customWidth="1"/>
    <col min="38" max="39" width="12.7109375" style="4" customWidth="1"/>
    <col min="40" max="40" width="50.85546875" style="4" customWidth="1"/>
    <col min="41" max="41" width="56.7109375" style="4" customWidth="1"/>
    <col min="42" max="42" width="50.85546875" style="4" customWidth="1"/>
    <col min="43" max="43" width="1.5703125" style="4" hidden="1" customWidth="1"/>
    <col min="44" max="44" width="50.85546875" style="4" customWidth="1"/>
    <col min="45" max="45" width="1.5703125" style="4" hidden="1" customWidth="1"/>
    <col min="46" max="46" width="28.5703125" style="4" bestFit="1" customWidth="1"/>
    <col min="47" max="16384" width="11.7109375" style="4"/>
  </cols>
  <sheetData>
    <row r="1" spans="1:46" ht="35.25" customHeight="1" x14ac:dyDescent="0.25">
      <c r="A1" s="1" t="s">
        <v>327</v>
      </c>
      <c r="B1" s="1" t="s">
        <v>326</v>
      </c>
      <c r="C1" s="1" t="s">
        <v>1650</v>
      </c>
      <c r="D1" s="1" t="s">
        <v>0</v>
      </c>
      <c r="E1" s="1" t="s">
        <v>313</v>
      </c>
      <c r="F1" s="1" t="s">
        <v>437</v>
      </c>
      <c r="G1" s="1" t="s">
        <v>1655</v>
      </c>
      <c r="H1" s="1" t="s">
        <v>367</v>
      </c>
      <c r="I1" s="1" t="s">
        <v>393</v>
      </c>
      <c r="J1" s="1" t="s">
        <v>394</v>
      </c>
      <c r="K1" s="1" t="s">
        <v>314</v>
      </c>
      <c r="L1" s="1" t="s">
        <v>316</v>
      </c>
      <c r="M1" s="1" t="s">
        <v>315</v>
      </c>
      <c r="N1" s="1" t="s">
        <v>317</v>
      </c>
      <c r="O1" s="2" t="s">
        <v>438</v>
      </c>
      <c r="P1" s="1" t="s">
        <v>361</v>
      </c>
      <c r="Q1" s="1" t="s">
        <v>364</v>
      </c>
      <c r="R1" s="1" t="s">
        <v>380</v>
      </c>
      <c r="S1" s="1" t="s">
        <v>395</v>
      </c>
      <c r="T1" s="1" t="s">
        <v>396</v>
      </c>
      <c r="U1" s="1" t="s">
        <v>318</v>
      </c>
      <c r="V1" s="1" t="s">
        <v>319</v>
      </c>
      <c r="W1" s="1" t="s">
        <v>320</v>
      </c>
      <c r="X1" s="1" t="s">
        <v>321</v>
      </c>
      <c r="Y1" s="2" t="s">
        <v>438</v>
      </c>
      <c r="Z1" s="1" t="s">
        <v>362</v>
      </c>
      <c r="AA1" s="1" t="s">
        <v>363</v>
      </c>
      <c r="AB1" s="1" t="s">
        <v>379</v>
      </c>
      <c r="AC1" s="1" t="s">
        <v>395</v>
      </c>
      <c r="AD1" s="1" t="s">
        <v>396</v>
      </c>
      <c r="AE1" s="1" t="s">
        <v>322</v>
      </c>
      <c r="AF1" s="1" t="s">
        <v>323</v>
      </c>
      <c r="AG1" s="1" t="s">
        <v>324</v>
      </c>
      <c r="AH1" s="1" t="s">
        <v>325</v>
      </c>
      <c r="AI1" s="2" t="s">
        <v>438</v>
      </c>
      <c r="AJ1" s="1" t="s">
        <v>365</v>
      </c>
      <c r="AK1" s="1" t="s">
        <v>366</v>
      </c>
      <c r="AL1" s="1" t="s">
        <v>1381</v>
      </c>
      <c r="AM1" s="1" t="s">
        <v>1382</v>
      </c>
      <c r="AN1" s="1" t="s">
        <v>1380</v>
      </c>
      <c r="AO1" s="1" t="s">
        <v>1383</v>
      </c>
      <c r="AP1" s="1" t="s">
        <v>1384</v>
      </c>
      <c r="AQ1" s="35" t="s">
        <v>1393</v>
      </c>
      <c r="AR1" s="1" t="s">
        <v>1385</v>
      </c>
      <c r="AS1" s="35"/>
      <c r="AT1" s="1" t="s">
        <v>1386</v>
      </c>
    </row>
    <row r="2" spans="1:46" x14ac:dyDescent="0.25">
      <c r="A2" s="3" t="s">
        <v>840</v>
      </c>
      <c r="B2" s="3" t="s">
        <v>328</v>
      </c>
      <c r="C2" s="3" t="s">
        <v>444</v>
      </c>
      <c r="D2" s="3" t="s">
        <v>1</v>
      </c>
      <c r="E2" s="5">
        <v>1</v>
      </c>
      <c r="F2" s="9" t="str">
        <f>CONCATENATE(N2,O2,P2,", ",X2,Y2,Z2,", ",AH2,AI2,AJ2, AQ2, AR2, " ", AS2)</f>
        <v xml:space="preserve">Cardiology, Trauma and Orthopaedic Surgery/*Orthogeriatrics, Intensive Care Medicine </v>
      </c>
      <c r="G2" s="9" t="str">
        <f>Q2</f>
        <v>Dr Peter O'Callaghan</v>
      </c>
      <c r="H2" s="5" t="s">
        <v>2</v>
      </c>
      <c r="I2" s="6">
        <v>44770</v>
      </c>
      <c r="J2" s="6">
        <v>44901</v>
      </c>
      <c r="K2" s="3" t="s">
        <v>3</v>
      </c>
      <c r="L2" s="3" t="s">
        <v>5</v>
      </c>
      <c r="M2" s="3" t="str">
        <f>VLOOKUP(L2, HIDE!D:E, 2, FALSE)</f>
        <v>Cardiff</v>
      </c>
      <c r="N2" s="3" t="s">
        <v>946</v>
      </c>
      <c r="O2" s="3" t="str">
        <f>IF(P2="", "", "/")</f>
        <v/>
      </c>
      <c r="P2" s="3"/>
      <c r="Q2" s="3" t="s">
        <v>1058</v>
      </c>
      <c r="R2" s="5" t="s">
        <v>2</v>
      </c>
      <c r="S2" s="6">
        <v>44537</v>
      </c>
      <c r="T2" s="6">
        <v>45020</v>
      </c>
      <c r="U2" s="3" t="s">
        <v>3</v>
      </c>
      <c r="V2" s="3" t="s">
        <v>5</v>
      </c>
      <c r="W2" s="3" t="str">
        <f>VLOOKUP(V2, HIDE!D:E, 2, FALSE)</f>
        <v>Cardiff</v>
      </c>
      <c r="X2" s="3" t="s">
        <v>948</v>
      </c>
      <c r="Y2" s="3" t="str">
        <f>IF(Z2="", "", "/")</f>
        <v>/</v>
      </c>
      <c r="Z2" s="3" t="s">
        <v>1018</v>
      </c>
      <c r="AA2" s="3" t="s">
        <v>1057</v>
      </c>
      <c r="AB2" s="5" t="s">
        <v>2</v>
      </c>
      <c r="AC2" s="6">
        <v>45021</v>
      </c>
      <c r="AD2" s="6">
        <v>45139</v>
      </c>
      <c r="AE2" s="3" t="s">
        <v>3</v>
      </c>
      <c r="AF2" s="3" t="s">
        <v>5</v>
      </c>
      <c r="AG2" s="3" t="str">
        <f>VLOOKUP(AF2, HIDE!D:E, 2, FALSE)</f>
        <v>Cardiff</v>
      </c>
      <c r="AH2" s="3" t="s">
        <v>947</v>
      </c>
      <c r="AI2" s="3" t="str">
        <f>IF(AJ2="", "", "/")</f>
        <v/>
      </c>
      <c r="AJ2" s="3"/>
      <c r="AK2" s="3" t="s">
        <v>1056</v>
      </c>
      <c r="AL2" s="5"/>
      <c r="AM2" s="5"/>
      <c r="AN2" s="5"/>
      <c r="AO2" s="5"/>
      <c r="AP2" s="9" t="str">
        <f>IF(AO2="", "", VLOOKUP(AO2, HIDE!D:E, 2, FALSE))</f>
        <v/>
      </c>
      <c r="AQ2" s="9" t="str">
        <f>IF(AR2="", "", ", ")</f>
        <v/>
      </c>
      <c r="AR2" s="5"/>
      <c r="AS2" s="9" t="str">
        <f>IF(AR2="", "", " (LIFT)")</f>
        <v/>
      </c>
      <c r="AT2" s="5"/>
    </row>
    <row r="3" spans="1:46" x14ac:dyDescent="0.25">
      <c r="A3" s="3" t="s">
        <v>840</v>
      </c>
      <c r="B3" s="3" t="s">
        <v>329</v>
      </c>
      <c r="C3" s="3" t="s">
        <v>445</v>
      </c>
      <c r="D3" s="3" t="s">
        <v>1</v>
      </c>
      <c r="E3" s="5">
        <v>1</v>
      </c>
      <c r="F3" s="9" t="str">
        <f t="shared" ref="F3:F66" si="0">CONCATENATE(N3,O3,P3,", ",X3,Y3,Z3,", ",AH3,AI3,AJ3, AQ3, AR3, " ", AS3)</f>
        <v xml:space="preserve">Intensive Care Medicine, Cardiology, Trauma and Orthopaedic Surgery/*Orthogeriatrics </v>
      </c>
      <c r="G3" s="9" t="str">
        <f t="shared" ref="G3:G66" si="1">Q3</f>
        <v>Dr Benjamin Jones</v>
      </c>
      <c r="H3" s="5" t="s">
        <v>2</v>
      </c>
      <c r="I3" s="6">
        <v>44770</v>
      </c>
      <c r="J3" s="6">
        <v>44901</v>
      </c>
      <c r="K3" s="3" t="s">
        <v>3</v>
      </c>
      <c r="L3" s="3" t="s">
        <v>5</v>
      </c>
      <c r="M3" s="3" t="str">
        <f>VLOOKUP(L3, HIDE!D:E, 2, FALSE)</f>
        <v>Cardiff</v>
      </c>
      <c r="N3" s="3" t="s">
        <v>947</v>
      </c>
      <c r="O3" s="3" t="str">
        <f t="shared" ref="O3:O66" si="2">IF(P3="", "", "/")</f>
        <v/>
      </c>
      <c r="P3" s="3"/>
      <c r="Q3" s="3" t="s">
        <v>1056</v>
      </c>
      <c r="R3" s="5" t="s">
        <v>2</v>
      </c>
      <c r="S3" s="6">
        <v>44537</v>
      </c>
      <c r="T3" s="6">
        <v>45020</v>
      </c>
      <c r="U3" s="3" t="s">
        <v>3</v>
      </c>
      <c r="V3" s="3" t="s">
        <v>5</v>
      </c>
      <c r="W3" s="3" t="str">
        <f>VLOOKUP(V3, HIDE!D:E, 2, FALSE)</f>
        <v>Cardiff</v>
      </c>
      <c r="X3" s="3" t="s">
        <v>946</v>
      </c>
      <c r="Y3" s="3" t="str">
        <f t="shared" ref="Y3:Y66" si="3">IF(Z3="", "", "/")</f>
        <v/>
      </c>
      <c r="Z3" s="3"/>
      <c r="AA3" s="3" t="s">
        <v>1058</v>
      </c>
      <c r="AB3" s="5" t="s">
        <v>2</v>
      </c>
      <c r="AC3" s="6">
        <v>45021</v>
      </c>
      <c r="AD3" s="6">
        <v>45139</v>
      </c>
      <c r="AE3" s="3" t="s">
        <v>3</v>
      </c>
      <c r="AF3" s="3" t="s">
        <v>5</v>
      </c>
      <c r="AG3" s="3" t="str">
        <f>VLOOKUP(AF3, HIDE!D:E, 2, FALSE)</f>
        <v>Cardiff</v>
      </c>
      <c r="AH3" s="3" t="s">
        <v>948</v>
      </c>
      <c r="AI3" s="3" t="str">
        <f t="shared" ref="AI3:AI66" si="4">IF(AJ3="", "", "/")</f>
        <v>/</v>
      </c>
      <c r="AJ3" s="3" t="s">
        <v>1018</v>
      </c>
      <c r="AK3" s="3" t="s">
        <v>1057</v>
      </c>
      <c r="AL3" s="5"/>
      <c r="AM3" s="5"/>
      <c r="AN3" s="5"/>
      <c r="AO3" s="5"/>
      <c r="AP3" s="9" t="str">
        <f>IF(AO3="", "", VLOOKUP(AO3, HIDE!D:E, 2, FALSE))</f>
        <v/>
      </c>
      <c r="AQ3" s="9" t="str">
        <f t="shared" ref="AQ3:AQ66" si="5">IF(AR3="", "", ", ")</f>
        <v/>
      </c>
      <c r="AR3" s="5"/>
      <c r="AS3" s="9" t="str">
        <f t="shared" ref="AS3:AS66" si="6">IF(AR3="", "", " (LIFT)")</f>
        <v/>
      </c>
      <c r="AT3" s="5"/>
    </row>
    <row r="4" spans="1:46" x14ac:dyDescent="0.25">
      <c r="A4" s="3" t="s">
        <v>840</v>
      </c>
      <c r="B4" s="3" t="s">
        <v>330</v>
      </c>
      <c r="C4" s="3" t="s">
        <v>446</v>
      </c>
      <c r="D4" s="3" t="s">
        <v>1</v>
      </c>
      <c r="E4" s="5">
        <v>1</v>
      </c>
      <c r="F4" s="9" t="str">
        <f t="shared" si="0"/>
        <v xml:space="preserve">Trauma and Orthopaedic Surgery/*Orthogeriatrics, Intensive Care Medicine, Cardiology </v>
      </c>
      <c r="G4" s="9" t="str">
        <f t="shared" si="1"/>
        <v>Dr Antony Johansen</v>
      </c>
      <c r="H4" s="5" t="s">
        <v>2</v>
      </c>
      <c r="I4" s="6">
        <v>44770</v>
      </c>
      <c r="J4" s="6">
        <v>44901</v>
      </c>
      <c r="K4" s="3" t="s">
        <v>3</v>
      </c>
      <c r="L4" s="3" t="s">
        <v>5</v>
      </c>
      <c r="M4" s="3" t="str">
        <f>VLOOKUP(L4, HIDE!D:E, 2, FALSE)</f>
        <v>Cardiff</v>
      </c>
      <c r="N4" s="3" t="s">
        <v>948</v>
      </c>
      <c r="O4" s="3" t="str">
        <f t="shared" si="2"/>
        <v>/</v>
      </c>
      <c r="P4" s="3" t="s">
        <v>1018</v>
      </c>
      <c r="Q4" s="3" t="s">
        <v>1057</v>
      </c>
      <c r="R4" s="5" t="s">
        <v>2</v>
      </c>
      <c r="S4" s="6">
        <v>44537</v>
      </c>
      <c r="T4" s="6">
        <v>45020</v>
      </c>
      <c r="U4" s="3" t="s">
        <v>3</v>
      </c>
      <c r="V4" s="3" t="s">
        <v>5</v>
      </c>
      <c r="W4" s="3" t="str">
        <f>VLOOKUP(V4, HIDE!D:E, 2, FALSE)</f>
        <v>Cardiff</v>
      </c>
      <c r="X4" s="3" t="s">
        <v>947</v>
      </c>
      <c r="Y4" s="3" t="str">
        <f t="shared" si="3"/>
        <v/>
      </c>
      <c r="Z4" s="3"/>
      <c r="AA4" s="3" t="s">
        <v>1056</v>
      </c>
      <c r="AB4" s="5" t="s">
        <v>2</v>
      </c>
      <c r="AC4" s="6">
        <v>45021</v>
      </c>
      <c r="AD4" s="6">
        <v>45139</v>
      </c>
      <c r="AE4" s="3" t="s">
        <v>3</v>
      </c>
      <c r="AF4" s="3" t="s">
        <v>5</v>
      </c>
      <c r="AG4" s="3" t="str">
        <f>VLOOKUP(AF4, HIDE!D:E, 2, FALSE)</f>
        <v>Cardiff</v>
      </c>
      <c r="AH4" s="3" t="s">
        <v>946</v>
      </c>
      <c r="AI4" s="3" t="str">
        <f t="shared" si="4"/>
        <v/>
      </c>
      <c r="AJ4" s="3"/>
      <c r="AK4" s="3" t="s">
        <v>1058</v>
      </c>
      <c r="AL4" s="5"/>
      <c r="AM4" s="5"/>
      <c r="AN4" s="5"/>
      <c r="AO4" s="5"/>
      <c r="AP4" s="9" t="str">
        <f>IF(AO4="", "", VLOOKUP(AO4, HIDE!D:E, 2, FALSE))</f>
        <v/>
      </c>
      <c r="AQ4" s="9" t="str">
        <f t="shared" si="5"/>
        <v/>
      </c>
      <c r="AR4" s="5"/>
      <c r="AS4" s="9" t="str">
        <f t="shared" si="6"/>
        <v/>
      </c>
      <c r="AT4" s="5"/>
    </row>
    <row r="5" spans="1:46" x14ac:dyDescent="0.25">
      <c r="A5" s="3" t="s">
        <v>840</v>
      </c>
      <c r="B5" s="3" t="s">
        <v>331</v>
      </c>
      <c r="C5" s="3" t="s">
        <v>447</v>
      </c>
      <c r="D5" s="3" t="s">
        <v>1</v>
      </c>
      <c r="E5" s="5">
        <v>1</v>
      </c>
      <c r="F5" s="9" t="str">
        <f t="shared" si="0"/>
        <v xml:space="preserve">Paediatrics, Intensive Care Medicine/*Post Anaesthetic Care Unit, Respiratory Medicine/*Adult Cystic Fibrosis </v>
      </c>
      <c r="G5" s="9" t="str">
        <f t="shared" si="1"/>
        <v>Dr Martin Edwards</v>
      </c>
      <c r="H5" s="5" t="s">
        <v>2</v>
      </c>
      <c r="I5" s="6">
        <v>44770</v>
      </c>
      <c r="J5" s="6">
        <v>44901</v>
      </c>
      <c r="K5" s="3" t="s">
        <v>3</v>
      </c>
      <c r="L5" s="3" t="s">
        <v>5</v>
      </c>
      <c r="M5" s="3" t="str">
        <f>VLOOKUP(L5, HIDE!D:E, 2, FALSE)</f>
        <v>Cardiff</v>
      </c>
      <c r="N5" s="3" t="s">
        <v>949</v>
      </c>
      <c r="O5" s="3" t="str">
        <f t="shared" si="2"/>
        <v/>
      </c>
      <c r="P5" s="3"/>
      <c r="Q5" s="3" t="s">
        <v>1061</v>
      </c>
      <c r="R5" s="5" t="s">
        <v>2</v>
      </c>
      <c r="S5" s="6">
        <v>44537</v>
      </c>
      <c r="T5" s="6">
        <v>45020</v>
      </c>
      <c r="U5" s="3" t="s">
        <v>3</v>
      </c>
      <c r="V5" s="3" t="s">
        <v>5</v>
      </c>
      <c r="W5" s="3" t="str">
        <f>VLOOKUP(V5, HIDE!D:E, 2, FALSE)</f>
        <v>Cardiff</v>
      </c>
      <c r="X5" s="3" t="s">
        <v>947</v>
      </c>
      <c r="Y5" s="3" t="str">
        <f t="shared" si="3"/>
        <v>/</v>
      </c>
      <c r="Z5" s="3" t="s">
        <v>1020</v>
      </c>
      <c r="AA5" s="3" t="s">
        <v>1060</v>
      </c>
      <c r="AB5" s="5" t="s">
        <v>2</v>
      </c>
      <c r="AC5" s="6">
        <v>45021</v>
      </c>
      <c r="AD5" s="6">
        <v>45139</v>
      </c>
      <c r="AE5" s="3" t="s">
        <v>3</v>
      </c>
      <c r="AF5" s="3" t="s">
        <v>368</v>
      </c>
      <c r="AG5" s="3" t="str">
        <f>VLOOKUP(AF5, HIDE!D:E, 2, FALSE)</f>
        <v>Penarth</v>
      </c>
      <c r="AH5" s="3" t="s">
        <v>950</v>
      </c>
      <c r="AI5" s="3" t="str">
        <f t="shared" si="4"/>
        <v>/</v>
      </c>
      <c r="AJ5" s="3" t="s">
        <v>1019</v>
      </c>
      <c r="AK5" s="3" t="s">
        <v>1059</v>
      </c>
      <c r="AL5" s="5"/>
      <c r="AM5" s="5"/>
      <c r="AN5" s="5"/>
      <c r="AO5" s="5"/>
      <c r="AP5" s="9" t="str">
        <f>IF(AO5="", "", VLOOKUP(AO5, HIDE!D:E, 2, FALSE))</f>
        <v/>
      </c>
      <c r="AQ5" s="9" t="str">
        <f t="shared" si="5"/>
        <v/>
      </c>
      <c r="AR5" s="5"/>
      <c r="AS5" s="9" t="str">
        <f t="shared" si="6"/>
        <v/>
      </c>
      <c r="AT5" s="5"/>
    </row>
    <row r="6" spans="1:46" x14ac:dyDescent="0.25">
      <c r="A6" s="3" t="s">
        <v>840</v>
      </c>
      <c r="B6" s="3" t="s">
        <v>332</v>
      </c>
      <c r="C6" s="3" t="s">
        <v>448</v>
      </c>
      <c r="D6" s="3" t="s">
        <v>1</v>
      </c>
      <c r="E6" s="5">
        <v>1</v>
      </c>
      <c r="F6" s="9" t="str">
        <f t="shared" si="0"/>
        <v xml:space="preserve">Respiratory Medicine/*Adult Cystic Fibrosis, Paediatrics, Intensive Care Medicine/*Post Anaesthetic Care Unit </v>
      </c>
      <c r="G6" s="9" t="str">
        <f t="shared" si="1"/>
        <v>Dr Jamie Duckers</v>
      </c>
      <c r="H6" s="5" t="s">
        <v>2</v>
      </c>
      <c r="I6" s="6">
        <v>44770</v>
      </c>
      <c r="J6" s="6">
        <v>44901</v>
      </c>
      <c r="K6" s="3" t="s">
        <v>3</v>
      </c>
      <c r="L6" s="3" t="s">
        <v>368</v>
      </c>
      <c r="M6" s="3" t="str">
        <f>VLOOKUP(L6, HIDE!D:E, 2, FALSE)</f>
        <v>Penarth</v>
      </c>
      <c r="N6" s="3" t="s">
        <v>950</v>
      </c>
      <c r="O6" s="3" t="str">
        <f t="shared" si="2"/>
        <v>/</v>
      </c>
      <c r="P6" s="3" t="s">
        <v>1019</v>
      </c>
      <c r="Q6" s="3" t="s">
        <v>1059</v>
      </c>
      <c r="R6" s="5" t="s">
        <v>2</v>
      </c>
      <c r="S6" s="6">
        <v>44537</v>
      </c>
      <c r="T6" s="6">
        <v>45020</v>
      </c>
      <c r="U6" s="3" t="s">
        <v>3</v>
      </c>
      <c r="V6" s="3" t="s">
        <v>5</v>
      </c>
      <c r="W6" s="3" t="str">
        <f>VLOOKUP(V6, HIDE!D:E, 2, FALSE)</f>
        <v>Cardiff</v>
      </c>
      <c r="X6" s="3" t="s">
        <v>949</v>
      </c>
      <c r="Y6" s="3" t="str">
        <f t="shared" si="3"/>
        <v/>
      </c>
      <c r="Z6" s="3"/>
      <c r="AA6" s="3" t="s">
        <v>1061</v>
      </c>
      <c r="AB6" s="5" t="s">
        <v>2</v>
      </c>
      <c r="AC6" s="6">
        <v>45021</v>
      </c>
      <c r="AD6" s="6">
        <v>45139</v>
      </c>
      <c r="AE6" s="3" t="s">
        <v>3</v>
      </c>
      <c r="AF6" s="3" t="s">
        <v>5</v>
      </c>
      <c r="AG6" s="3" t="str">
        <f>VLOOKUP(AF6, HIDE!D:E, 2, FALSE)</f>
        <v>Cardiff</v>
      </c>
      <c r="AH6" s="3" t="s">
        <v>947</v>
      </c>
      <c r="AI6" s="3" t="str">
        <f t="shared" si="4"/>
        <v>/</v>
      </c>
      <c r="AJ6" s="3" t="s">
        <v>1020</v>
      </c>
      <c r="AK6" s="3" t="s">
        <v>1060</v>
      </c>
      <c r="AL6" s="5"/>
      <c r="AM6" s="5"/>
      <c r="AN6" s="5"/>
      <c r="AO6" s="5"/>
      <c r="AP6" s="9" t="str">
        <f>IF(AO6="", "", VLOOKUP(AO6, HIDE!D:E, 2, FALSE))</f>
        <v/>
      </c>
      <c r="AQ6" s="9" t="str">
        <f t="shared" si="5"/>
        <v/>
      </c>
      <c r="AR6" s="5"/>
      <c r="AS6" s="9" t="str">
        <f t="shared" si="6"/>
        <v/>
      </c>
      <c r="AT6" s="5"/>
    </row>
    <row r="7" spans="1:46" x14ac:dyDescent="0.25">
      <c r="A7" s="3" t="s">
        <v>840</v>
      </c>
      <c r="B7" s="3" t="s">
        <v>333</v>
      </c>
      <c r="C7" s="3" t="s">
        <v>449</v>
      </c>
      <c r="D7" s="3" t="s">
        <v>1</v>
      </c>
      <c r="E7" s="5">
        <v>0</v>
      </c>
      <c r="F7" s="9" t="str">
        <f t="shared" si="0"/>
        <v xml:space="preserve">Intensive Care Medicine/*Post Anaesthetic Care Unit, Respiratory Medicine/*Adult Cystic Fibrosis, Paediatrics </v>
      </c>
      <c r="G7" s="9" t="str">
        <f t="shared" si="1"/>
        <v>Dr Matt Morgan</v>
      </c>
      <c r="H7" s="5" t="s">
        <v>2</v>
      </c>
      <c r="I7" s="6">
        <v>44770</v>
      </c>
      <c r="J7" s="6">
        <v>44901</v>
      </c>
      <c r="K7" s="3" t="s">
        <v>3</v>
      </c>
      <c r="L7" s="3" t="s">
        <v>5</v>
      </c>
      <c r="M7" s="3" t="str">
        <f>VLOOKUP(L7, HIDE!D:E, 2, FALSE)</f>
        <v>Cardiff</v>
      </c>
      <c r="N7" s="3" t="s">
        <v>947</v>
      </c>
      <c r="O7" s="3" t="str">
        <f t="shared" si="2"/>
        <v>/</v>
      </c>
      <c r="P7" s="3" t="s">
        <v>1020</v>
      </c>
      <c r="Q7" s="3" t="s">
        <v>1060</v>
      </c>
      <c r="R7" s="5" t="s">
        <v>2</v>
      </c>
      <c r="S7" s="6">
        <v>44537</v>
      </c>
      <c r="T7" s="6">
        <v>45020</v>
      </c>
      <c r="U7" s="3" t="s">
        <v>3</v>
      </c>
      <c r="V7" s="3" t="s">
        <v>368</v>
      </c>
      <c r="W7" s="3" t="str">
        <f>VLOOKUP(V7, HIDE!D:E, 2, FALSE)</f>
        <v>Penarth</v>
      </c>
      <c r="X7" s="3" t="s">
        <v>950</v>
      </c>
      <c r="Y7" s="3" t="str">
        <f t="shared" si="3"/>
        <v>/</v>
      </c>
      <c r="Z7" s="3" t="s">
        <v>1019</v>
      </c>
      <c r="AA7" s="3" t="s">
        <v>1059</v>
      </c>
      <c r="AB7" s="5" t="s">
        <v>2</v>
      </c>
      <c r="AC7" s="6">
        <v>45021</v>
      </c>
      <c r="AD7" s="6">
        <v>45139</v>
      </c>
      <c r="AE7" s="3" t="s">
        <v>3</v>
      </c>
      <c r="AF7" s="3" t="s">
        <v>5</v>
      </c>
      <c r="AG7" s="3" t="str">
        <f>VLOOKUP(AF7, HIDE!D:E, 2, FALSE)</f>
        <v>Cardiff</v>
      </c>
      <c r="AH7" s="3" t="s">
        <v>949</v>
      </c>
      <c r="AI7" s="3" t="str">
        <f t="shared" si="4"/>
        <v/>
      </c>
      <c r="AJ7" s="3"/>
      <c r="AK7" s="3" t="s">
        <v>1061</v>
      </c>
      <c r="AL7" s="5"/>
      <c r="AM7" s="5"/>
      <c r="AN7" s="5"/>
      <c r="AO7" s="5"/>
      <c r="AP7" s="9" t="str">
        <f>IF(AO7="", "", VLOOKUP(AO7, HIDE!D:E, 2, FALSE))</f>
        <v/>
      </c>
      <c r="AQ7" s="9" t="str">
        <f t="shared" si="5"/>
        <v/>
      </c>
      <c r="AR7" s="5"/>
      <c r="AS7" s="9" t="str">
        <f t="shared" si="6"/>
        <v/>
      </c>
      <c r="AT7" s="5"/>
    </row>
    <row r="8" spans="1:46" x14ac:dyDescent="0.25">
      <c r="A8" s="3" t="s">
        <v>840</v>
      </c>
      <c r="B8" s="3" t="s">
        <v>334</v>
      </c>
      <c r="C8" s="3" t="s">
        <v>450</v>
      </c>
      <c r="D8" s="3" t="s">
        <v>1</v>
      </c>
      <c r="E8" s="5">
        <v>1</v>
      </c>
      <c r="F8" s="9" t="str">
        <f t="shared" si="0"/>
        <v xml:space="preserve">General Surgery/*Hepato-Pancreatico-Biliary Surgery, General (Internal) Medicine/Endocrinology and Diabetes Mellitus, Plastic Surgery </v>
      </c>
      <c r="G8" s="9" t="str">
        <f t="shared" si="1"/>
        <v>Professor Bilal Al-Sarireh</v>
      </c>
      <c r="H8" s="5" t="s">
        <v>2</v>
      </c>
      <c r="I8" s="6">
        <v>44770</v>
      </c>
      <c r="J8" s="6">
        <v>44901</v>
      </c>
      <c r="K8" s="3" t="s">
        <v>373</v>
      </c>
      <c r="L8" s="3" t="s">
        <v>7</v>
      </c>
      <c r="M8" s="3" t="str">
        <f>VLOOKUP(L8, HIDE!D:E, 2, FALSE)</f>
        <v>Swansea</v>
      </c>
      <c r="N8" s="3" t="s">
        <v>951</v>
      </c>
      <c r="O8" s="3" t="str">
        <f t="shared" si="2"/>
        <v>/</v>
      </c>
      <c r="P8" t="s">
        <v>1026</v>
      </c>
      <c r="Q8" s="3" t="s">
        <v>1063</v>
      </c>
      <c r="R8" s="5" t="s">
        <v>2</v>
      </c>
      <c r="S8" s="6">
        <v>44537</v>
      </c>
      <c r="T8" s="6">
        <v>45020</v>
      </c>
      <c r="U8" s="3" t="s">
        <v>373</v>
      </c>
      <c r="V8" s="3" t="s">
        <v>7</v>
      </c>
      <c r="W8" s="3" t="str">
        <f>VLOOKUP(V8, HIDE!D:E, 2, FALSE)</f>
        <v>Swansea</v>
      </c>
      <c r="X8" s="3" t="s">
        <v>952</v>
      </c>
      <c r="Y8" s="3" t="str">
        <f t="shared" si="3"/>
        <v>/</v>
      </c>
      <c r="Z8" s="3" t="s">
        <v>969</v>
      </c>
      <c r="AA8" s="3" t="s">
        <v>1064</v>
      </c>
      <c r="AB8" s="5" t="s">
        <v>2</v>
      </c>
      <c r="AC8" s="6">
        <v>45021</v>
      </c>
      <c r="AD8" s="6">
        <v>45139</v>
      </c>
      <c r="AE8" s="3" t="s">
        <v>373</v>
      </c>
      <c r="AF8" s="3" t="s">
        <v>7</v>
      </c>
      <c r="AG8" s="3" t="str">
        <f>VLOOKUP(AF8, HIDE!D:E, 2, FALSE)</f>
        <v>Swansea</v>
      </c>
      <c r="AH8" s="3" t="s">
        <v>953</v>
      </c>
      <c r="AI8" s="3" t="str">
        <f t="shared" si="4"/>
        <v/>
      </c>
      <c r="AJ8" s="3"/>
      <c r="AK8" s="3" t="s">
        <v>1062</v>
      </c>
      <c r="AL8" s="5"/>
      <c r="AM8" s="5"/>
      <c r="AN8" s="5"/>
      <c r="AO8" s="5"/>
      <c r="AP8" s="9" t="str">
        <f>IF(AO8="", "", VLOOKUP(AO8, HIDE!D:E, 2, FALSE))</f>
        <v/>
      </c>
      <c r="AQ8" s="9" t="str">
        <f t="shared" si="5"/>
        <v/>
      </c>
      <c r="AR8" s="5"/>
      <c r="AS8" s="9" t="str">
        <f t="shared" si="6"/>
        <v/>
      </c>
      <c r="AT8" s="5"/>
    </row>
    <row r="9" spans="1:46" x14ac:dyDescent="0.25">
      <c r="A9" s="3" t="s">
        <v>840</v>
      </c>
      <c r="B9" s="3" t="s">
        <v>335</v>
      </c>
      <c r="C9" s="3" t="s">
        <v>451</v>
      </c>
      <c r="D9" s="3" t="s">
        <v>1</v>
      </c>
      <c r="E9" s="5">
        <v>1</v>
      </c>
      <c r="F9" s="9" t="str">
        <f t="shared" si="0"/>
        <v xml:space="preserve">General (Internal) Medicine/Endocrinology and Diabetes Mellitus, Plastic Surgery, General Surgery/*Hepato-Pancreatico-Biliary Surgery </v>
      </c>
      <c r="G9" s="9" t="str">
        <f t="shared" si="1"/>
        <v>Professor Jeffrey Stephens</v>
      </c>
      <c r="H9" s="5" t="s">
        <v>2</v>
      </c>
      <c r="I9" s="6">
        <v>44770</v>
      </c>
      <c r="J9" s="6">
        <v>44901</v>
      </c>
      <c r="K9" s="3" t="s">
        <v>373</v>
      </c>
      <c r="L9" s="3" t="s">
        <v>7</v>
      </c>
      <c r="M9" s="3" t="str">
        <f>VLOOKUP(L9, HIDE!D:E, 2, FALSE)</f>
        <v>Swansea</v>
      </c>
      <c r="N9" s="3" t="s">
        <v>952</v>
      </c>
      <c r="O9" s="3" t="str">
        <f t="shared" si="2"/>
        <v>/</v>
      </c>
      <c r="P9" s="3" t="s">
        <v>969</v>
      </c>
      <c r="Q9" s="3" t="s">
        <v>1064</v>
      </c>
      <c r="R9" s="5" t="s">
        <v>2</v>
      </c>
      <c r="S9" s="6">
        <v>44537</v>
      </c>
      <c r="T9" s="6">
        <v>45020</v>
      </c>
      <c r="U9" s="3" t="s">
        <v>373</v>
      </c>
      <c r="V9" s="3" t="s">
        <v>7</v>
      </c>
      <c r="W9" s="3" t="str">
        <f>VLOOKUP(V9, HIDE!D:E, 2, FALSE)</f>
        <v>Swansea</v>
      </c>
      <c r="X9" s="3" t="s">
        <v>953</v>
      </c>
      <c r="Y9" s="3" t="str">
        <f t="shared" si="3"/>
        <v/>
      </c>
      <c r="Z9" s="3"/>
      <c r="AA9" s="3" t="s">
        <v>1062</v>
      </c>
      <c r="AB9" s="5" t="s">
        <v>2</v>
      </c>
      <c r="AC9" s="6">
        <v>45021</v>
      </c>
      <c r="AD9" s="6">
        <v>45139</v>
      </c>
      <c r="AE9" s="3" t="s">
        <v>373</v>
      </c>
      <c r="AF9" s="3" t="s">
        <v>7</v>
      </c>
      <c r="AG9" s="3" t="str">
        <f>VLOOKUP(AF9, HIDE!D:E, 2, FALSE)</f>
        <v>Swansea</v>
      </c>
      <c r="AH9" s="3" t="s">
        <v>951</v>
      </c>
      <c r="AI9" s="3" t="str">
        <f t="shared" si="4"/>
        <v>/</v>
      </c>
      <c r="AJ9" s="3" t="s">
        <v>1026</v>
      </c>
      <c r="AK9" s="3" t="s">
        <v>1063</v>
      </c>
      <c r="AL9" s="5"/>
      <c r="AM9" s="5"/>
      <c r="AN9" s="5"/>
      <c r="AO9" s="5"/>
      <c r="AP9" s="9" t="str">
        <f>IF(AO9="", "", VLOOKUP(AO9, HIDE!D:E, 2, FALSE))</f>
        <v/>
      </c>
      <c r="AQ9" s="9" t="str">
        <f t="shared" si="5"/>
        <v/>
      </c>
      <c r="AR9" s="5"/>
      <c r="AS9" s="9" t="str">
        <f t="shared" si="6"/>
        <v/>
      </c>
      <c r="AT9" s="5"/>
    </row>
    <row r="10" spans="1:46" x14ac:dyDescent="0.25">
      <c r="A10" s="3" t="s">
        <v>840</v>
      </c>
      <c r="B10" s="3" t="s">
        <v>336</v>
      </c>
      <c r="C10" s="3" t="s">
        <v>452</v>
      </c>
      <c r="D10" s="3" t="s">
        <v>1</v>
      </c>
      <c r="E10" s="5">
        <v>1</v>
      </c>
      <c r="F10" s="9" t="str">
        <f t="shared" si="0"/>
        <v xml:space="preserve">Plastic Surgery, General Surgery/*Hepato-Pancreatico-Biliary Surgery, General (Internal) Medicine/Endocrinology and Diabetes Mellitus </v>
      </c>
      <c r="G10" s="9" t="str">
        <f t="shared" si="1"/>
        <v>Professsor Iain Whitaker</v>
      </c>
      <c r="H10" s="5" t="s">
        <v>2</v>
      </c>
      <c r="I10" s="6">
        <v>44770</v>
      </c>
      <c r="J10" s="6">
        <v>44901</v>
      </c>
      <c r="K10" s="3" t="s">
        <v>373</v>
      </c>
      <c r="L10" s="3" t="s">
        <v>7</v>
      </c>
      <c r="M10" s="3" t="str">
        <f>VLOOKUP(L10, HIDE!D:E, 2, FALSE)</f>
        <v>Swansea</v>
      </c>
      <c r="N10" s="3" t="s">
        <v>953</v>
      </c>
      <c r="O10" s="3" t="str">
        <f t="shared" si="2"/>
        <v/>
      </c>
      <c r="P10" s="3"/>
      <c r="Q10" s="3" t="s">
        <v>1062</v>
      </c>
      <c r="R10" s="5" t="s">
        <v>2</v>
      </c>
      <c r="S10" s="6">
        <v>44537</v>
      </c>
      <c r="T10" s="6">
        <v>45020</v>
      </c>
      <c r="U10" s="3" t="s">
        <v>373</v>
      </c>
      <c r="V10" s="3" t="s">
        <v>7</v>
      </c>
      <c r="W10" s="3" t="str">
        <f>VLOOKUP(V10, HIDE!D:E, 2, FALSE)</f>
        <v>Swansea</v>
      </c>
      <c r="X10" s="3" t="s">
        <v>951</v>
      </c>
      <c r="Y10" s="3" t="str">
        <f t="shared" si="3"/>
        <v>/</v>
      </c>
      <c r="Z10" s="3" t="s">
        <v>1026</v>
      </c>
      <c r="AA10" s="3" t="s">
        <v>1063</v>
      </c>
      <c r="AB10" s="5" t="s">
        <v>2</v>
      </c>
      <c r="AC10" s="6">
        <v>45021</v>
      </c>
      <c r="AD10" s="6">
        <v>45139</v>
      </c>
      <c r="AE10" s="3" t="s">
        <v>373</v>
      </c>
      <c r="AF10" s="3" t="s">
        <v>7</v>
      </c>
      <c r="AG10" s="3" t="str">
        <f>VLOOKUP(AF10, HIDE!D:E, 2, FALSE)</f>
        <v>Swansea</v>
      </c>
      <c r="AH10" s="3" t="s">
        <v>952</v>
      </c>
      <c r="AI10" s="3" t="str">
        <f t="shared" si="4"/>
        <v>/</v>
      </c>
      <c r="AJ10" s="3" t="s">
        <v>969</v>
      </c>
      <c r="AK10" s="3" t="s">
        <v>1064</v>
      </c>
      <c r="AL10" s="5"/>
      <c r="AM10" s="5"/>
      <c r="AN10" s="5"/>
      <c r="AO10" s="5"/>
      <c r="AP10" s="9" t="str">
        <f>IF(AO10="", "", VLOOKUP(AO10, HIDE!D:E, 2, FALSE))</f>
        <v/>
      </c>
      <c r="AQ10" s="9" t="str">
        <f t="shared" si="5"/>
        <v/>
      </c>
      <c r="AR10" s="5"/>
      <c r="AS10" s="9" t="str">
        <f t="shared" si="6"/>
        <v/>
      </c>
      <c r="AT10" s="5"/>
    </row>
    <row r="11" spans="1:46" x14ac:dyDescent="0.25">
      <c r="A11" s="3" t="s">
        <v>840</v>
      </c>
      <c r="B11" s="3" t="s">
        <v>337</v>
      </c>
      <c r="C11" s="3" t="s">
        <v>453</v>
      </c>
      <c r="D11" s="3" t="s">
        <v>1</v>
      </c>
      <c r="E11" s="5">
        <v>1</v>
      </c>
      <c r="F11" s="9" t="str">
        <f t="shared" si="0"/>
        <v xml:space="preserve">Urology, General Surgery/Breast Surgery, General (Internal) Medicine/Gastroenterology, Hepatology </v>
      </c>
      <c r="G11" s="9" t="str">
        <f t="shared" si="1"/>
        <v>Mr Iqbal Shergill</v>
      </c>
      <c r="H11" s="5" t="s">
        <v>2</v>
      </c>
      <c r="I11" s="6">
        <v>44770</v>
      </c>
      <c r="J11" s="6">
        <v>44901</v>
      </c>
      <c r="K11" s="3" t="s">
        <v>9</v>
      </c>
      <c r="L11" s="3" t="s">
        <v>11</v>
      </c>
      <c r="M11" s="3" t="str">
        <f>VLOOKUP(L11, HIDE!D:E, 2, FALSE)</f>
        <v>Wrexham</v>
      </c>
      <c r="N11" s="3" t="s">
        <v>954</v>
      </c>
      <c r="O11" s="3" t="str">
        <f t="shared" si="2"/>
        <v/>
      </c>
      <c r="P11" s="3"/>
      <c r="Q11" s="3" t="s">
        <v>1067</v>
      </c>
      <c r="R11" s="5" t="s">
        <v>2</v>
      </c>
      <c r="S11" s="6">
        <v>44537</v>
      </c>
      <c r="T11" s="6">
        <v>45020</v>
      </c>
      <c r="U11" s="3" t="s">
        <v>9</v>
      </c>
      <c r="V11" s="3" t="s">
        <v>11</v>
      </c>
      <c r="W11" s="3" t="str">
        <f>VLOOKUP(V11, HIDE!D:E, 2, FALSE)</f>
        <v>Wrexham</v>
      </c>
      <c r="X11" s="3" t="s">
        <v>951</v>
      </c>
      <c r="Y11" s="3" t="str">
        <f t="shared" si="3"/>
        <v>/</v>
      </c>
      <c r="Z11" s="3" t="s">
        <v>1000</v>
      </c>
      <c r="AA11" s="3" t="s">
        <v>1066</v>
      </c>
      <c r="AB11" s="5" t="s">
        <v>2</v>
      </c>
      <c r="AC11" s="6">
        <v>45021</v>
      </c>
      <c r="AD11" s="6">
        <v>45139</v>
      </c>
      <c r="AE11" s="3" t="s">
        <v>9</v>
      </c>
      <c r="AF11" s="3" t="s">
        <v>11</v>
      </c>
      <c r="AG11" s="3" t="str">
        <f>VLOOKUP(AF11, HIDE!D:E, 2, FALSE)</f>
        <v>Wrexham</v>
      </c>
      <c r="AH11" s="3" t="s">
        <v>952</v>
      </c>
      <c r="AI11" s="3" t="str">
        <f t="shared" si="4"/>
        <v>/</v>
      </c>
      <c r="AJ11" s="3" t="s">
        <v>1021</v>
      </c>
      <c r="AK11" s="3" t="s">
        <v>1065</v>
      </c>
      <c r="AL11" s="5"/>
      <c r="AM11" s="5"/>
      <c r="AN11" s="5"/>
      <c r="AO11" s="5"/>
      <c r="AP11" s="9" t="str">
        <f>IF(AO11="", "", VLOOKUP(AO11, HIDE!D:E, 2, FALSE))</f>
        <v/>
      </c>
      <c r="AQ11" s="9" t="str">
        <f t="shared" si="5"/>
        <v/>
      </c>
      <c r="AR11" s="5"/>
      <c r="AS11" s="9" t="str">
        <f t="shared" si="6"/>
        <v/>
      </c>
      <c r="AT11" s="5"/>
    </row>
    <row r="12" spans="1:46" x14ac:dyDescent="0.25">
      <c r="A12" s="3" t="s">
        <v>840</v>
      </c>
      <c r="B12" s="3" t="s">
        <v>338</v>
      </c>
      <c r="C12" s="3" t="s">
        <v>454</v>
      </c>
      <c r="D12" s="3" t="s">
        <v>1</v>
      </c>
      <c r="E12" s="5">
        <v>1</v>
      </c>
      <c r="F12" s="9" t="str">
        <f t="shared" si="0"/>
        <v xml:space="preserve">General (Internal) Medicine/Gastroenterology, Hepatology, Urology, General Surgery/Breast Surgery </v>
      </c>
      <c r="G12" s="9" t="str">
        <f t="shared" si="1"/>
        <v>Dr Thiriloganathan Mathialahan</v>
      </c>
      <c r="H12" s="5" t="s">
        <v>2</v>
      </c>
      <c r="I12" s="6">
        <v>44770</v>
      </c>
      <c r="J12" s="6">
        <v>44901</v>
      </c>
      <c r="K12" s="3" t="s">
        <v>9</v>
      </c>
      <c r="L12" s="3" t="s">
        <v>11</v>
      </c>
      <c r="M12" s="3" t="str">
        <f>VLOOKUP(L12, HIDE!D:E, 2, FALSE)</f>
        <v>Wrexham</v>
      </c>
      <c r="N12" s="3" t="s">
        <v>952</v>
      </c>
      <c r="O12" s="3" t="str">
        <f t="shared" si="2"/>
        <v>/</v>
      </c>
      <c r="P12" s="3" t="s">
        <v>1021</v>
      </c>
      <c r="Q12" s="3" t="s">
        <v>1065</v>
      </c>
      <c r="R12" s="5" t="s">
        <v>2</v>
      </c>
      <c r="S12" s="6">
        <v>44537</v>
      </c>
      <c r="T12" s="6">
        <v>45020</v>
      </c>
      <c r="U12" s="3" t="s">
        <v>9</v>
      </c>
      <c r="V12" s="3" t="s">
        <v>11</v>
      </c>
      <c r="W12" s="3" t="str">
        <f>VLOOKUP(V12, HIDE!D:E, 2, FALSE)</f>
        <v>Wrexham</v>
      </c>
      <c r="X12" s="3" t="s">
        <v>954</v>
      </c>
      <c r="Y12" s="3" t="str">
        <f t="shared" si="3"/>
        <v/>
      </c>
      <c r="Z12" s="3"/>
      <c r="AA12" s="3" t="s">
        <v>1067</v>
      </c>
      <c r="AB12" s="5" t="s">
        <v>2</v>
      </c>
      <c r="AC12" s="6">
        <v>45021</v>
      </c>
      <c r="AD12" s="6">
        <v>45139</v>
      </c>
      <c r="AE12" s="3" t="s">
        <v>9</v>
      </c>
      <c r="AF12" s="3" t="s">
        <v>11</v>
      </c>
      <c r="AG12" s="3" t="str">
        <f>VLOOKUP(AF12, HIDE!D:E, 2, FALSE)</f>
        <v>Wrexham</v>
      </c>
      <c r="AH12" s="3" t="s">
        <v>951</v>
      </c>
      <c r="AI12" s="3" t="str">
        <f t="shared" si="4"/>
        <v>/</v>
      </c>
      <c r="AJ12" s="3" t="s">
        <v>1000</v>
      </c>
      <c r="AK12" s="3" t="s">
        <v>1066</v>
      </c>
      <c r="AL12" s="5"/>
      <c r="AM12" s="5"/>
      <c r="AN12" s="5"/>
      <c r="AO12" s="5"/>
      <c r="AP12" s="9" t="str">
        <f>IF(AO12="", "", VLOOKUP(AO12, HIDE!D:E, 2, FALSE))</f>
        <v/>
      </c>
      <c r="AQ12" s="9" t="str">
        <f t="shared" si="5"/>
        <v/>
      </c>
      <c r="AR12" s="5"/>
      <c r="AS12" s="9" t="str">
        <f t="shared" si="6"/>
        <v/>
      </c>
      <c r="AT12" s="5"/>
    </row>
    <row r="13" spans="1:46" x14ac:dyDescent="0.25">
      <c r="A13" s="3" t="s">
        <v>840</v>
      </c>
      <c r="B13" s="3" t="s">
        <v>339</v>
      </c>
      <c r="C13" s="3" t="s">
        <v>455</v>
      </c>
      <c r="D13" s="3" t="s">
        <v>1</v>
      </c>
      <c r="E13" s="5">
        <v>1</v>
      </c>
      <c r="F13" s="9" t="str">
        <f t="shared" si="0"/>
        <v xml:space="preserve">General Surgery/Breast Surgery, General (Internal) Medicine/Gastroenterology, Hepatology, Urology </v>
      </c>
      <c r="G13" s="9" t="str">
        <f t="shared" si="1"/>
        <v>Mr Tim Gate</v>
      </c>
      <c r="H13" s="5" t="s">
        <v>2</v>
      </c>
      <c r="I13" s="6">
        <v>44770</v>
      </c>
      <c r="J13" s="6">
        <v>44901</v>
      </c>
      <c r="K13" s="3" t="s">
        <v>9</v>
      </c>
      <c r="L13" s="3" t="s">
        <v>11</v>
      </c>
      <c r="M13" s="3" t="str">
        <f>VLOOKUP(L13, HIDE!D:E, 2, FALSE)</f>
        <v>Wrexham</v>
      </c>
      <c r="N13" s="3" t="s">
        <v>951</v>
      </c>
      <c r="O13" s="3" t="str">
        <f t="shared" si="2"/>
        <v>/</v>
      </c>
      <c r="P13" s="3" t="s">
        <v>1000</v>
      </c>
      <c r="Q13" s="3" t="s">
        <v>1066</v>
      </c>
      <c r="R13" s="5" t="s">
        <v>2</v>
      </c>
      <c r="S13" s="6">
        <v>44537</v>
      </c>
      <c r="T13" s="6">
        <v>45020</v>
      </c>
      <c r="U13" s="3" t="s">
        <v>9</v>
      </c>
      <c r="V13" s="3" t="s">
        <v>11</v>
      </c>
      <c r="W13" s="3" t="str">
        <f>VLOOKUP(V13, HIDE!D:E, 2, FALSE)</f>
        <v>Wrexham</v>
      </c>
      <c r="X13" s="3" t="s">
        <v>952</v>
      </c>
      <c r="Y13" s="3" t="str">
        <f t="shared" si="3"/>
        <v>/</v>
      </c>
      <c r="Z13" s="3" t="s">
        <v>1021</v>
      </c>
      <c r="AA13" s="3" t="s">
        <v>1065</v>
      </c>
      <c r="AB13" s="5" t="s">
        <v>2</v>
      </c>
      <c r="AC13" s="6">
        <v>45021</v>
      </c>
      <c r="AD13" s="6">
        <v>45139</v>
      </c>
      <c r="AE13" s="3" t="s">
        <v>9</v>
      </c>
      <c r="AF13" s="3" t="s">
        <v>11</v>
      </c>
      <c r="AG13" s="3" t="str">
        <f>VLOOKUP(AF13, HIDE!D:E, 2, FALSE)</f>
        <v>Wrexham</v>
      </c>
      <c r="AH13" s="3" t="s">
        <v>954</v>
      </c>
      <c r="AI13" s="3" t="str">
        <f t="shared" si="4"/>
        <v/>
      </c>
      <c r="AJ13" s="3"/>
      <c r="AK13" s="3" t="s">
        <v>1067</v>
      </c>
      <c r="AL13" s="5"/>
      <c r="AM13" s="5"/>
      <c r="AN13" s="5"/>
      <c r="AO13" s="5"/>
      <c r="AP13" s="9" t="str">
        <f>IF(AO13="", "", VLOOKUP(AO13, HIDE!D:E, 2, FALSE))</f>
        <v/>
      </c>
      <c r="AQ13" s="9" t="str">
        <f t="shared" si="5"/>
        <v/>
      </c>
      <c r="AR13" s="5"/>
      <c r="AS13" s="9" t="str">
        <f t="shared" si="6"/>
        <v/>
      </c>
      <c r="AT13" s="5"/>
    </row>
    <row r="14" spans="1:46" x14ac:dyDescent="0.25">
      <c r="A14" s="3" t="s">
        <v>12</v>
      </c>
      <c r="B14" s="3" t="s">
        <v>37</v>
      </c>
      <c r="C14" s="3" t="s">
        <v>456</v>
      </c>
      <c r="D14" s="3" t="s">
        <v>1</v>
      </c>
      <c r="E14" s="5">
        <v>1</v>
      </c>
      <c r="F14" s="9" t="str">
        <f t="shared" si="0"/>
        <v xml:space="preserve">Anaesthetics/Intensive Care Medicine, General Surgery/Subspecialty to be confirmed, Geriatric Medicine </v>
      </c>
      <c r="G14" s="9" t="str">
        <f t="shared" si="1"/>
        <v>Dr Graeme Lilley</v>
      </c>
      <c r="H14" s="5" t="s">
        <v>2</v>
      </c>
      <c r="I14" s="6">
        <v>44770</v>
      </c>
      <c r="J14" s="6">
        <v>44901</v>
      </c>
      <c r="K14" s="3" t="s">
        <v>13</v>
      </c>
      <c r="L14" s="3" t="s">
        <v>371</v>
      </c>
      <c r="M14" s="3" t="str">
        <f>VLOOKUP(L14, HIDE!D:E, 2, FALSE)</f>
        <v>Cwmbran</v>
      </c>
      <c r="N14" s="3" t="s">
        <v>955</v>
      </c>
      <c r="O14" s="3" t="str">
        <f t="shared" si="2"/>
        <v>/</v>
      </c>
      <c r="P14" s="3" t="s">
        <v>947</v>
      </c>
      <c r="Q14" s="3" t="s">
        <v>1070</v>
      </c>
      <c r="R14" s="5" t="s">
        <v>2</v>
      </c>
      <c r="S14" s="6">
        <v>44537</v>
      </c>
      <c r="T14" s="6">
        <v>45020</v>
      </c>
      <c r="U14" s="3" t="s">
        <v>13</v>
      </c>
      <c r="V14" s="3" t="s">
        <v>432</v>
      </c>
      <c r="W14" s="3" t="str">
        <f>VLOOKUP(V14, HIDE!D:E, 2, FALSE)</f>
        <v>Newport / Cwmbran</v>
      </c>
      <c r="X14" s="3" t="s">
        <v>951</v>
      </c>
      <c r="Y14" s="3" t="str">
        <f t="shared" si="3"/>
        <v>/</v>
      </c>
      <c r="Z14" s="46" t="s">
        <v>1698</v>
      </c>
      <c r="AA14" s="3" t="s">
        <v>1069</v>
      </c>
      <c r="AB14" s="5" t="s">
        <v>2</v>
      </c>
      <c r="AC14" s="6">
        <v>45021</v>
      </c>
      <c r="AD14" s="6">
        <v>45139</v>
      </c>
      <c r="AE14" s="3" t="s">
        <v>13</v>
      </c>
      <c r="AF14" s="3" t="s">
        <v>15</v>
      </c>
      <c r="AG14" s="3" t="str">
        <f>VLOOKUP(AF14, HIDE!D:E, 2, FALSE)</f>
        <v>Abergavenny</v>
      </c>
      <c r="AH14" s="3" t="s">
        <v>956</v>
      </c>
      <c r="AI14" s="3" t="str">
        <f t="shared" si="4"/>
        <v/>
      </c>
      <c r="AJ14" s="3"/>
      <c r="AK14" s="3" t="s">
        <v>1068</v>
      </c>
      <c r="AL14" s="5"/>
      <c r="AM14" s="5"/>
      <c r="AN14" s="5"/>
      <c r="AO14" s="5"/>
      <c r="AP14" s="9" t="str">
        <f>IF(AO14="", "", VLOOKUP(AO14, HIDE!D:E, 2, FALSE))</f>
        <v/>
      </c>
      <c r="AQ14" s="9" t="str">
        <f t="shared" si="5"/>
        <v/>
      </c>
      <c r="AR14" s="5"/>
      <c r="AS14" s="9" t="str">
        <f t="shared" si="6"/>
        <v/>
      </c>
      <c r="AT14" s="5"/>
    </row>
    <row r="15" spans="1:46" x14ac:dyDescent="0.25">
      <c r="A15" s="3" t="s">
        <v>12</v>
      </c>
      <c r="B15" s="3" t="s">
        <v>38</v>
      </c>
      <c r="C15" s="3" t="s">
        <v>457</v>
      </c>
      <c r="D15" s="3" t="s">
        <v>1</v>
      </c>
      <c r="E15" s="5">
        <v>1</v>
      </c>
      <c r="F15" s="9" t="str">
        <f t="shared" si="0"/>
        <v xml:space="preserve">Geriatric Medicine, Anaesthetics/Intensive Care Medicine, General Surgery/Subspecialty to be confirmed </v>
      </c>
      <c r="G15" s="9" t="str">
        <f t="shared" si="1"/>
        <v>Dr Katherine Barnes</v>
      </c>
      <c r="H15" s="5" t="s">
        <v>2</v>
      </c>
      <c r="I15" s="6">
        <v>44770</v>
      </c>
      <c r="J15" s="6">
        <v>44901</v>
      </c>
      <c r="K15" s="3" t="s">
        <v>13</v>
      </c>
      <c r="L15" s="3" t="s">
        <v>15</v>
      </c>
      <c r="M15" s="3" t="str">
        <f>VLOOKUP(L15, HIDE!D:E, 2, FALSE)</f>
        <v>Abergavenny</v>
      </c>
      <c r="N15" s="3" t="s">
        <v>956</v>
      </c>
      <c r="O15" s="3" t="str">
        <f t="shared" si="2"/>
        <v/>
      </c>
      <c r="P15" s="3"/>
      <c r="Q15" s="3" t="s">
        <v>1068</v>
      </c>
      <c r="R15" s="5" t="s">
        <v>2</v>
      </c>
      <c r="S15" s="6">
        <v>44537</v>
      </c>
      <c r="T15" s="6">
        <v>45020</v>
      </c>
      <c r="U15" s="3" t="s">
        <v>13</v>
      </c>
      <c r="V15" s="3" t="s">
        <v>371</v>
      </c>
      <c r="W15" s="3" t="str">
        <f>VLOOKUP(V15, HIDE!D:E, 2, FALSE)</f>
        <v>Cwmbran</v>
      </c>
      <c r="X15" s="3" t="s">
        <v>955</v>
      </c>
      <c r="Y15" s="3" t="str">
        <f t="shared" si="3"/>
        <v>/</v>
      </c>
      <c r="Z15" s="3" t="s">
        <v>947</v>
      </c>
      <c r="AA15" s="3" t="s">
        <v>1070</v>
      </c>
      <c r="AB15" s="5" t="s">
        <v>2</v>
      </c>
      <c r="AC15" s="6">
        <v>45021</v>
      </c>
      <c r="AD15" s="6">
        <v>45139</v>
      </c>
      <c r="AE15" s="3" t="s">
        <v>13</v>
      </c>
      <c r="AF15" s="3" t="s">
        <v>432</v>
      </c>
      <c r="AG15" s="3" t="str">
        <f>VLOOKUP(AF15, HIDE!D:E, 2, FALSE)</f>
        <v>Newport / Cwmbran</v>
      </c>
      <c r="AH15" s="3" t="s">
        <v>951</v>
      </c>
      <c r="AI15" s="3" t="str">
        <f t="shared" si="4"/>
        <v>/</v>
      </c>
      <c r="AJ15" s="46" t="s">
        <v>1698</v>
      </c>
      <c r="AK15" s="3" t="s">
        <v>1069</v>
      </c>
      <c r="AL15" s="5"/>
      <c r="AM15" s="5"/>
      <c r="AN15" s="5"/>
      <c r="AO15" s="5"/>
      <c r="AP15" s="9" t="str">
        <f>IF(AO15="", "", VLOOKUP(AO15, HIDE!D:E, 2, FALSE))</f>
        <v/>
      </c>
      <c r="AQ15" s="9" t="str">
        <f t="shared" si="5"/>
        <v/>
      </c>
      <c r="AR15" s="5"/>
      <c r="AS15" s="9" t="str">
        <f t="shared" si="6"/>
        <v/>
      </c>
      <c r="AT15" s="5"/>
    </row>
    <row r="16" spans="1:46" x14ac:dyDescent="0.25">
      <c r="A16" s="3" t="s">
        <v>12</v>
      </c>
      <c r="B16" s="3" t="s">
        <v>39</v>
      </c>
      <c r="C16" s="3" t="s">
        <v>458</v>
      </c>
      <c r="D16" s="3" t="s">
        <v>1</v>
      </c>
      <c r="E16" s="5">
        <v>1</v>
      </c>
      <c r="F16" s="9" t="str">
        <f t="shared" si="0"/>
        <v xml:space="preserve">General Surgery/Subspecialty to be confirmed, Geriatric Medicine, Anaesthetics/Intensive Care Medicine </v>
      </c>
      <c r="G16" s="9" t="str">
        <f t="shared" si="1"/>
        <v>Mr Peter Lewis</v>
      </c>
      <c r="H16" s="5" t="s">
        <v>2</v>
      </c>
      <c r="I16" s="6">
        <v>44770</v>
      </c>
      <c r="J16" s="6">
        <v>44901</v>
      </c>
      <c r="K16" s="3" t="s">
        <v>13</v>
      </c>
      <c r="L16" s="3" t="s">
        <v>432</v>
      </c>
      <c r="M16" s="3" t="str">
        <f>VLOOKUP(L16, HIDE!D:E, 2, FALSE)</f>
        <v>Newport / Cwmbran</v>
      </c>
      <c r="N16" s="3" t="s">
        <v>951</v>
      </c>
      <c r="O16" s="3" t="str">
        <f t="shared" si="2"/>
        <v>/</v>
      </c>
      <c r="P16" s="46" t="s">
        <v>1698</v>
      </c>
      <c r="Q16" s="3" t="s">
        <v>1069</v>
      </c>
      <c r="R16" s="5" t="s">
        <v>2</v>
      </c>
      <c r="S16" s="6">
        <v>44537</v>
      </c>
      <c r="T16" s="6">
        <v>45020</v>
      </c>
      <c r="U16" s="3" t="s">
        <v>13</v>
      </c>
      <c r="V16" s="3" t="s">
        <v>15</v>
      </c>
      <c r="W16" s="3" t="str">
        <f>VLOOKUP(V16, HIDE!D:E, 2, FALSE)</f>
        <v>Abergavenny</v>
      </c>
      <c r="X16" s="3" t="s">
        <v>956</v>
      </c>
      <c r="Y16" s="3" t="str">
        <f t="shared" si="3"/>
        <v/>
      </c>
      <c r="Z16" s="3"/>
      <c r="AA16" s="3" t="s">
        <v>1068</v>
      </c>
      <c r="AB16" s="5" t="s">
        <v>2</v>
      </c>
      <c r="AC16" s="6">
        <v>45021</v>
      </c>
      <c r="AD16" s="6">
        <v>45139</v>
      </c>
      <c r="AE16" s="3" t="s">
        <v>13</v>
      </c>
      <c r="AF16" s="3" t="s">
        <v>371</v>
      </c>
      <c r="AG16" s="3" t="str">
        <f>VLOOKUP(AF16, HIDE!D:E, 2, FALSE)</f>
        <v>Cwmbran</v>
      </c>
      <c r="AH16" s="3" t="s">
        <v>955</v>
      </c>
      <c r="AI16" s="3" t="str">
        <f t="shared" si="4"/>
        <v>/</v>
      </c>
      <c r="AJ16" s="3" t="s">
        <v>947</v>
      </c>
      <c r="AK16" s="3" t="s">
        <v>1070</v>
      </c>
      <c r="AL16" s="5"/>
      <c r="AM16" s="5"/>
      <c r="AN16" s="5"/>
      <c r="AO16" s="5"/>
      <c r="AP16" s="9" t="str">
        <f>IF(AO16="", "", VLOOKUP(AO16, HIDE!D:E, 2, FALSE))</f>
        <v/>
      </c>
      <c r="AQ16" s="9" t="str">
        <f t="shared" si="5"/>
        <v/>
      </c>
      <c r="AR16" s="5"/>
      <c r="AS16" s="9" t="str">
        <f t="shared" si="6"/>
        <v/>
      </c>
      <c r="AT16" s="5"/>
    </row>
    <row r="17" spans="1:46" x14ac:dyDescent="0.25">
      <c r="A17" s="3" t="s">
        <v>12</v>
      </c>
      <c r="B17" s="3" t="s">
        <v>40</v>
      </c>
      <c r="C17" s="3" t="s">
        <v>459</v>
      </c>
      <c r="D17" s="3" t="s">
        <v>1</v>
      </c>
      <c r="E17" s="5">
        <v>1</v>
      </c>
      <c r="F17" s="9" t="str">
        <f t="shared" si="0"/>
        <v xml:space="preserve">Urology, General (Internal) Medicine/Geriatric Medicine, General (Internal) Medicine/Gastroenterology </v>
      </c>
      <c r="G17" s="9" t="str">
        <f t="shared" si="1"/>
        <v>Mr Mahmoud Shafii</v>
      </c>
      <c r="H17" s="5" t="s">
        <v>2</v>
      </c>
      <c r="I17" s="6">
        <v>44770</v>
      </c>
      <c r="J17" s="6">
        <v>44901</v>
      </c>
      <c r="K17" s="3" t="s">
        <v>18</v>
      </c>
      <c r="L17" s="3" t="s">
        <v>435</v>
      </c>
      <c r="M17" s="3" t="str">
        <f>VLOOKUP(L17, HIDE!D:E, 2, FALSE)</f>
        <v>Carmarthen / Llanelli</v>
      </c>
      <c r="N17" s="3" t="s">
        <v>954</v>
      </c>
      <c r="O17" s="3" t="str">
        <f t="shared" si="2"/>
        <v/>
      </c>
      <c r="P17" s="3"/>
      <c r="Q17" s="3" t="s">
        <v>1073</v>
      </c>
      <c r="R17" s="5" t="s">
        <v>2</v>
      </c>
      <c r="S17" s="6">
        <v>44537</v>
      </c>
      <c r="T17" s="6">
        <v>45020</v>
      </c>
      <c r="U17" s="3" t="s">
        <v>18</v>
      </c>
      <c r="V17" s="3" t="s">
        <v>21</v>
      </c>
      <c r="W17" s="3" t="str">
        <f>VLOOKUP(V17, HIDE!D:E, 2, FALSE)</f>
        <v>Llanelli</v>
      </c>
      <c r="X17" s="3" t="s">
        <v>952</v>
      </c>
      <c r="Y17" s="3" t="str">
        <f t="shared" si="3"/>
        <v>/</v>
      </c>
      <c r="Z17" s="3" t="s">
        <v>956</v>
      </c>
      <c r="AA17" s="3" t="s">
        <v>1072</v>
      </c>
      <c r="AB17" s="5" t="s">
        <v>2</v>
      </c>
      <c r="AC17" s="6">
        <v>45021</v>
      </c>
      <c r="AD17" s="6">
        <v>45139</v>
      </c>
      <c r="AE17" s="3" t="s">
        <v>18</v>
      </c>
      <c r="AF17" s="3" t="s">
        <v>369</v>
      </c>
      <c r="AG17" s="3" t="str">
        <f>VLOOKUP(AF17, HIDE!D:E, 2, FALSE)</f>
        <v>Carmarthen</v>
      </c>
      <c r="AH17" s="3" t="s">
        <v>952</v>
      </c>
      <c r="AI17" s="3" t="str">
        <f t="shared" si="4"/>
        <v>/</v>
      </c>
      <c r="AJ17" s="3" t="s">
        <v>1006</v>
      </c>
      <c r="AK17" s="3" t="s">
        <v>1071</v>
      </c>
      <c r="AL17" s="5"/>
      <c r="AM17" s="5"/>
      <c r="AN17" s="5"/>
      <c r="AO17" s="5"/>
      <c r="AP17" s="9" t="str">
        <f>IF(AO17="", "", VLOOKUP(AO17, HIDE!D:E, 2, FALSE))</f>
        <v/>
      </c>
      <c r="AQ17" s="9" t="str">
        <f t="shared" si="5"/>
        <v/>
      </c>
      <c r="AR17" s="5"/>
      <c r="AS17" s="9" t="str">
        <f t="shared" si="6"/>
        <v/>
      </c>
      <c r="AT17" s="5"/>
    </row>
    <row r="18" spans="1:46" x14ac:dyDescent="0.25">
      <c r="A18" s="3" t="s">
        <v>12</v>
      </c>
      <c r="B18" s="3" t="s">
        <v>41</v>
      </c>
      <c r="C18" s="3" t="s">
        <v>460</v>
      </c>
      <c r="D18" s="3" t="s">
        <v>1</v>
      </c>
      <c r="E18" s="5">
        <v>1</v>
      </c>
      <c r="F18" s="9" t="str">
        <f t="shared" si="0"/>
        <v xml:space="preserve">General (Internal) Medicine/Gastroenterology, Urology, General (Internal) Medicine/Geriatric Medicine </v>
      </c>
      <c r="G18" s="9" t="str">
        <f t="shared" si="1"/>
        <v>Dr Dafydd Bowen</v>
      </c>
      <c r="H18" s="5" t="s">
        <v>2</v>
      </c>
      <c r="I18" s="6">
        <v>44770</v>
      </c>
      <c r="J18" s="6">
        <v>44901</v>
      </c>
      <c r="K18" s="3" t="s">
        <v>18</v>
      </c>
      <c r="L18" s="3" t="s">
        <v>369</v>
      </c>
      <c r="M18" s="3" t="str">
        <f>VLOOKUP(L18, HIDE!D:E, 2, FALSE)</f>
        <v>Carmarthen</v>
      </c>
      <c r="N18" s="3" t="s">
        <v>952</v>
      </c>
      <c r="O18" s="3" t="str">
        <f t="shared" si="2"/>
        <v>/</v>
      </c>
      <c r="P18" s="3" t="s">
        <v>1006</v>
      </c>
      <c r="Q18" s="3" t="s">
        <v>1071</v>
      </c>
      <c r="R18" s="5" t="s">
        <v>2</v>
      </c>
      <c r="S18" s="6">
        <v>44537</v>
      </c>
      <c r="T18" s="6">
        <v>45020</v>
      </c>
      <c r="U18" s="3" t="s">
        <v>18</v>
      </c>
      <c r="V18" s="3" t="s">
        <v>435</v>
      </c>
      <c r="W18" s="3" t="str">
        <f>VLOOKUP(V18, HIDE!D:E, 2, FALSE)</f>
        <v>Carmarthen / Llanelli</v>
      </c>
      <c r="X18" s="3" t="s">
        <v>954</v>
      </c>
      <c r="Y18" s="3" t="str">
        <f t="shared" si="3"/>
        <v/>
      </c>
      <c r="Z18" s="3"/>
      <c r="AA18" s="3" t="s">
        <v>1073</v>
      </c>
      <c r="AB18" s="5" t="s">
        <v>2</v>
      </c>
      <c r="AC18" s="6">
        <v>45021</v>
      </c>
      <c r="AD18" s="6">
        <v>45139</v>
      </c>
      <c r="AE18" s="3" t="s">
        <v>18</v>
      </c>
      <c r="AF18" s="3" t="s">
        <v>21</v>
      </c>
      <c r="AG18" s="3" t="str">
        <f>VLOOKUP(AF18, HIDE!D:E, 2, FALSE)</f>
        <v>Llanelli</v>
      </c>
      <c r="AH18" s="3" t="s">
        <v>952</v>
      </c>
      <c r="AI18" s="3" t="str">
        <f t="shared" si="4"/>
        <v>/</v>
      </c>
      <c r="AJ18" s="3" t="s">
        <v>956</v>
      </c>
      <c r="AK18" s="3" t="s">
        <v>1072</v>
      </c>
      <c r="AL18" s="5"/>
      <c r="AM18" s="5"/>
      <c r="AN18" s="5"/>
      <c r="AO18" s="5"/>
      <c r="AP18" s="9" t="str">
        <f>IF(AO18="", "", VLOOKUP(AO18, HIDE!D:E, 2, FALSE))</f>
        <v/>
      </c>
      <c r="AQ18" s="9" t="str">
        <f t="shared" si="5"/>
        <v/>
      </c>
      <c r="AR18" s="5"/>
      <c r="AS18" s="9" t="str">
        <f t="shared" si="6"/>
        <v/>
      </c>
      <c r="AT18" s="5"/>
    </row>
    <row r="19" spans="1:46" x14ac:dyDescent="0.25">
      <c r="A19" s="3" t="s">
        <v>12</v>
      </c>
      <c r="B19" s="3" t="s">
        <v>42</v>
      </c>
      <c r="C19" s="3" t="s">
        <v>461</v>
      </c>
      <c r="D19" s="3" t="s">
        <v>1</v>
      </c>
      <c r="E19" s="5">
        <v>1</v>
      </c>
      <c r="F19" s="9" t="str">
        <f t="shared" si="0"/>
        <v xml:space="preserve">General (Internal) Medicine/Geriatric Medicine, General (Internal) Medicine/Gastroenterology, Urology </v>
      </c>
      <c r="G19" s="9" t="str">
        <f t="shared" si="1"/>
        <v>Dr Andrew Haden</v>
      </c>
      <c r="H19" s="5" t="s">
        <v>2</v>
      </c>
      <c r="I19" s="6">
        <v>44770</v>
      </c>
      <c r="J19" s="6">
        <v>44901</v>
      </c>
      <c r="K19" s="3" t="s">
        <v>18</v>
      </c>
      <c r="L19" s="3" t="s">
        <v>21</v>
      </c>
      <c r="M19" s="3" t="str">
        <f>VLOOKUP(L19, HIDE!D:E, 2, FALSE)</f>
        <v>Llanelli</v>
      </c>
      <c r="N19" s="3" t="s">
        <v>952</v>
      </c>
      <c r="O19" s="3" t="str">
        <f t="shared" si="2"/>
        <v>/</v>
      </c>
      <c r="P19" s="3" t="s">
        <v>956</v>
      </c>
      <c r="Q19" s="3" t="s">
        <v>1072</v>
      </c>
      <c r="R19" s="5" t="s">
        <v>2</v>
      </c>
      <c r="S19" s="6">
        <v>44537</v>
      </c>
      <c r="T19" s="6">
        <v>45020</v>
      </c>
      <c r="U19" s="3" t="s">
        <v>18</v>
      </c>
      <c r="V19" s="3" t="s">
        <v>369</v>
      </c>
      <c r="W19" s="3" t="str">
        <f>VLOOKUP(V19, HIDE!D:E, 2, FALSE)</f>
        <v>Carmarthen</v>
      </c>
      <c r="X19" s="3" t="s">
        <v>952</v>
      </c>
      <c r="Y19" s="3" t="str">
        <f t="shared" si="3"/>
        <v>/</v>
      </c>
      <c r="Z19" s="3" t="s">
        <v>1006</v>
      </c>
      <c r="AA19" s="3" t="s">
        <v>1071</v>
      </c>
      <c r="AB19" s="5" t="s">
        <v>2</v>
      </c>
      <c r="AC19" s="6">
        <v>45021</v>
      </c>
      <c r="AD19" s="6">
        <v>45139</v>
      </c>
      <c r="AE19" s="3" t="s">
        <v>18</v>
      </c>
      <c r="AF19" s="3" t="s">
        <v>435</v>
      </c>
      <c r="AG19" s="3" t="str">
        <f>VLOOKUP(AF19, HIDE!D:E, 2, FALSE)</f>
        <v>Carmarthen / Llanelli</v>
      </c>
      <c r="AH19" s="3" t="s">
        <v>954</v>
      </c>
      <c r="AI19" s="3" t="str">
        <f t="shared" si="4"/>
        <v/>
      </c>
      <c r="AJ19" s="3"/>
      <c r="AK19" s="3" t="s">
        <v>1073</v>
      </c>
      <c r="AL19" s="5"/>
      <c r="AM19" s="5"/>
      <c r="AN19" s="5"/>
      <c r="AO19" s="5"/>
      <c r="AP19" s="9" t="str">
        <f>IF(AO19="", "", VLOOKUP(AO19, HIDE!D:E, 2, FALSE))</f>
        <v/>
      </c>
      <c r="AQ19" s="9" t="str">
        <f t="shared" si="5"/>
        <v/>
      </c>
      <c r="AR19" s="5"/>
      <c r="AS19" s="9" t="str">
        <f t="shared" si="6"/>
        <v/>
      </c>
      <c r="AT19" s="5"/>
    </row>
    <row r="20" spans="1:46" x14ac:dyDescent="0.25">
      <c r="A20" s="3" t="s">
        <v>12</v>
      </c>
      <c r="B20" s="3" t="s">
        <v>400</v>
      </c>
      <c r="C20" s="3" t="s">
        <v>462</v>
      </c>
      <c r="D20" s="3" t="s">
        <v>1</v>
      </c>
      <c r="E20" s="5">
        <v>1</v>
      </c>
      <c r="F20" s="9" t="str">
        <f t="shared" si="0"/>
        <v xml:space="preserve">Otolaryngology, Paediatrics, Renal Medicine </v>
      </c>
      <c r="G20" s="9" t="str">
        <f t="shared" si="1"/>
        <v xml:space="preserve">Mr Heiki Whittet </v>
      </c>
      <c r="H20" s="5" t="s">
        <v>2</v>
      </c>
      <c r="I20" s="6">
        <v>44770</v>
      </c>
      <c r="J20" s="6">
        <v>44901</v>
      </c>
      <c r="K20" s="3" t="s">
        <v>373</v>
      </c>
      <c r="L20" s="3" t="s">
        <v>7</v>
      </c>
      <c r="M20" s="3" t="str">
        <f>VLOOKUP(L20, HIDE!D:E, 2, FALSE)</f>
        <v>Swansea</v>
      </c>
      <c r="N20" s="3" t="s">
        <v>957</v>
      </c>
      <c r="O20" s="3" t="str">
        <f t="shared" si="2"/>
        <v/>
      </c>
      <c r="P20" s="3"/>
      <c r="Q20" s="3" t="s">
        <v>1076</v>
      </c>
      <c r="R20" s="5" t="s">
        <v>2</v>
      </c>
      <c r="S20" s="6">
        <v>44537</v>
      </c>
      <c r="T20" s="6">
        <v>45020</v>
      </c>
      <c r="U20" s="3" t="s">
        <v>373</v>
      </c>
      <c r="V20" s="3" t="s">
        <v>7</v>
      </c>
      <c r="W20" s="3" t="str">
        <f>VLOOKUP(V20, HIDE!D:E, 2, FALSE)</f>
        <v>Swansea</v>
      </c>
      <c r="X20" s="3" t="s">
        <v>949</v>
      </c>
      <c r="Y20" s="3" t="str">
        <f t="shared" si="3"/>
        <v/>
      </c>
      <c r="Z20" s="3"/>
      <c r="AA20" s="3" t="s">
        <v>1075</v>
      </c>
      <c r="AB20" s="5" t="s">
        <v>2</v>
      </c>
      <c r="AC20" s="6">
        <v>45021</v>
      </c>
      <c r="AD20" s="6">
        <v>45139</v>
      </c>
      <c r="AE20" s="3" t="s">
        <v>373</v>
      </c>
      <c r="AF20" s="3" t="s">
        <v>7</v>
      </c>
      <c r="AG20" s="3" t="str">
        <f>VLOOKUP(AF20, HIDE!D:E, 2, FALSE)</f>
        <v>Swansea</v>
      </c>
      <c r="AH20" s="3" t="s">
        <v>958</v>
      </c>
      <c r="AI20" s="3" t="str">
        <f t="shared" si="4"/>
        <v/>
      </c>
      <c r="AJ20" s="3"/>
      <c r="AK20" s="3" t="s">
        <v>1074</v>
      </c>
      <c r="AL20" s="5"/>
      <c r="AM20" s="5"/>
      <c r="AN20" s="5"/>
      <c r="AO20" s="5"/>
      <c r="AP20" s="9" t="str">
        <f>IF(AO20="", "", VLOOKUP(AO20, HIDE!D:E, 2, FALSE))</f>
        <v/>
      </c>
      <c r="AQ20" s="9" t="str">
        <f t="shared" si="5"/>
        <v/>
      </c>
      <c r="AR20" s="5"/>
      <c r="AS20" s="9" t="str">
        <f t="shared" si="6"/>
        <v/>
      </c>
      <c r="AT20" s="5"/>
    </row>
    <row r="21" spans="1:46" x14ac:dyDescent="0.25">
      <c r="A21" s="3" t="s">
        <v>12</v>
      </c>
      <c r="B21" s="3" t="s">
        <v>401</v>
      </c>
      <c r="C21" s="3" t="s">
        <v>463</v>
      </c>
      <c r="D21" s="3" t="s">
        <v>1</v>
      </c>
      <c r="E21" s="5">
        <v>1</v>
      </c>
      <c r="F21" s="9" t="str">
        <f t="shared" si="0"/>
        <v xml:space="preserve">Renal Medicine, Otolaryngology, Paediatrics </v>
      </c>
      <c r="G21" s="9" t="str">
        <f t="shared" si="1"/>
        <v xml:space="preserve">Dr Vandse Aithal </v>
      </c>
      <c r="H21" s="5" t="s">
        <v>2</v>
      </c>
      <c r="I21" s="6">
        <v>44770</v>
      </c>
      <c r="J21" s="6">
        <v>44901</v>
      </c>
      <c r="K21" s="3" t="s">
        <v>373</v>
      </c>
      <c r="L21" s="3" t="s">
        <v>7</v>
      </c>
      <c r="M21" s="3" t="str">
        <f>VLOOKUP(L21, HIDE!D:E, 2, FALSE)</f>
        <v>Swansea</v>
      </c>
      <c r="N21" s="3" t="s">
        <v>958</v>
      </c>
      <c r="O21" s="3" t="str">
        <f t="shared" si="2"/>
        <v/>
      </c>
      <c r="P21" s="3"/>
      <c r="Q21" s="3" t="s">
        <v>1074</v>
      </c>
      <c r="R21" s="5" t="s">
        <v>2</v>
      </c>
      <c r="S21" s="6">
        <v>44537</v>
      </c>
      <c r="T21" s="6">
        <v>45020</v>
      </c>
      <c r="U21" s="3" t="s">
        <v>373</v>
      </c>
      <c r="V21" s="3" t="s">
        <v>7</v>
      </c>
      <c r="W21" s="3" t="str">
        <f>VLOOKUP(V21, HIDE!D:E, 2, FALSE)</f>
        <v>Swansea</v>
      </c>
      <c r="X21" s="3" t="s">
        <v>957</v>
      </c>
      <c r="Y21" s="3" t="str">
        <f t="shared" si="3"/>
        <v/>
      </c>
      <c r="Z21" s="3"/>
      <c r="AA21" s="3" t="s">
        <v>1076</v>
      </c>
      <c r="AB21" s="5" t="s">
        <v>2</v>
      </c>
      <c r="AC21" s="6">
        <v>45021</v>
      </c>
      <c r="AD21" s="6">
        <v>45139</v>
      </c>
      <c r="AE21" s="3" t="s">
        <v>373</v>
      </c>
      <c r="AF21" s="3" t="s">
        <v>7</v>
      </c>
      <c r="AG21" s="3" t="str">
        <f>VLOOKUP(AF21, HIDE!D:E, 2, FALSE)</f>
        <v>Swansea</v>
      </c>
      <c r="AH21" s="3" t="s">
        <v>949</v>
      </c>
      <c r="AI21" s="3" t="str">
        <f t="shared" si="4"/>
        <v/>
      </c>
      <c r="AJ21" s="3"/>
      <c r="AK21" s="3" t="s">
        <v>1075</v>
      </c>
      <c r="AL21" s="5"/>
      <c r="AM21" s="5"/>
      <c r="AN21" s="5"/>
      <c r="AO21" s="5"/>
      <c r="AP21" s="9" t="str">
        <f>IF(AO21="", "", VLOOKUP(AO21, HIDE!D:E, 2, FALSE))</f>
        <v/>
      </c>
      <c r="AQ21" s="9" t="str">
        <f t="shared" si="5"/>
        <v/>
      </c>
      <c r="AR21" s="5"/>
      <c r="AS21" s="9" t="str">
        <f t="shared" si="6"/>
        <v/>
      </c>
      <c r="AT21" s="5"/>
    </row>
    <row r="22" spans="1:46" x14ac:dyDescent="0.25">
      <c r="A22" s="3" t="s">
        <v>12</v>
      </c>
      <c r="B22" s="3" t="s">
        <v>402</v>
      </c>
      <c r="C22" s="3" t="s">
        <v>464</v>
      </c>
      <c r="D22" s="3" t="s">
        <v>1</v>
      </c>
      <c r="E22" s="5">
        <v>1</v>
      </c>
      <c r="F22" s="9" t="str">
        <f t="shared" si="0"/>
        <v xml:space="preserve">Paediatrics, Renal Medicine, Otolaryngology </v>
      </c>
      <c r="G22" s="9" t="str">
        <f t="shared" si="1"/>
        <v>Dr Pramodh Vallabhaneni</v>
      </c>
      <c r="H22" s="5" t="s">
        <v>2</v>
      </c>
      <c r="I22" s="6">
        <v>44770</v>
      </c>
      <c r="J22" s="6">
        <v>44901</v>
      </c>
      <c r="K22" s="3" t="s">
        <v>373</v>
      </c>
      <c r="L22" s="3" t="s">
        <v>7</v>
      </c>
      <c r="M22" s="3" t="str">
        <f>VLOOKUP(L22, HIDE!D:E, 2, FALSE)</f>
        <v>Swansea</v>
      </c>
      <c r="N22" s="3" t="s">
        <v>949</v>
      </c>
      <c r="O22" s="3" t="str">
        <f t="shared" si="2"/>
        <v/>
      </c>
      <c r="P22" s="3"/>
      <c r="Q22" s="3" t="s">
        <v>1075</v>
      </c>
      <c r="R22" s="5" t="s">
        <v>2</v>
      </c>
      <c r="S22" s="6">
        <v>44537</v>
      </c>
      <c r="T22" s="6">
        <v>45020</v>
      </c>
      <c r="U22" s="3" t="s">
        <v>373</v>
      </c>
      <c r="V22" s="3" t="s">
        <v>7</v>
      </c>
      <c r="W22" s="3" t="str">
        <f>VLOOKUP(V22, HIDE!D:E, 2, FALSE)</f>
        <v>Swansea</v>
      </c>
      <c r="X22" s="3" t="s">
        <v>958</v>
      </c>
      <c r="Y22" s="3" t="str">
        <f t="shared" si="3"/>
        <v/>
      </c>
      <c r="Z22" s="3"/>
      <c r="AA22" s="3" t="s">
        <v>1074</v>
      </c>
      <c r="AB22" s="5" t="s">
        <v>2</v>
      </c>
      <c r="AC22" s="6">
        <v>45021</v>
      </c>
      <c r="AD22" s="6">
        <v>45139</v>
      </c>
      <c r="AE22" s="3" t="s">
        <v>373</v>
      </c>
      <c r="AF22" s="3" t="s">
        <v>7</v>
      </c>
      <c r="AG22" s="3" t="str">
        <f>VLOOKUP(AF22, HIDE!D:E, 2, FALSE)</f>
        <v>Swansea</v>
      </c>
      <c r="AH22" s="3" t="s">
        <v>957</v>
      </c>
      <c r="AI22" s="3" t="str">
        <f t="shared" si="4"/>
        <v/>
      </c>
      <c r="AJ22" s="3"/>
      <c r="AK22" s="3" t="s">
        <v>1076</v>
      </c>
      <c r="AL22" s="5"/>
      <c r="AM22" s="5"/>
      <c r="AN22" s="5"/>
      <c r="AO22" s="5"/>
      <c r="AP22" s="9" t="str">
        <f>IF(AO22="", "", VLOOKUP(AO22, HIDE!D:E, 2, FALSE))</f>
        <v/>
      </c>
      <c r="AQ22" s="9" t="str">
        <f t="shared" si="5"/>
        <v/>
      </c>
      <c r="AR22" s="5"/>
      <c r="AS22" s="9" t="str">
        <f t="shared" si="6"/>
        <v/>
      </c>
      <c r="AT22" s="5"/>
    </row>
    <row r="23" spans="1:46" x14ac:dyDescent="0.25">
      <c r="A23" s="3" t="s">
        <v>12</v>
      </c>
      <c r="B23" s="3" t="s">
        <v>43</v>
      </c>
      <c r="C23" s="3" t="s">
        <v>465</v>
      </c>
      <c r="D23" s="3" t="s">
        <v>1</v>
      </c>
      <c r="E23" s="5">
        <v>1</v>
      </c>
      <c r="F23" s="9" t="str">
        <f t="shared" si="0"/>
        <v xml:space="preserve">General (Internal) Medicine/Respiratory Medicine, General Surgery/Colorectal Surgery, Old Age Psychiatry </v>
      </c>
      <c r="G23" s="9" t="str">
        <f t="shared" si="1"/>
        <v xml:space="preserve">Dr Jacqueline Woolley </v>
      </c>
      <c r="H23" s="5" t="s">
        <v>2</v>
      </c>
      <c r="I23" s="6">
        <v>44770</v>
      </c>
      <c r="J23" s="6">
        <v>44901</v>
      </c>
      <c r="K23" s="3" t="s">
        <v>374</v>
      </c>
      <c r="L23" s="3" t="s">
        <v>23</v>
      </c>
      <c r="M23" s="3" t="str">
        <f>VLOOKUP(L23, HIDE!D:E, 2, FALSE)</f>
        <v>Bridgend</v>
      </c>
      <c r="N23" s="3" t="s">
        <v>952</v>
      </c>
      <c r="O23" s="3" t="str">
        <f t="shared" si="2"/>
        <v>/</v>
      </c>
      <c r="P23" s="3" t="s">
        <v>950</v>
      </c>
      <c r="Q23" s="3" t="s">
        <v>1079</v>
      </c>
      <c r="R23" s="5" t="s">
        <v>2</v>
      </c>
      <c r="S23" s="6">
        <v>44537</v>
      </c>
      <c r="T23" s="6">
        <v>45020</v>
      </c>
      <c r="U23" s="3" t="s">
        <v>374</v>
      </c>
      <c r="V23" s="3" t="s">
        <v>23</v>
      </c>
      <c r="W23" s="3" t="str">
        <f>VLOOKUP(V23, HIDE!D:E, 2, FALSE)</f>
        <v>Bridgend</v>
      </c>
      <c r="X23" s="3" t="s">
        <v>951</v>
      </c>
      <c r="Y23" s="3" t="str">
        <f t="shared" si="3"/>
        <v>/</v>
      </c>
      <c r="Z23" s="3" t="s">
        <v>1004</v>
      </c>
      <c r="AA23" s="3" t="s">
        <v>1078</v>
      </c>
      <c r="AB23" s="5" t="s">
        <v>2</v>
      </c>
      <c r="AC23" s="6">
        <v>45021</v>
      </c>
      <c r="AD23" s="6">
        <v>45139</v>
      </c>
      <c r="AE23" s="3" t="s">
        <v>374</v>
      </c>
      <c r="AF23" s="3" t="s">
        <v>23</v>
      </c>
      <c r="AG23" s="3" t="str">
        <f>VLOOKUP(AF23, HIDE!D:E, 2, FALSE)</f>
        <v>Bridgend</v>
      </c>
      <c r="AH23" s="3" t="s">
        <v>959</v>
      </c>
      <c r="AI23" s="3" t="str">
        <f t="shared" si="4"/>
        <v/>
      </c>
      <c r="AJ23" s="3"/>
      <c r="AK23" s="3" t="s">
        <v>1077</v>
      </c>
      <c r="AL23" s="5"/>
      <c r="AM23" s="5"/>
      <c r="AN23" s="5"/>
      <c r="AO23" s="5"/>
      <c r="AP23" s="9" t="str">
        <f>IF(AO23="", "", VLOOKUP(AO23, HIDE!D:E, 2, FALSE))</f>
        <v/>
      </c>
      <c r="AQ23" s="9" t="str">
        <f t="shared" si="5"/>
        <v/>
      </c>
      <c r="AR23" s="5"/>
      <c r="AS23" s="9" t="str">
        <f t="shared" si="6"/>
        <v/>
      </c>
      <c r="AT23" s="5"/>
    </row>
    <row r="24" spans="1:46" x14ac:dyDescent="0.25">
      <c r="A24" s="3" t="s">
        <v>12</v>
      </c>
      <c r="B24" s="3" t="s">
        <v>44</v>
      </c>
      <c r="C24" s="3" t="s">
        <v>466</v>
      </c>
      <c r="D24" s="3" t="s">
        <v>1</v>
      </c>
      <c r="E24" s="5">
        <v>1</v>
      </c>
      <c r="F24" s="9" t="str">
        <f t="shared" si="0"/>
        <v xml:space="preserve">Old Age Psychiatry, General (Internal) Medicine/Respiratory Medicine, General Surgery/Colorectal Surgery </v>
      </c>
      <c r="G24" s="9" t="str">
        <f t="shared" si="1"/>
        <v>Dr Bangar Sureddi</v>
      </c>
      <c r="H24" s="5" t="s">
        <v>2</v>
      </c>
      <c r="I24" s="6">
        <v>44770</v>
      </c>
      <c r="J24" s="6">
        <v>44901</v>
      </c>
      <c r="K24" s="3" t="s">
        <v>374</v>
      </c>
      <c r="L24" s="3" t="s">
        <v>23</v>
      </c>
      <c r="M24" s="3" t="str">
        <f>VLOOKUP(L24, HIDE!D:E, 2, FALSE)</f>
        <v>Bridgend</v>
      </c>
      <c r="N24" s="3" t="s">
        <v>959</v>
      </c>
      <c r="O24" s="3" t="str">
        <f t="shared" si="2"/>
        <v/>
      </c>
      <c r="P24" s="3"/>
      <c r="Q24" s="3" t="s">
        <v>1077</v>
      </c>
      <c r="R24" s="5" t="s">
        <v>2</v>
      </c>
      <c r="S24" s="6">
        <v>44537</v>
      </c>
      <c r="T24" s="6">
        <v>45020</v>
      </c>
      <c r="U24" s="3" t="s">
        <v>374</v>
      </c>
      <c r="V24" s="3" t="s">
        <v>23</v>
      </c>
      <c r="W24" s="3" t="str">
        <f>VLOOKUP(V24, HIDE!D:E, 2, FALSE)</f>
        <v>Bridgend</v>
      </c>
      <c r="X24" s="3" t="s">
        <v>952</v>
      </c>
      <c r="Y24" s="3" t="str">
        <f t="shared" si="3"/>
        <v>/</v>
      </c>
      <c r="Z24" s="3" t="s">
        <v>950</v>
      </c>
      <c r="AA24" s="3" t="s">
        <v>1079</v>
      </c>
      <c r="AB24" s="5" t="s">
        <v>2</v>
      </c>
      <c r="AC24" s="6">
        <v>45021</v>
      </c>
      <c r="AD24" s="6">
        <v>45139</v>
      </c>
      <c r="AE24" s="3" t="s">
        <v>374</v>
      </c>
      <c r="AF24" s="3" t="s">
        <v>23</v>
      </c>
      <c r="AG24" s="3" t="str">
        <f>VLOOKUP(AF24, HIDE!D:E, 2, FALSE)</f>
        <v>Bridgend</v>
      </c>
      <c r="AH24" s="3" t="s">
        <v>951</v>
      </c>
      <c r="AI24" s="3" t="str">
        <f t="shared" si="4"/>
        <v>/</v>
      </c>
      <c r="AJ24" s="3" t="s">
        <v>1004</v>
      </c>
      <c r="AK24" s="3" t="s">
        <v>1078</v>
      </c>
      <c r="AL24" s="5"/>
      <c r="AM24" s="5"/>
      <c r="AN24" s="5"/>
      <c r="AO24" s="5"/>
      <c r="AP24" s="9" t="str">
        <f>IF(AO24="", "", VLOOKUP(AO24, HIDE!D:E, 2, FALSE))</f>
        <v/>
      </c>
      <c r="AQ24" s="9" t="str">
        <f t="shared" si="5"/>
        <v/>
      </c>
      <c r="AR24" s="5"/>
      <c r="AS24" s="9" t="str">
        <f t="shared" si="6"/>
        <v/>
      </c>
      <c r="AT24" s="5"/>
    </row>
    <row r="25" spans="1:46" x14ac:dyDescent="0.25">
      <c r="A25" s="3" t="s">
        <v>12</v>
      </c>
      <c r="B25" s="3" t="s">
        <v>45</v>
      </c>
      <c r="C25" s="3" t="s">
        <v>467</v>
      </c>
      <c r="D25" s="3" t="s">
        <v>1</v>
      </c>
      <c r="E25" s="5">
        <v>1</v>
      </c>
      <c r="F25" s="9" t="str">
        <f t="shared" si="0"/>
        <v xml:space="preserve">General Surgery/Colorectal Surgery, Old Age Psychiatry, General (Internal) Medicine/Respiratory Medicine </v>
      </c>
      <c r="G25" s="9" t="str">
        <f t="shared" si="1"/>
        <v xml:space="preserve">Mr Barry Appleton </v>
      </c>
      <c r="H25" s="5" t="s">
        <v>2</v>
      </c>
      <c r="I25" s="6">
        <v>44770</v>
      </c>
      <c r="J25" s="6">
        <v>44901</v>
      </c>
      <c r="K25" s="3" t="s">
        <v>374</v>
      </c>
      <c r="L25" s="3" t="s">
        <v>23</v>
      </c>
      <c r="M25" s="3" t="str">
        <f>VLOOKUP(L25, HIDE!D:E, 2, FALSE)</f>
        <v>Bridgend</v>
      </c>
      <c r="N25" s="3" t="s">
        <v>951</v>
      </c>
      <c r="O25" s="3" t="str">
        <f t="shared" si="2"/>
        <v>/</v>
      </c>
      <c r="P25" s="3" t="s">
        <v>1004</v>
      </c>
      <c r="Q25" s="3" t="s">
        <v>1078</v>
      </c>
      <c r="R25" s="5" t="s">
        <v>2</v>
      </c>
      <c r="S25" s="6">
        <v>44537</v>
      </c>
      <c r="T25" s="6">
        <v>45020</v>
      </c>
      <c r="U25" s="3" t="s">
        <v>374</v>
      </c>
      <c r="V25" s="3" t="s">
        <v>23</v>
      </c>
      <c r="W25" s="3" t="str">
        <f>VLOOKUP(V25, HIDE!D:E, 2, FALSE)</f>
        <v>Bridgend</v>
      </c>
      <c r="X25" s="3" t="s">
        <v>959</v>
      </c>
      <c r="Y25" s="3" t="str">
        <f t="shared" si="3"/>
        <v/>
      </c>
      <c r="Z25" s="3"/>
      <c r="AA25" s="3" t="s">
        <v>1077</v>
      </c>
      <c r="AB25" s="5" t="s">
        <v>2</v>
      </c>
      <c r="AC25" s="6">
        <v>45021</v>
      </c>
      <c r="AD25" s="6">
        <v>45139</v>
      </c>
      <c r="AE25" s="3" t="s">
        <v>374</v>
      </c>
      <c r="AF25" s="3" t="s">
        <v>23</v>
      </c>
      <c r="AG25" s="3" t="str">
        <f>VLOOKUP(AF25, HIDE!D:E, 2, FALSE)</f>
        <v>Bridgend</v>
      </c>
      <c r="AH25" s="3" t="s">
        <v>952</v>
      </c>
      <c r="AI25" s="3" t="str">
        <f t="shared" si="4"/>
        <v>/</v>
      </c>
      <c r="AJ25" s="3" t="s">
        <v>950</v>
      </c>
      <c r="AK25" s="3" t="s">
        <v>1079</v>
      </c>
      <c r="AL25" s="5"/>
      <c r="AM25" s="5"/>
      <c r="AN25" s="5"/>
      <c r="AO25" s="5"/>
      <c r="AP25" s="9" t="str">
        <f>IF(AO25="", "", VLOOKUP(AO25, HIDE!D:E, 2, FALSE))</f>
        <v/>
      </c>
      <c r="AQ25" s="9" t="str">
        <f t="shared" si="5"/>
        <v/>
      </c>
      <c r="AR25" s="5"/>
      <c r="AS25" s="9" t="str">
        <f t="shared" si="6"/>
        <v/>
      </c>
      <c r="AT25" s="5"/>
    </row>
    <row r="26" spans="1:46" x14ac:dyDescent="0.25">
      <c r="A26" s="3" t="s">
        <v>12</v>
      </c>
      <c r="B26" s="3" t="s">
        <v>46</v>
      </c>
      <c r="C26" s="3" t="s">
        <v>468</v>
      </c>
      <c r="D26" s="3" t="s">
        <v>1</v>
      </c>
      <c r="E26" s="5">
        <v>0</v>
      </c>
      <c r="F26" s="9" t="str">
        <f t="shared" si="0"/>
        <v xml:space="preserve">General (Internal) Medicine/Stroke Medicine, General Surgery/Breast Surgery, Emergency Medicine </v>
      </c>
      <c r="G26" s="9" t="str">
        <f t="shared" si="1"/>
        <v xml:space="preserve">Dr Diptarup Mukhopadhyay </v>
      </c>
      <c r="H26" s="5" t="s">
        <v>2</v>
      </c>
      <c r="I26" s="6">
        <v>44770</v>
      </c>
      <c r="J26" s="6">
        <v>44901</v>
      </c>
      <c r="K26" s="3" t="s">
        <v>374</v>
      </c>
      <c r="L26" s="3" t="s">
        <v>23</v>
      </c>
      <c r="M26" s="3" t="str">
        <f>VLOOKUP(L26, HIDE!D:E, 2, FALSE)</f>
        <v>Bridgend</v>
      </c>
      <c r="N26" s="3" t="s">
        <v>952</v>
      </c>
      <c r="O26" s="3" t="str">
        <f t="shared" si="2"/>
        <v>/</v>
      </c>
      <c r="P26" s="3" t="s">
        <v>1009</v>
      </c>
      <c r="Q26" s="3" t="s">
        <v>1082</v>
      </c>
      <c r="R26" s="5" t="s">
        <v>2</v>
      </c>
      <c r="S26" s="6">
        <v>44537</v>
      </c>
      <c r="T26" s="6">
        <v>45020</v>
      </c>
      <c r="U26" s="3" t="s">
        <v>374</v>
      </c>
      <c r="V26" s="3" t="s">
        <v>23</v>
      </c>
      <c r="W26" s="3" t="str">
        <f>VLOOKUP(V26, HIDE!D:E, 2, FALSE)</f>
        <v>Bridgend</v>
      </c>
      <c r="X26" s="3" t="s">
        <v>951</v>
      </c>
      <c r="Y26" s="3" t="str">
        <f t="shared" si="3"/>
        <v>/</v>
      </c>
      <c r="Z26" s="3" t="s">
        <v>1000</v>
      </c>
      <c r="AA26" s="3" t="s">
        <v>1081</v>
      </c>
      <c r="AB26" s="5" t="s">
        <v>2</v>
      </c>
      <c r="AC26" s="6">
        <v>45021</v>
      </c>
      <c r="AD26" s="6">
        <v>45139</v>
      </c>
      <c r="AE26" s="3" t="s">
        <v>374</v>
      </c>
      <c r="AF26" s="3" t="s">
        <v>23</v>
      </c>
      <c r="AG26" s="3" t="str">
        <f>VLOOKUP(AF26, HIDE!D:E, 2, FALSE)</f>
        <v>Bridgend</v>
      </c>
      <c r="AH26" s="3" t="s">
        <v>960</v>
      </c>
      <c r="AI26" s="3" t="str">
        <f t="shared" si="4"/>
        <v/>
      </c>
      <c r="AJ26" s="3"/>
      <c r="AK26" s="3" t="s">
        <v>1080</v>
      </c>
      <c r="AL26" s="5"/>
      <c r="AM26" s="5"/>
      <c r="AN26" s="5"/>
      <c r="AO26" s="5"/>
      <c r="AP26" s="9" t="str">
        <f>IF(AO26="", "", VLOOKUP(AO26, HIDE!D:E, 2, FALSE))</f>
        <v/>
      </c>
      <c r="AQ26" s="9" t="str">
        <f t="shared" si="5"/>
        <v/>
      </c>
      <c r="AR26" s="5"/>
      <c r="AS26" s="9" t="str">
        <f t="shared" si="6"/>
        <v/>
      </c>
      <c r="AT26" s="5"/>
    </row>
    <row r="27" spans="1:46" x14ac:dyDescent="0.25">
      <c r="A27" s="3" t="s">
        <v>12</v>
      </c>
      <c r="B27" s="3" t="s">
        <v>47</v>
      </c>
      <c r="C27" s="3" t="s">
        <v>469</v>
      </c>
      <c r="D27" s="3" t="s">
        <v>1</v>
      </c>
      <c r="E27" s="5">
        <v>1</v>
      </c>
      <c r="F27" s="9" t="str">
        <f t="shared" si="0"/>
        <v xml:space="preserve">Emergency Medicine, General (Internal) Medicine/Stroke Medicine, General Surgery/Breast Surgery </v>
      </c>
      <c r="G27" s="9" t="str">
        <f t="shared" si="1"/>
        <v xml:space="preserve">Dr Rhian Dyer </v>
      </c>
      <c r="H27" s="5" t="s">
        <v>2</v>
      </c>
      <c r="I27" s="6">
        <v>44770</v>
      </c>
      <c r="J27" s="6">
        <v>44901</v>
      </c>
      <c r="K27" s="3" t="s">
        <v>374</v>
      </c>
      <c r="L27" s="3" t="s">
        <v>23</v>
      </c>
      <c r="M27" s="3" t="str">
        <f>VLOOKUP(L27, HIDE!D:E, 2, FALSE)</f>
        <v>Bridgend</v>
      </c>
      <c r="N27" s="3" t="s">
        <v>960</v>
      </c>
      <c r="O27" s="3" t="str">
        <f t="shared" si="2"/>
        <v/>
      </c>
      <c r="P27" s="3"/>
      <c r="Q27" s="3" t="s">
        <v>1080</v>
      </c>
      <c r="R27" s="5" t="s">
        <v>2</v>
      </c>
      <c r="S27" s="6">
        <v>44537</v>
      </c>
      <c r="T27" s="6">
        <v>45020</v>
      </c>
      <c r="U27" s="3" t="s">
        <v>374</v>
      </c>
      <c r="V27" s="3" t="s">
        <v>23</v>
      </c>
      <c r="W27" s="3" t="str">
        <f>VLOOKUP(V27, HIDE!D:E, 2, FALSE)</f>
        <v>Bridgend</v>
      </c>
      <c r="X27" s="3" t="s">
        <v>952</v>
      </c>
      <c r="Y27" s="3" t="str">
        <f t="shared" si="3"/>
        <v>/</v>
      </c>
      <c r="Z27" s="3" t="s">
        <v>1009</v>
      </c>
      <c r="AA27" s="3" t="s">
        <v>1082</v>
      </c>
      <c r="AB27" s="5" t="s">
        <v>2</v>
      </c>
      <c r="AC27" s="6">
        <v>45021</v>
      </c>
      <c r="AD27" s="6">
        <v>45139</v>
      </c>
      <c r="AE27" s="3" t="s">
        <v>374</v>
      </c>
      <c r="AF27" s="3" t="s">
        <v>23</v>
      </c>
      <c r="AG27" s="3" t="str">
        <f>VLOOKUP(AF27, HIDE!D:E, 2, FALSE)</f>
        <v>Bridgend</v>
      </c>
      <c r="AH27" s="3" t="s">
        <v>951</v>
      </c>
      <c r="AI27" s="3" t="str">
        <f t="shared" si="4"/>
        <v>/</v>
      </c>
      <c r="AJ27" s="3" t="s">
        <v>1000</v>
      </c>
      <c r="AK27" s="3" t="s">
        <v>1081</v>
      </c>
      <c r="AL27" s="5"/>
      <c r="AM27" s="5"/>
      <c r="AN27" s="5"/>
      <c r="AO27" s="5"/>
      <c r="AP27" s="9" t="str">
        <f>IF(AO27="", "", VLOOKUP(AO27, HIDE!D:E, 2, FALSE))</f>
        <v/>
      </c>
      <c r="AQ27" s="9" t="str">
        <f t="shared" si="5"/>
        <v/>
      </c>
      <c r="AR27" s="5"/>
      <c r="AS27" s="9" t="str">
        <f t="shared" si="6"/>
        <v/>
      </c>
      <c r="AT27" s="5"/>
    </row>
    <row r="28" spans="1:46" x14ac:dyDescent="0.25">
      <c r="A28" s="3" t="s">
        <v>12</v>
      </c>
      <c r="B28" s="3" t="s">
        <v>48</v>
      </c>
      <c r="C28" s="3" t="s">
        <v>470</v>
      </c>
      <c r="D28" s="3" t="s">
        <v>1</v>
      </c>
      <c r="E28" s="5">
        <v>1</v>
      </c>
      <c r="F28" s="9" t="str">
        <f t="shared" si="0"/>
        <v xml:space="preserve">General Surgery/Breast Surgery, Emergency Medicine, General (Internal) Medicine/Stroke Medicine </v>
      </c>
      <c r="G28" s="9" t="str">
        <f t="shared" si="1"/>
        <v>Ms Joy Singh</v>
      </c>
      <c r="H28" s="5" t="s">
        <v>2</v>
      </c>
      <c r="I28" s="6">
        <v>44770</v>
      </c>
      <c r="J28" s="6">
        <v>44901</v>
      </c>
      <c r="K28" s="3" t="s">
        <v>374</v>
      </c>
      <c r="L28" s="3" t="s">
        <v>23</v>
      </c>
      <c r="M28" s="3" t="str">
        <f>VLOOKUP(L28, HIDE!D:E, 2, FALSE)</f>
        <v>Bridgend</v>
      </c>
      <c r="N28" s="3" t="s">
        <v>951</v>
      </c>
      <c r="O28" s="3" t="str">
        <f t="shared" si="2"/>
        <v>/</v>
      </c>
      <c r="P28" s="3" t="s">
        <v>1000</v>
      </c>
      <c r="Q28" s="3" t="s">
        <v>1081</v>
      </c>
      <c r="R28" s="5" t="s">
        <v>2</v>
      </c>
      <c r="S28" s="6">
        <v>44537</v>
      </c>
      <c r="T28" s="6">
        <v>45020</v>
      </c>
      <c r="U28" s="3" t="s">
        <v>374</v>
      </c>
      <c r="V28" s="3" t="s">
        <v>23</v>
      </c>
      <c r="W28" s="3" t="str">
        <f>VLOOKUP(V28, HIDE!D:E, 2, FALSE)</f>
        <v>Bridgend</v>
      </c>
      <c r="X28" s="3" t="s">
        <v>960</v>
      </c>
      <c r="Y28" s="3" t="str">
        <f t="shared" si="3"/>
        <v/>
      </c>
      <c r="Z28" s="3"/>
      <c r="AA28" s="3" t="s">
        <v>1080</v>
      </c>
      <c r="AB28" s="5" t="s">
        <v>2</v>
      </c>
      <c r="AC28" s="6">
        <v>45021</v>
      </c>
      <c r="AD28" s="6">
        <v>45139</v>
      </c>
      <c r="AE28" s="3" t="s">
        <v>374</v>
      </c>
      <c r="AF28" s="3" t="s">
        <v>23</v>
      </c>
      <c r="AG28" s="3" t="str">
        <f>VLOOKUP(AF28, HIDE!D:E, 2, FALSE)</f>
        <v>Bridgend</v>
      </c>
      <c r="AH28" s="3" t="s">
        <v>952</v>
      </c>
      <c r="AI28" s="3" t="str">
        <f t="shared" si="4"/>
        <v>/</v>
      </c>
      <c r="AJ28" s="3" t="s">
        <v>1009</v>
      </c>
      <c r="AK28" s="3" t="s">
        <v>1082</v>
      </c>
      <c r="AL28" s="5"/>
      <c r="AM28" s="5"/>
      <c r="AN28" s="5"/>
      <c r="AO28" s="5"/>
      <c r="AP28" s="9" t="str">
        <f>IF(AO28="", "", VLOOKUP(AO28, HIDE!D:E, 2, FALSE))</f>
        <v/>
      </c>
      <c r="AQ28" s="9" t="str">
        <f t="shared" si="5"/>
        <v/>
      </c>
      <c r="AR28" s="5"/>
      <c r="AS28" s="9" t="str">
        <f t="shared" si="6"/>
        <v/>
      </c>
      <c r="AT28" s="5"/>
    </row>
    <row r="29" spans="1:46" x14ac:dyDescent="0.25">
      <c r="A29" s="3" t="s">
        <v>12</v>
      </c>
      <c r="B29" s="3" t="s">
        <v>76</v>
      </c>
      <c r="C29" s="3" t="s">
        <v>471</v>
      </c>
      <c r="D29" s="3" t="s">
        <v>1</v>
      </c>
      <c r="E29" s="5">
        <v>1</v>
      </c>
      <c r="F29" s="9" t="str">
        <f t="shared" si="0"/>
        <v xml:space="preserve">General (Internal) Medicine/Endocrinology and Diabetes Mellitus, General Surgery/Colorectal Surgery, Emergency Medicine </v>
      </c>
      <c r="G29" s="9" t="str">
        <f t="shared" si="1"/>
        <v xml:space="preserve">Dr Sharmistha Roy Chowdhury </v>
      </c>
      <c r="H29" s="5" t="s">
        <v>2</v>
      </c>
      <c r="I29" s="6">
        <v>44770</v>
      </c>
      <c r="J29" s="6">
        <v>44901</v>
      </c>
      <c r="K29" s="3" t="s">
        <v>374</v>
      </c>
      <c r="L29" s="3" t="s">
        <v>23</v>
      </c>
      <c r="M29" s="3" t="str">
        <f>VLOOKUP(L29, HIDE!D:E, 2, FALSE)</f>
        <v>Bridgend</v>
      </c>
      <c r="N29" s="3" t="s">
        <v>952</v>
      </c>
      <c r="O29" s="3" t="str">
        <f t="shared" si="2"/>
        <v>/</v>
      </c>
      <c r="P29" s="3" t="s">
        <v>969</v>
      </c>
      <c r="Q29" s="3" t="s">
        <v>1083</v>
      </c>
      <c r="R29" s="5" t="s">
        <v>2</v>
      </c>
      <c r="S29" s="6">
        <v>44537</v>
      </c>
      <c r="T29" s="6">
        <v>45020</v>
      </c>
      <c r="U29" s="3" t="s">
        <v>374</v>
      </c>
      <c r="V29" s="3" t="s">
        <v>23</v>
      </c>
      <c r="W29" s="3" t="str">
        <f>VLOOKUP(V29, HIDE!D:E, 2, FALSE)</f>
        <v>Bridgend</v>
      </c>
      <c r="X29" s="3" t="s">
        <v>951</v>
      </c>
      <c r="Y29" s="3" t="str">
        <f t="shared" si="3"/>
        <v>/</v>
      </c>
      <c r="Z29" s="3" t="s">
        <v>1004</v>
      </c>
      <c r="AA29" s="3" t="s">
        <v>1078</v>
      </c>
      <c r="AB29" s="5" t="s">
        <v>2</v>
      </c>
      <c r="AC29" s="6">
        <v>45021</v>
      </c>
      <c r="AD29" s="6">
        <v>45139</v>
      </c>
      <c r="AE29" s="3" t="s">
        <v>374</v>
      </c>
      <c r="AF29" s="3" t="s">
        <v>23</v>
      </c>
      <c r="AG29" s="3" t="str">
        <f>VLOOKUP(AF29, HIDE!D:E, 2, FALSE)</f>
        <v>Bridgend</v>
      </c>
      <c r="AH29" s="3" t="s">
        <v>960</v>
      </c>
      <c r="AI29" s="3" t="str">
        <f t="shared" si="4"/>
        <v/>
      </c>
      <c r="AJ29" s="3"/>
      <c r="AK29" s="3" t="s">
        <v>1080</v>
      </c>
      <c r="AL29" s="5"/>
      <c r="AM29" s="5"/>
      <c r="AN29" s="5"/>
      <c r="AO29" s="5"/>
      <c r="AP29" s="9" t="str">
        <f>IF(AO29="", "", VLOOKUP(AO29, HIDE!D:E, 2, FALSE))</f>
        <v/>
      </c>
      <c r="AQ29" s="9" t="str">
        <f t="shared" si="5"/>
        <v/>
      </c>
      <c r="AR29" s="5"/>
      <c r="AS29" s="9" t="str">
        <f t="shared" si="6"/>
        <v/>
      </c>
      <c r="AT29" s="5"/>
    </row>
    <row r="30" spans="1:46" x14ac:dyDescent="0.25">
      <c r="A30" s="3" t="s">
        <v>12</v>
      </c>
      <c r="B30" s="3" t="s">
        <v>77</v>
      </c>
      <c r="C30" s="3" t="s">
        <v>472</v>
      </c>
      <c r="D30" s="3" t="s">
        <v>1</v>
      </c>
      <c r="E30" s="5">
        <v>1</v>
      </c>
      <c r="F30" s="9" t="str">
        <f t="shared" si="0"/>
        <v xml:space="preserve">Emergency Medicine, General (Internal) Medicine/Endocrinology and Diabetes Mellitus, General Surgery/Colorectal Surgery </v>
      </c>
      <c r="G30" s="9" t="str">
        <f t="shared" si="1"/>
        <v xml:space="preserve">Dr Rhian Dyer </v>
      </c>
      <c r="H30" s="5" t="s">
        <v>2</v>
      </c>
      <c r="I30" s="6">
        <v>44770</v>
      </c>
      <c r="J30" s="6">
        <v>44901</v>
      </c>
      <c r="K30" s="3" t="s">
        <v>374</v>
      </c>
      <c r="L30" s="3" t="s">
        <v>23</v>
      </c>
      <c r="M30" s="3" t="str">
        <f>VLOOKUP(L30, HIDE!D:E, 2, FALSE)</f>
        <v>Bridgend</v>
      </c>
      <c r="N30" s="3" t="s">
        <v>960</v>
      </c>
      <c r="O30" s="3" t="str">
        <f t="shared" si="2"/>
        <v/>
      </c>
      <c r="P30" s="3"/>
      <c r="Q30" s="3" t="s">
        <v>1080</v>
      </c>
      <c r="R30" s="5" t="s">
        <v>2</v>
      </c>
      <c r="S30" s="6">
        <v>44537</v>
      </c>
      <c r="T30" s="6">
        <v>45020</v>
      </c>
      <c r="U30" s="3" t="s">
        <v>374</v>
      </c>
      <c r="V30" s="3" t="s">
        <v>23</v>
      </c>
      <c r="W30" s="3" t="str">
        <f>VLOOKUP(V30, HIDE!D:E, 2, FALSE)</f>
        <v>Bridgend</v>
      </c>
      <c r="X30" s="3" t="s">
        <v>952</v>
      </c>
      <c r="Y30" s="3" t="str">
        <f t="shared" si="3"/>
        <v>/</v>
      </c>
      <c r="Z30" s="3" t="s">
        <v>969</v>
      </c>
      <c r="AA30" s="3" t="s">
        <v>1083</v>
      </c>
      <c r="AB30" s="5" t="s">
        <v>2</v>
      </c>
      <c r="AC30" s="6">
        <v>45021</v>
      </c>
      <c r="AD30" s="6">
        <v>45139</v>
      </c>
      <c r="AE30" s="3" t="s">
        <v>374</v>
      </c>
      <c r="AF30" s="3" t="s">
        <v>23</v>
      </c>
      <c r="AG30" s="3" t="str">
        <f>VLOOKUP(AF30, HIDE!D:E, 2, FALSE)</f>
        <v>Bridgend</v>
      </c>
      <c r="AH30" s="3" t="s">
        <v>951</v>
      </c>
      <c r="AI30" s="3" t="str">
        <f t="shared" si="4"/>
        <v>/</v>
      </c>
      <c r="AJ30" s="3" t="s">
        <v>1004</v>
      </c>
      <c r="AK30" s="3" t="s">
        <v>1078</v>
      </c>
      <c r="AL30" s="5"/>
      <c r="AM30" s="5"/>
      <c r="AN30" s="5"/>
      <c r="AO30" s="5"/>
      <c r="AP30" s="9" t="str">
        <f>IF(AO30="", "", VLOOKUP(AO30, HIDE!D:E, 2, FALSE))</f>
        <v/>
      </c>
      <c r="AQ30" s="9" t="str">
        <f t="shared" si="5"/>
        <v/>
      </c>
      <c r="AR30" s="5"/>
      <c r="AS30" s="9" t="str">
        <f t="shared" si="6"/>
        <v/>
      </c>
      <c r="AT30" s="5"/>
    </row>
    <row r="31" spans="1:46" x14ac:dyDescent="0.25">
      <c r="A31" s="3" t="s">
        <v>12</v>
      </c>
      <c r="B31" s="3" t="s">
        <v>78</v>
      </c>
      <c r="C31" s="3" t="s">
        <v>473</v>
      </c>
      <c r="D31" s="3" t="s">
        <v>1</v>
      </c>
      <c r="E31" s="5">
        <v>1</v>
      </c>
      <c r="F31" s="9" t="str">
        <f t="shared" si="0"/>
        <v xml:space="preserve">General Surgery/Colorectal Surgery, Emergency Medicine, General (Internal) Medicine/Endocrinology and Diabetes Mellitus </v>
      </c>
      <c r="G31" s="9" t="str">
        <f t="shared" si="1"/>
        <v xml:space="preserve">Mr Barry Appleton </v>
      </c>
      <c r="H31" s="5" t="s">
        <v>2</v>
      </c>
      <c r="I31" s="6">
        <v>44770</v>
      </c>
      <c r="J31" s="6">
        <v>44901</v>
      </c>
      <c r="K31" s="3" t="s">
        <v>374</v>
      </c>
      <c r="L31" s="3" t="s">
        <v>23</v>
      </c>
      <c r="M31" s="3" t="str">
        <f>VLOOKUP(L31, HIDE!D:E, 2, FALSE)</f>
        <v>Bridgend</v>
      </c>
      <c r="N31" s="3" t="s">
        <v>951</v>
      </c>
      <c r="O31" s="3" t="str">
        <f t="shared" si="2"/>
        <v>/</v>
      </c>
      <c r="P31" s="3" t="s">
        <v>1004</v>
      </c>
      <c r="Q31" s="3" t="s">
        <v>1078</v>
      </c>
      <c r="R31" s="5" t="s">
        <v>2</v>
      </c>
      <c r="S31" s="6">
        <v>44537</v>
      </c>
      <c r="T31" s="6">
        <v>45020</v>
      </c>
      <c r="U31" s="3" t="s">
        <v>374</v>
      </c>
      <c r="V31" s="3" t="s">
        <v>23</v>
      </c>
      <c r="W31" s="3" t="str">
        <f>VLOOKUP(V31, HIDE!D:E, 2, FALSE)</f>
        <v>Bridgend</v>
      </c>
      <c r="X31" s="3" t="s">
        <v>960</v>
      </c>
      <c r="Y31" s="3" t="str">
        <f t="shared" si="3"/>
        <v/>
      </c>
      <c r="Z31" s="3"/>
      <c r="AA31" s="3" t="s">
        <v>1080</v>
      </c>
      <c r="AB31" s="5" t="s">
        <v>2</v>
      </c>
      <c r="AC31" s="6">
        <v>45021</v>
      </c>
      <c r="AD31" s="6">
        <v>45139</v>
      </c>
      <c r="AE31" s="3" t="s">
        <v>374</v>
      </c>
      <c r="AF31" s="3" t="s">
        <v>23</v>
      </c>
      <c r="AG31" s="3" t="str">
        <f>VLOOKUP(AF31, HIDE!D:E, 2, FALSE)</f>
        <v>Bridgend</v>
      </c>
      <c r="AH31" s="3" t="s">
        <v>952</v>
      </c>
      <c r="AI31" s="3" t="str">
        <f t="shared" si="4"/>
        <v>/</v>
      </c>
      <c r="AJ31" s="3" t="s">
        <v>969</v>
      </c>
      <c r="AK31" s="3" t="s">
        <v>1083</v>
      </c>
      <c r="AL31" s="5"/>
      <c r="AM31" s="5"/>
      <c r="AN31" s="5"/>
      <c r="AO31" s="5"/>
      <c r="AP31" s="9" t="str">
        <f>IF(AO31="", "", VLOOKUP(AO31, HIDE!D:E, 2, FALSE))</f>
        <v/>
      </c>
      <c r="AQ31" s="9" t="str">
        <f t="shared" si="5"/>
        <v/>
      </c>
      <c r="AR31" s="5"/>
      <c r="AS31" s="9" t="str">
        <f t="shared" si="6"/>
        <v/>
      </c>
      <c r="AT31" s="5"/>
    </row>
    <row r="32" spans="1:46" x14ac:dyDescent="0.25">
      <c r="A32" s="3" t="s">
        <v>440</v>
      </c>
      <c r="B32" s="3" t="s">
        <v>825</v>
      </c>
      <c r="C32" s="3" t="s">
        <v>474</v>
      </c>
      <c r="D32" s="3" t="s">
        <v>1</v>
      </c>
      <c r="E32" s="5">
        <v>1</v>
      </c>
      <c r="F32" s="9" t="str">
        <f t="shared" si="0"/>
        <v>General (Internal) Medicine/Gastroenterology, General Surgery/Upper Gastro-intestinal Surgery, Emergency Medicine, Clinical Radiology  (LIFT)</v>
      </c>
      <c r="G32" s="9" t="str">
        <f t="shared" si="1"/>
        <v xml:space="preserve">Dr Gary Constable </v>
      </c>
      <c r="H32" s="5" t="s">
        <v>2</v>
      </c>
      <c r="I32" s="6">
        <v>44770</v>
      </c>
      <c r="J32" s="6">
        <v>44901</v>
      </c>
      <c r="K32" s="3" t="s">
        <v>374</v>
      </c>
      <c r="L32" s="3" t="s">
        <v>23</v>
      </c>
      <c r="M32" s="3" t="str">
        <f>VLOOKUP(L32, HIDE!D:E, 2, FALSE)</f>
        <v>Bridgend</v>
      </c>
      <c r="N32" s="3" t="s">
        <v>952</v>
      </c>
      <c r="O32" s="3" t="str">
        <f t="shared" si="2"/>
        <v>/</v>
      </c>
      <c r="P32" s="3" t="s">
        <v>1006</v>
      </c>
      <c r="Q32" s="3" t="s">
        <v>1084</v>
      </c>
      <c r="R32" s="5" t="s">
        <v>2</v>
      </c>
      <c r="S32" s="6">
        <v>44537</v>
      </c>
      <c r="T32" s="6">
        <v>45020</v>
      </c>
      <c r="U32" s="3" t="s">
        <v>374</v>
      </c>
      <c r="V32" s="3" t="s">
        <v>23</v>
      </c>
      <c r="W32" s="3" t="str">
        <f>VLOOKUP(V32, HIDE!D:E, 2, FALSE)</f>
        <v>Bridgend</v>
      </c>
      <c r="X32" s="3" t="s">
        <v>951</v>
      </c>
      <c r="Y32" s="3" t="str">
        <f t="shared" si="3"/>
        <v>/</v>
      </c>
      <c r="Z32" s="3" t="s">
        <v>1005</v>
      </c>
      <c r="AA32" s="3" t="s">
        <v>1081</v>
      </c>
      <c r="AB32" s="5" t="s">
        <v>2</v>
      </c>
      <c r="AC32" s="6">
        <v>45021</v>
      </c>
      <c r="AD32" s="6">
        <v>45139</v>
      </c>
      <c r="AE32" s="3" t="s">
        <v>374</v>
      </c>
      <c r="AF32" s="3" t="s">
        <v>23</v>
      </c>
      <c r="AG32" s="3" t="str">
        <f>VLOOKUP(AF32, HIDE!D:E, 2, FALSE)</f>
        <v>Bridgend</v>
      </c>
      <c r="AH32" s="3" t="s">
        <v>960</v>
      </c>
      <c r="AI32" s="3" t="str">
        <f t="shared" si="4"/>
        <v/>
      </c>
      <c r="AJ32" s="3"/>
      <c r="AK32" s="3" t="s">
        <v>1080</v>
      </c>
      <c r="AL32" s="10">
        <v>44776</v>
      </c>
      <c r="AM32" s="10">
        <v>45139</v>
      </c>
      <c r="AN32" s="10" t="s">
        <v>374</v>
      </c>
      <c r="AO32" s="39" t="s">
        <v>1600</v>
      </c>
      <c r="AP32" s="39" t="str">
        <f>IF(AO32="", "", VLOOKUP(AO32, HIDE!D:E, 2, FALSE))</f>
        <v>Bridgend</v>
      </c>
      <c r="AQ32" s="9" t="str">
        <f t="shared" si="5"/>
        <v xml:space="preserve">, </v>
      </c>
      <c r="AR32" s="39" t="s">
        <v>1583</v>
      </c>
      <c r="AS32" s="9" t="str">
        <f t="shared" si="6"/>
        <v xml:space="preserve"> (LIFT)</v>
      </c>
      <c r="AT32" s="9" t="s">
        <v>1601</v>
      </c>
    </row>
    <row r="33" spans="1:46" x14ac:dyDescent="0.25">
      <c r="A33" s="3" t="s">
        <v>440</v>
      </c>
      <c r="B33" s="3" t="s">
        <v>826</v>
      </c>
      <c r="C33" s="3" t="s">
        <v>475</v>
      </c>
      <c r="D33" s="3" t="s">
        <v>1</v>
      </c>
      <c r="E33" s="5">
        <v>1</v>
      </c>
      <c r="F33" s="9" t="str">
        <f t="shared" si="0"/>
        <v>Emergency Medicine, General (Internal) Medicine/Gastroenterology, General Surgery/Upper Gastro-intestinal Surgery, Clinical Radiology  (LIFT)</v>
      </c>
      <c r="G33" s="9" t="str">
        <f t="shared" si="1"/>
        <v xml:space="preserve">Dr Rhian Dyer </v>
      </c>
      <c r="H33" s="5" t="s">
        <v>2</v>
      </c>
      <c r="I33" s="6">
        <v>44770</v>
      </c>
      <c r="J33" s="6">
        <v>44901</v>
      </c>
      <c r="K33" s="3" t="s">
        <v>374</v>
      </c>
      <c r="L33" s="3" t="s">
        <v>23</v>
      </c>
      <c r="M33" s="3" t="str">
        <f>VLOOKUP(L33, HIDE!D:E, 2, FALSE)</f>
        <v>Bridgend</v>
      </c>
      <c r="N33" s="3" t="s">
        <v>960</v>
      </c>
      <c r="O33" s="3" t="str">
        <f t="shared" si="2"/>
        <v/>
      </c>
      <c r="P33" s="3"/>
      <c r="Q33" s="3" t="s">
        <v>1080</v>
      </c>
      <c r="R33" s="5" t="s">
        <v>2</v>
      </c>
      <c r="S33" s="6">
        <v>44537</v>
      </c>
      <c r="T33" s="6">
        <v>45020</v>
      </c>
      <c r="U33" s="3" t="s">
        <v>374</v>
      </c>
      <c r="V33" s="3" t="s">
        <v>23</v>
      </c>
      <c r="W33" s="3" t="str">
        <f>VLOOKUP(V33, HIDE!D:E, 2, FALSE)</f>
        <v>Bridgend</v>
      </c>
      <c r="X33" s="3" t="s">
        <v>952</v>
      </c>
      <c r="Y33" s="3" t="str">
        <f t="shared" si="3"/>
        <v>/</v>
      </c>
      <c r="Z33" s="3" t="s">
        <v>1006</v>
      </c>
      <c r="AA33" s="3" t="s">
        <v>1084</v>
      </c>
      <c r="AB33" s="5" t="s">
        <v>2</v>
      </c>
      <c r="AC33" s="6">
        <v>45021</v>
      </c>
      <c r="AD33" s="6">
        <v>45139</v>
      </c>
      <c r="AE33" s="3" t="s">
        <v>374</v>
      </c>
      <c r="AF33" s="3" t="s">
        <v>23</v>
      </c>
      <c r="AG33" s="3" t="str">
        <f>VLOOKUP(AF33, HIDE!D:E, 2, FALSE)</f>
        <v>Bridgend</v>
      </c>
      <c r="AH33" s="3" t="s">
        <v>951</v>
      </c>
      <c r="AI33" s="3" t="str">
        <f t="shared" si="4"/>
        <v>/</v>
      </c>
      <c r="AJ33" s="3" t="s">
        <v>1005</v>
      </c>
      <c r="AK33" s="3" t="s">
        <v>1081</v>
      </c>
      <c r="AL33" s="10">
        <v>44776</v>
      </c>
      <c r="AM33" s="10">
        <v>45139</v>
      </c>
      <c r="AN33" s="10" t="s">
        <v>374</v>
      </c>
      <c r="AO33" s="39" t="s">
        <v>1600</v>
      </c>
      <c r="AP33" s="39" t="str">
        <f>IF(AO33="", "", VLOOKUP(AO33, HIDE!D:E, 2, FALSE))</f>
        <v>Bridgend</v>
      </c>
      <c r="AQ33" s="9" t="str">
        <f t="shared" si="5"/>
        <v xml:space="preserve">, </v>
      </c>
      <c r="AR33" s="39" t="s">
        <v>1583</v>
      </c>
      <c r="AS33" s="9" t="str">
        <f t="shared" si="6"/>
        <v xml:space="preserve"> (LIFT)</v>
      </c>
      <c r="AT33" s="9" t="s">
        <v>1601</v>
      </c>
    </row>
    <row r="34" spans="1:46" x14ac:dyDescent="0.25">
      <c r="A34" s="3" t="s">
        <v>440</v>
      </c>
      <c r="B34" s="3" t="s">
        <v>827</v>
      </c>
      <c r="C34" s="3" t="s">
        <v>476</v>
      </c>
      <c r="D34" s="3" t="s">
        <v>1</v>
      </c>
      <c r="E34" s="5">
        <v>1</v>
      </c>
      <c r="F34" s="9" t="str">
        <f t="shared" si="0"/>
        <v>General Surgery/Upper Gastro-intestinal Surgery, Emergency Medicine, General (Internal) Medicine/Gastroenterology, Clinical Radiology  (LIFT)</v>
      </c>
      <c r="G34" s="9" t="str">
        <f t="shared" si="1"/>
        <v>Ms Joy Singh</v>
      </c>
      <c r="H34" s="5" t="s">
        <v>2</v>
      </c>
      <c r="I34" s="6">
        <v>44770</v>
      </c>
      <c r="J34" s="6">
        <v>44901</v>
      </c>
      <c r="K34" s="3" t="s">
        <v>374</v>
      </c>
      <c r="L34" s="3" t="s">
        <v>23</v>
      </c>
      <c r="M34" s="3" t="str">
        <f>VLOOKUP(L34, HIDE!D:E, 2, FALSE)</f>
        <v>Bridgend</v>
      </c>
      <c r="N34" s="3" t="s">
        <v>951</v>
      </c>
      <c r="O34" s="3" t="str">
        <f t="shared" si="2"/>
        <v>/</v>
      </c>
      <c r="P34" s="3" t="s">
        <v>1005</v>
      </c>
      <c r="Q34" s="3" t="s">
        <v>1081</v>
      </c>
      <c r="R34" s="5" t="s">
        <v>2</v>
      </c>
      <c r="S34" s="6">
        <v>44537</v>
      </c>
      <c r="T34" s="6">
        <v>45020</v>
      </c>
      <c r="U34" s="3" t="s">
        <v>374</v>
      </c>
      <c r="V34" s="3" t="s">
        <v>23</v>
      </c>
      <c r="W34" s="3" t="str">
        <f>VLOOKUP(V34, HIDE!D:E, 2, FALSE)</f>
        <v>Bridgend</v>
      </c>
      <c r="X34" s="3" t="s">
        <v>960</v>
      </c>
      <c r="Y34" s="3" t="str">
        <f t="shared" si="3"/>
        <v/>
      </c>
      <c r="Z34" s="3"/>
      <c r="AA34" s="3" t="s">
        <v>1080</v>
      </c>
      <c r="AB34" s="5" t="s">
        <v>2</v>
      </c>
      <c r="AC34" s="6">
        <v>45021</v>
      </c>
      <c r="AD34" s="6">
        <v>45139</v>
      </c>
      <c r="AE34" s="3" t="s">
        <v>374</v>
      </c>
      <c r="AF34" s="3" t="s">
        <v>23</v>
      </c>
      <c r="AG34" s="3" t="str">
        <f>VLOOKUP(AF34, HIDE!D:E, 2, FALSE)</f>
        <v>Bridgend</v>
      </c>
      <c r="AH34" s="3" t="s">
        <v>952</v>
      </c>
      <c r="AI34" s="3" t="str">
        <f t="shared" si="4"/>
        <v>/</v>
      </c>
      <c r="AJ34" s="3" t="s">
        <v>1006</v>
      </c>
      <c r="AK34" s="3" t="s">
        <v>1084</v>
      </c>
      <c r="AL34" s="10">
        <v>44776</v>
      </c>
      <c r="AM34" s="10">
        <v>45139</v>
      </c>
      <c r="AN34" s="10" t="s">
        <v>374</v>
      </c>
      <c r="AO34" s="39" t="s">
        <v>1600</v>
      </c>
      <c r="AP34" s="39" t="str">
        <f>IF(AO34="", "", VLOOKUP(AO34, HIDE!D:E, 2, FALSE))</f>
        <v>Bridgend</v>
      </c>
      <c r="AQ34" s="9" t="str">
        <f t="shared" si="5"/>
        <v xml:space="preserve">, </v>
      </c>
      <c r="AR34" s="39" t="s">
        <v>1583</v>
      </c>
      <c r="AS34" s="9" t="str">
        <f t="shared" si="6"/>
        <v xml:space="preserve"> (LIFT)</v>
      </c>
      <c r="AT34" s="9" t="s">
        <v>1601</v>
      </c>
    </row>
    <row r="35" spans="1:46" x14ac:dyDescent="0.25">
      <c r="A35" s="3" t="s">
        <v>12</v>
      </c>
      <c r="B35" s="3" t="s">
        <v>91</v>
      </c>
      <c r="C35" s="3" t="s">
        <v>477</v>
      </c>
      <c r="D35" s="3" t="s">
        <v>1</v>
      </c>
      <c r="E35" s="5">
        <v>1</v>
      </c>
      <c r="F35" s="9" t="str">
        <f t="shared" si="0"/>
        <v xml:space="preserve">General (Internal) Medicine/Geriatric Medicine, General Surgery/Breast Surgery, Palliative Medicine </v>
      </c>
      <c r="G35" s="9" t="str">
        <f t="shared" si="1"/>
        <v xml:space="preserve">Dr Anthony James </v>
      </c>
      <c r="H35" s="5" t="s">
        <v>2</v>
      </c>
      <c r="I35" s="6">
        <v>44770</v>
      </c>
      <c r="J35" s="6">
        <v>44901</v>
      </c>
      <c r="K35" s="3" t="s">
        <v>374</v>
      </c>
      <c r="L35" s="3" t="s">
        <v>23</v>
      </c>
      <c r="M35" s="3" t="str">
        <f>VLOOKUP(L35, HIDE!D:E, 2, FALSE)</f>
        <v>Bridgend</v>
      </c>
      <c r="N35" s="3" t="s">
        <v>952</v>
      </c>
      <c r="O35" s="3" t="str">
        <f t="shared" si="2"/>
        <v>/</v>
      </c>
      <c r="P35" s="3" t="s">
        <v>956</v>
      </c>
      <c r="Q35" s="3" t="s">
        <v>1086</v>
      </c>
      <c r="R35" s="5" t="s">
        <v>2</v>
      </c>
      <c r="S35" s="6">
        <v>44537</v>
      </c>
      <c r="T35" s="6">
        <v>45020</v>
      </c>
      <c r="U35" s="3" t="s">
        <v>374</v>
      </c>
      <c r="V35" s="3" t="s">
        <v>23</v>
      </c>
      <c r="W35" s="3" t="str">
        <f>VLOOKUP(V35, HIDE!D:E, 2, FALSE)</f>
        <v>Bridgend</v>
      </c>
      <c r="X35" s="3" t="s">
        <v>951</v>
      </c>
      <c r="Y35" s="3" t="str">
        <f t="shared" si="3"/>
        <v>/</v>
      </c>
      <c r="Z35" s="3" t="s">
        <v>1000</v>
      </c>
      <c r="AA35" s="3" t="s">
        <v>1081</v>
      </c>
      <c r="AB35" s="5" t="s">
        <v>2</v>
      </c>
      <c r="AC35" s="6">
        <v>45021</v>
      </c>
      <c r="AD35" s="6">
        <v>45139</v>
      </c>
      <c r="AE35" s="3" t="s">
        <v>374</v>
      </c>
      <c r="AF35" s="3" t="s">
        <v>23</v>
      </c>
      <c r="AG35" s="3" t="str">
        <f>VLOOKUP(AF35, HIDE!D:E, 2, FALSE)</f>
        <v>Bridgend</v>
      </c>
      <c r="AH35" s="3" t="s">
        <v>961</v>
      </c>
      <c r="AI35" s="3" t="str">
        <f t="shared" si="4"/>
        <v/>
      </c>
      <c r="AJ35" s="3"/>
      <c r="AK35" s="3" t="s">
        <v>1085</v>
      </c>
      <c r="AL35" s="5"/>
      <c r="AM35" s="5"/>
      <c r="AN35" s="5"/>
      <c r="AO35" s="5"/>
      <c r="AP35" s="9" t="str">
        <f>IF(AO35="", "", VLOOKUP(AO35, HIDE!D:E, 2, FALSE))</f>
        <v/>
      </c>
      <c r="AQ35" s="9" t="str">
        <f t="shared" si="5"/>
        <v/>
      </c>
      <c r="AR35" s="5"/>
      <c r="AS35" s="9" t="str">
        <f t="shared" si="6"/>
        <v/>
      </c>
      <c r="AT35" s="5"/>
    </row>
    <row r="36" spans="1:46" x14ac:dyDescent="0.25">
      <c r="A36" s="3" t="s">
        <v>12</v>
      </c>
      <c r="B36" s="3" t="s">
        <v>92</v>
      </c>
      <c r="C36" s="3" t="s">
        <v>478</v>
      </c>
      <c r="D36" s="3" t="s">
        <v>1</v>
      </c>
      <c r="E36" s="5">
        <v>1</v>
      </c>
      <c r="F36" s="9" t="str">
        <f t="shared" si="0"/>
        <v xml:space="preserve">Palliative Medicine, General (Internal) Medicine/Geriatric Medicine, General Surgery/Breast Surgery </v>
      </c>
      <c r="G36" s="9" t="str">
        <f t="shared" si="1"/>
        <v xml:space="preserve">Dr Clare Turner </v>
      </c>
      <c r="H36" s="5" t="s">
        <v>2</v>
      </c>
      <c r="I36" s="6">
        <v>44770</v>
      </c>
      <c r="J36" s="6">
        <v>44901</v>
      </c>
      <c r="K36" s="3" t="s">
        <v>374</v>
      </c>
      <c r="L36" s="3" t="s">
        <v>23</v>
      </c>
      <c r="M36" s="3" t="str">
        <f>VLOOKUP(L36, HIDE!D:E, 2, FALSE)</f>
        <v>Bridgend</v>
      </c>
      <c r="N36" s="3" t="s">
        <v>961</v>
      </c>
      <c r="O36" s="3" t="str">
        <f t="shared" si="2"/>
        <v/>
      </c>
      <c r="P36" s="3"/>
      <c r="Q36" s="3" t="s">
        <v>1085</v>
      </c>
      <c r="R36" s="5" t="s">
        <v>2</v>
      </c>
      <c r="S36" s="6">
        <v>44537</v>
      </c>
      <c r="T36" s="6">
        <v>45020</v>
      </c>
      <c r="U36" s="3" t="s">
        <v>374</v>
      </c>
      <c r="V36" s="3" t="s">
        <v>23</v>
      </c>
      <c r="W36" s="3" t="str">
        <f>VLOOKUP(V36, HIDE!D:E, 2, FALSE)</f>
        <v>Bridgend</v>
      </c>
      <c r="X36" s="3" t="s">
        <v>952</v>
      </c>
      <c r="Y36" s="3" t="str">
        <f t="shared" si="3"/>
        <v>/</v>
      </c>
      <c r="Z36" s="3" t="s">
        <v>956</v>
      </c>
      <c r="AA36" s="3" t="s">
        <v>1086</v>
      </c>
      <c r="AB36" s="5" t="s">
        <v>2</v>
      </c>
      <c r="AC36" s="6">
        <v>45021</v>
      </c>
      <c r="AD36" s="6">
        <v>45139</v>
      </c>
      <c r="AE36" s="3" t="s">
        <v>374</v>
      </c>
      <c r="AF36" s="3" t="s">
        <v>23</v>
      </c>
      <c r="AG36" s="3" t="str">
        <f>VLOOKUP(AF36, HIDE!D:E, 2, FALSE)</f>
        <v>Bridgend</v>
      </c>
      <c r="AH36" s="3" t="s">
        <v>951</v>
      </c>
      <c r="AI36" s="3" t="str">
        <f t="shared" si="4"/>
        <v>/</v>
      </c>
      <c r="AJ36" s="3" t="s">
        <v>1000</v>
      </c>
      <c r="AK36" s="3" t="s">
        <v>1081</v>
      </c>
      <c r="AL36" s="5"/>
      <c r="AM36" s="5"/>
      <c r="AN36" s="5"/>
      <c r="AO36" s="5"/>
      <c r="AP36" s="9" t="str">
        <f>IF(AO36="", "", VLOOKUP(AO36, HIDE!D:E, 2, FALSE))</f>
        <v/>
      </c>
      <c r="AQ36" s="9" t="str">
        <f t="shared" si="5"/>
        <v/>
      </c>
      <c r="AR36" s="5"/>
      <c r="AS36" s="9" t="str">
        <f t="shared" si="6"/>
        <v/>
      </c>
      <c r="AT36" s="5"/>
    </row>
    <row r="37" spans="1:46" x14ac:dyDescent="0.25">
      <c r="A37" s="3" t="s">
        <v>12</v>
      </c>
      <c r="B37" s="3" t="s">
        <v>93</v>
      </c>
      <c r="C37" s="3" t="s">
        <v>479</v>
      </c>
      <c r="D37" s="3" t="s">
        <v>1</v>
      </c>
      <c r="E37" s="5">
        <v>1</v>
      </c>
      <c r="F37" s="9" t="str">
        <f t="shared" si="0"/>
        <v xml:space="preserve">General Surgery/Breast Surgery, Palliative Medicine, General (Internal) Medicine/Geriatric Medicine </v>
      </c>
      <c r="G37" s="9" t="str">
        <f t="shared" si="1"/>
        <v>Ms Joy Singh</v>
      </c>
      <c r="H37" s="5" t="s">
        <v>2</v>
      </c>
      <c r="I37" s="6">
        <v>44770</v>
      </c>
      <c r="J37" s="6">
        <v>44901</v>
      </c>
      <c r="K37" s="3" t="s">
        <v>374</v>
      </c>
      <c r="L37" s="3" t="s">
        <v>23</v>
      </c>
      <c r="M37" s="3" t="str">
        <f>VLOOKUP(L37, HIDE!D:E, 2, FALSE)</f>
        <v>Bridgend</v>
      </c>
      <c r="N37" s="3" t="s">
        <v>951</v>
      </c>
      <c r="O37" s="3" t="str">
        <f t="shared" si="2"/>
        <v>/</v>
      </c>
      <c r="P37" s="3" t="s">
        <v>1000</v>
      </c>
      <c r="Q37" s="3" t="s">
        <v>1081</v>
      </c>
      <c r="R37" s="5" t="s">
        <v>2</v>
      </c>
      <c r="S37" s="6">
        <v>44537</v>
      </c>
      <c r="T37" s="6">
        <v>45020</v>
      </c>
      <c r="U37" s="3" t="s">
        <v>374</v>
      </c>
      <c r="V37" s="3" t="s">
        <v>23</v>
      </c>
      <c r="W37" s="3" t="str">
        <f>VLOOKUP(V37, HIDE!D:E, 2, FALSE)</f>
        <v>Bridgend</v>
      </c>
      <c r="X37" s="3" t="s">
        <v>961</v>
      </c>
      <c r="Y37" s="3" t="str">
        <f t="shared" si="3"/>
        <v/>
      </c>
      <c r="Z37" s="3"/>
      <c r="AA37" s="3" t="s">
        <v>1085</v>
      </c>
      <c r="AB37" s="5" t="s">
        <v>2</v>
      </c>
      <c r="AC37" s="6">
        <v>45021</v>
      </c>
      <c r="AD37" s="6">
        <v>45139</v>
      </c>
      <c r="AE37" s="3" t="s">
        <v>374</v>
      </c>
      <c r="AF37" s="3" t="s">
        <v>23</v>
      </c>
      <c r="AG37" s="3" t="str">
        <f>VLOOKUP(AF37, HIDE!D:E, 2, FALSE)</f>
        <v>Bridgend</v>
      </c>
      <c r="AH37" s="3" t="s">
        <v>952</v>
      </c>
      <c r="AI37" s="3" t="str">
        <f t="shared" si="4"/>
        <v>/</v>
      </c>
      <c r="AJ37" s="3" t="s">
        <v>956</v>
      </c>
      <c r="AK37" s="3" t="s">
        <v>1086</v>
      </c>
      <c r="AL37" s="5"/>
      <c r="AM37" s="5"/>
      <c r="AN37" s="5"/>
      <c r="AO37" s="5"/>
      <c r="AP37" s="9" t="str">
        <f>IF(AO37="", "", VLOOKUP(AO37, HIDE!D:E, 2, FALSE))</f>
        <v/>
      </c>
      <c r="AQ37" s="9" t="str">
        <f t="shared" si="5"/>
        <v/>
      </c>
      <c r="AR37" s="5"/>
      <c r="AS37" s="9" t="str">
        <f t="shared" si="6"/>
        <v/>
      </c>
      <c r="AT37" s="5"/>
    </row>
    <row r="38" spans="1:46" x14ac:dyDescent="0.25">
      <c r="A38" s="3" t="s">
        <v>12</v>
      </c>
      <c r="B38" s="3" t="s">
        <v>94</v>
      </c>
      <c r="C38" s="3" t="s">
        <v>480</v>
      </c>
      <c r="D38" s="3" t="s">
        <v>1</v>
      </c>
      <c r="E38" s="5">
        <v>1</v>
      </c>
      <c r="F38" s="9" t="str">
        <f t="shared" si="0"/>
        <v xml:space="preserve">General (Internal) Medicine/Cardiology, General Surgery, Anaesthetics/*Critical Care </v>
      </c>
      <c r="G38" s="9" t="str">
        <f t="shared" si="1"/>
        <v>Dr Mark Gilmore</v>
      </c>
      <c r="H38" s="5" t="s">
        <v>2</v>
      </c>
      <c r="I38" s="6">
        <v>44770</v>
      </c>
      <c r="J38" s="6">
        <v>44901</v>
      </c>
      <c r="K38" s="3" t="s">
        <v>374</v>
      </c>
      <c r="L38" s="3" t="s">
        <v>23</v>
      </c>
      <c r="M38" s="3" t="str">
        <f>VLOOKUP(L38, HIDE!D:E, 2, FALSE)</f>
        <v>Bridgend</v>
      </c>
      <c r="N38" s="3" t="s">
        <v>952</v>
      </c>
      <c r="O38" s="3" t="str">
        <f t="shared" si="2"/>
        <v>/</v>
      </c>
      <c r="P38" s="3" t="s">
        <v>946</v>
      </c>
      <c r="Q38" s="3" t="s">
        <v>1088</v>
      </c>
      <c r="R38" s="5" t="s">
        <v>2</v>
      </c>
      <c r="S38" s="6">
        <v>44537</v>
      </c>
      <c r="T38" s="6">
        <v>45020</v>
      </c>
      <c r="U38" s="3" t="s">
        <v>374</v>
      </c>
      <c r="V38" s="3" t="s">
        <v>23</v>
      </c>
      <c r="W38" s="3" t="str">
        <f>VLOOKUP(V38, HIDE!D:E, 2, FALSE)</f>
        <v>Bridgend</v>
      </c>
      <c r="X38" s="3" t="s">
        <v>951</v>
      </c>
      <c r="Y38" s="3" t="str">
        <f t="shared" si="3"/>
        <v/>
      </c>
      <c r="Z38" s="3"/>
      <c r="AA38" s="3" t="s">
        <v>1078</v>
      </c>
      <c r="AB38" s="5" t="s">
        <v>2</v>
      </c>
      <c r="AC38" s="6">
        <v>45021</v>
      </c>
      <c r="AD38" s="6">
        <v>45139</v>
      </c>
      <c r="AE38" s="3" t="s">
        <v>374</v>
      </c>
      <c r="AF38" s="3" t="s">
        <v>23</v>
      </c>
      <c r="AG38" s="3" t="str">
        <f>VLOOKUP(AF38, HIDE!D:E, 2, FALSE)</f>
        <v>Bridgend</v>
      </c>
      <c r="AH38" s="3" t="s">
        <v>955</v>
      </c>
      <c r="AI38" s="3" t="str">
        <f t="shared" si="4"/>
        <v>/</v>
      </c>
      <c r="AJ38" s="3" t="s">
        <v>1022</v>
      </c>
      <c r="AK38" s="3" t="s">
        <v>1087</v>
      </c>
      <c r="AL38" s="5"/>
      <c r="AM38" s="5"/>
      <c r="AN38" s="5"/>
      <c r="AO38" s="5"/>
      <c r="AP38" s="9" t="str">
        <f>IF(AO38="", "", VLOOKUP(AO38, HIDE!D:E, 2, FALSE))</f>
        <v/>
      </c>
      <c r="AQ38" s="9" t="str">
        <f t="shared" si="5"/>
        <v/>
      </c>
      <c r="AR38" s="5"/>
      <c r="AS38" s="9" t="str">
        <f t="shared" si="6"/>
        <v/>
      </c>
      <c r="AT38" s="5"/>
    </row>
    <row r="39" spans="1:46" x14ac:dyDescent="0.25">
      <c r="A39" s="3" t="s">
        <v>12</v>
      </c>
      <c r="B39" s="3" t="s">
        <v>95</v>
      </c>
      <c r="C39" s="3" t="s">
        <v>481</v>
      </c>
      <c r="D39" s="3" t="s">
        <v>1</v>
      </c>
      <c r="E39" s="5">
        <v>1</v>
      </c>
      <c r="F39" s="9" t="str">
        <f t="shared" si="0"/>
        <v xml:space="preserve">Anaesthetics/*Critical Care, General (Internal) Medicine/Cardiology, General Surgery </v>
      </c>
      <c r="G39" s="9" t="str">
        <f t="shared" si="1"/>
        <v>Dr Gareth Roberts</v>
      </c>
      <c r="H39" s="5" t="s">
        <v>2</v>
      </c>
      <c r="I39" s="6">
        <v>44770</v>
      </c>
      <c r="J39" s="6">
        <v>44901</v>
      </c>
      <c r="K39" s="3" t="s">
        <v>374</v>
      </c>
      <c r="L39" s="3" t="s">
        <v>23</v>
      </c>
      <c r="M39" s="3" t="str">
        <f>VLOOKUP(L39, HIDE!D:E, 2, FALSE)</f>
        <v>Bridgend</v>
      </c>
      <c r="N39" s="3" t="s">
        <v>955</v>
      </c>
      <c r="O39" s="3" t="str">
        <f t="shared" si="2"/>
        <v>/</v>
      </c>
      <c r="P39" s="3" t="s">
        <v>1022</v>
      </c>
      <c r="Q39" s="3" t="s">
        <v>1087</v>
      </c>
      <c r="R39" s="5" t="s">
        <v>2</v>
      </c>
      <c r="S39" s="6">
        <v>44537</v>
      </c>
      <c r="T39" s="6">
        <v>45020</v>
      </c>
      <c r="U39" s="3" t="s">
        <v>374</v>
      </c>
      <c r="V39" s="3" t="s">
        <v>23</v>
      </c>
      <c r="W39" s="3" t="str">
        <f>VLOOKUP(V39, HIDE!D:E, 2, FALSE)</f>
        <v>Bridgend</v>
      </c>
      <c r="X39" s="3" t="s">
        <v>952</v>
      </c>
      <c r="Y39" s="3" t="str">
        <f t="shared" si="3"/>
        <v>/</v>
      </c>
      <c r="Z39" s="3" t="s">
        <v>946</v>
      </c>
      <c r="AA39" s="3" t="s">
        <v>1088</v>
      </c>
      <c r="AB39" s="5" t="s">
        <v>2</v>
      </c>
      <c r="AC39" s="6">
        <v>45021</v>
      </c>
      <c r="AD39" s="6">
        <v>45139</v>
      </c>
      <c r="AE39" s="3" t="s">
        <v>374</v>
      </c>
      <c r="AF39" s="3" t="s">
        <v>23</v>
      </c>
      <c r="AG39" s="3" t="str">
        <f>VLOOKUP(AF39, HIDE!D:E, 2, FALSE)</f>
        <v>Bridgend</v>
      </c>
      <c r="AH39" s="3" t="s">
        <v>951</v>
      </c>
      <c r="AI39" s="3" t="str">
        <f t="shared" si="4"/>
        <v/>
      </c>
      <c r="AJ39" s="3"/>
      <c r="AK39" s="3" t="s">
        <v>1078</v>
      </c>
      <c r="AL39" s="5"/>
      <c r="AM39" s="5"/>
      <c r="AN39" s="5"/>
      <c r="AO39" s="5"/>
      <c r="AP39" s="9" t="str">
        <f>IF(AO39="", "", VLOOKUP(AO39, HIDE!D:E, 2, FALSE))</f>
        <v/>
      </c>
      <c r="AQ39" s="9" t="str">
        <f t="shared" si="5"/>
        <v/>
      </c>
      <c r="AR39" s="5"/>
      <c r="AS39" s="9" t="str">
        <f t="shared" si="6"/>
        <v/>
      </c>
      <c r="AT39" s="5"/>
    </row>
    <row r="40" spans="1:46" x14ac:dyDescent="0.25">
      <c r="A40" s="3" t="s">
        <v>12</v>
      </c>
      <c r="B40" s="3" t="s">
        <v>96</v>
      </c>
      <c r="C40" s="3" t="s">
        <v>482</v>
      </c>
      <c r="D40" s="3" t="s">
        <v>1</v>
      </c>
      <c r="E40" s="5">
        <v>1</v>
      </c>
      <c r="F40" s="9" t="str">
        <f t="shared" si="0"/>
        <v xml:space="preserve">General Surgery, Anaesthetics/*Critical Care, General (Internal) Medicine/Cardiology </v>
      </c>
      <c r="G40" s="9" t="str">
        <f t="shared" si="1"/>
        <v xml:space="preserve">Mr Barry Appleton </v>
      </c>
      <c r="H40" s="5" t="s">
        <v>2</v>
      </c>
      <c r="I40" s="6">
        <v>44770</v>
      </c>
      <c r="J40" s="6">
        <v>44901</v>
      </c>
      <c r="K40" s="3" t="s">
        <v>374</v>
      </c>
      <c r="L40" s="3" t="s">
        <v>23</v>
      </c>
      <c r="M40" s="3" t="str">
        <f>VLOOKUP(L40, HIDE!D:E, 2, FALSE)</f>
        <v>Bridgend</v>
      </c>
      <c r="N40" s="3" t="s">
        <v>951</v>
      </c>
      <c r="O40" s="3" t="str">
        <f t="shared" si="2"/>
        <v/>
      </c>
      <c r="P40" s="3"/>
      <c r="Q40" s="3" t="s">
        <v>1078</v>
      </c>
      <c r="R40" s="5" t="s">
        <v>2</v>
      </c>
      <c r="S40" s="6">
        <v>44537</v>
      </c>
      <c r="T40" s="6">
        <v>45020</v>
      </c>
      <c r="U40" s="3" t="s">
        <v>374</v>
      </c>
      <c r="V40" s="3" t="s">
        <v>23</v>
      </c>
      <c r="W40" s="3" t="str">
        <f>VLOOKUP(V40, HIDE!D:E, 2, FALSE)</f>
        <v>Bridgend</v>
      </c>
      <c r="X40" s="3" t="s">
        <v>955</v>
      </c>
      <c r="Y40" s="3" t="str">
        <f t="shared" si="3"/>
        <v>/</v>
      </c>
      <c r="Z40" s="3" t="s">
        <v>1022</v>
      </c>
      <c r="AA40" s="3" t="s">
        <v>1087</v>
      </c>
      <c r="AB40" s="5" t="s">
        <v>2</v>
      </c>
      <c r="AC40" s="6">
        <v>45021</v>
      </c>
      <c r="AD40" s="6">
        <v>45139</v>
      </c>
      <c r="AE40" s="3" t="s">
        <v>374</v>
      </c>
      <c r="AF40" s="3" t="s">
        <v>23</v>
      </c>
      <c r="AG40" s="3" t="str">
        <f>VLOOKUP(AF40, HIDE!D:E, 2, FALSE)</f>
        <v>Bridgend</v>
      </c>
      <c r="AH40" s="3" t="s">
        <v>952</v>
      </c>
      <c r="AI40" s="3" t="str">
        <f t="shared" si="4"/>
        <v>/</v>
      </c>
      <c r="AJ40" s="3" t="s">
        <v>946</v>
      </c>
      <c r="AK40" s="3" t="s">
        <v>1088</v>
      </c>
      <c r="AL40" s="5"/>
      <c r="AM40" s="5"/>
      <c r="AN40" s="5"/>
      <c r="AO40" s="5"/>
      <c r="AP40" s="9" t="str">
        <f>IF(AO40="", "", VLOOKUP(AO40, HIDE!D:E, 2, FALSE))</f>
        <v/>
      </c>
      <c r="AQ40" s="9" t="str">
        <f t="shared" si="5"/>
        <v/>
      </c>
      <c r="AR40" s="5"/>
      <c r="AS40" s="9" t="str">
        <f t="shared" si="6"/>
        <v/>
      </c>
      <c r="AT40" s="5"/>
    </row>
    <row r="41" spans="1:46" x14ac:dyDescent="0.25">
      <c r="A41" s="3" t="s">
        <v>12</v>
      </c>
      <c r="B41" s="3" t="s">
        <v>97</v>
      </c>
      <c r="C41" s="3" t="s">
        <v>483</v>
      </c>
      <c r="D41" s="3" t="s">
        <v>1</v>
      </c>
      <c r="E41" s="5">
        <v>1</v>
      </c>
      <c r="F41" s="9" t="str">
        <f t="shared" si="0"/>
        <v xml:space="preserve">Acute Internal Medicine, General Surgery/Colorectal Surgery, General Psychiatry </v>
      </c>
      <c r="G41" s="9" t="str">
        <f t="shared" si="1"/>
        <v xml:space="preserve">Dr John Hounsell </v>
      </c>
      <c r="H41" s="5" t="s">
        <v>2</v>
      </c>
      <c r="I41" s="6">
        <v>44770</v>
      </c>
      <c r="J41" s="6">
        <v>44901</v>
      </c>
      <c r="K41" s="3" t="s">
        <v>374</v>
      </c>
      <c r="L41" s="3" t="s">
        <v>23</v>
      </c>
      <c r="M41" s="3" t="str">
        <f>VLOOKUP(L41, HIDE!D:E, 2, FALSE)</f>
        <v>Bridgend</v>
      </c>
      <c r="N41" s="3" t="s">
        <v>962</v>
      </c>
      <c r="O41" s="3" t="str">
        <f t="shared" si="2"/>
        <v/>
      </c>
      <c r="P41" s="3"/>
      <c r="Q41" s="3" t="s">
        <v>1090</v>
      </c>
      <c r="R41" s="5" t="s">
        <v>2</v>
      </c>
      <c r="S41" s="6">
        <v>44537</v>
      </c>
      <c r="T41" s="6">
        <v>45020</v>
      </c>
      <c r="U41" s="3" t="s">
        <v>374</v>
      </c>
      <c r="V41" s="3" t="s">
        <v>23</v>
      </c>
      <c r="W41" s="3" t="str">
        <f>VLOOKUP(V41, HIDE!D:E, 2, FALSE)</f>
        <v>Bridgend</v>
      </c>
      <c r="X41" s="3" t="s">
        <v>951</v>
      </c>
      <c r="Y41" s="3" t="str">
        <f t="shared" si="3"/>
        <v>/</v>
      </c>
      <c r="Z41" s="3" t="s">
        <v>1004</v>
      </c>
      <c r="AA41" s="3" t="s">
        <v>1078</v>
      </c>
      <c r="AB41" s="5" t="s">
        <v>2</v>
      </c>
      <c r="AC41" s="6">
        <v>45021</v>
      </c>
      <c r="AD41" s="6">
        <v>45139</v>
      </c>
      <c r="AE41" s="3" t="s">
        <v>374</v>
      </c>
      <c r="AF41" s="3" t="s">
        <v>23</v>
      </c>
      <c r="AG41" s="3" t="str">
        <f>VLOOKUP(AF41, HIDE!D:E, 2, FALSE)</f>
        <v>Bridgend</v>
      </c>
      <c r="AH41" s="3" t="s">
        <v>963</v>
      </c>
      <c r="AI41" s="3" t="str">
        <f t="shared" si="4"/>
        <v/>
      </c>
      <c r="AJ41" s="3"/>
      <c r="AK41" s="3" t="s">
        <v>1089</v>
      </c>
      <c r="AL41" s="5"/>
      <c r="AM41" s="5"/>
      <c r="AN41" s="5"/>
      <c r="AO41" s="5"/>
      <c r="AP41" s="9" t="str">
        <f>IF(AO41="", "", VLOOKUP(AO41, HIDE!D:E, 2, FALSE))</f>
        <v/>
      </c>
      <c r="AQ41" s="9" t="str">
        <f t="shared" si="5"/>
        <v/>
      </c>
      <c r="AR41" s="5"/>
      <c r="AS41" s="9" t="str">
        <f t="shared" si="6"/>
        <v/>
      </c>
      <c r="AT41" s="5"/>
    </row>
    <row r="42" spans="1:46" x14ac:dyDescent="0.25">
      <c r="A42" s="3" t="s">
        <v>12</v>
      </c>
      <c r="B42" s="3" t="s">
        <v>98</v>
      </c>
      <c r="C42" s="3" t="s">
        <v>484</v>
      </c>
      <c r="D42" s="3" t="s">
        <v>1</v>
      </c>
      <c r="E42" s="5">
        <v>1</v>
      </c>
      <c r="F42" s="9" t="str">
        <f t="shared" si="0"/>
        <v xml:space="preserve">General Psychiatry, Acute Internal Medicine, General Surgery/Colorectal Surgery </v>
      </c>
      <c r="G42" s="9" t="str">
        <f t="shared" si="1"/>
        <v>Dr Paul Emmerson</v>
      </c>
      <c r="H42" s="5" t="s">
        <v>2</v>
      </c>
      <c r="I42" s="6">
        <v>44770</v>
      </c>
      <c r="J42" s="6">
        <v>44901</v>
      </c>
      <c r="K42" s="3" t="s">
        <v>374</v>
      </c>
      <c r="L42" s="3" t="s">
        <v>23</v>
      </c>
      <c r="M42" s="3" t="str">
        <f>VLOOKUP(L42, HIDE!D:E, 2, FALSE)</f>
        <v>Bridgend</v>
      </c>
      <c r="N42" s="3" t="s">
        <v>963</v>
      </c>
      <c r="O42" s="3" t="str">
        <f t="shared" si="2"/>
        <v/>
      </c>
      <c r="P42" s="3"/>
      <c r="Q42" s="3" t="s">
        <v>1089</v>
      </c>
      <c r="R42" s="5" t="s">
        <v>2</v>
      </c>
      <c r="S42" s="6">
        <v>44537</v>
      </c>
      <c r="T42" s="6">
        <v>45020</v>
      </c>
      <c r="U42" s="3" t="s">
        <v>374</v>
      </c>
      <c r="V42" s="3" t="s">
        <v>23</v>
      </c>
      <c r="W42" s="3" t="str">
        <f>VLOOKUP(V42, HIDE!D:E, 2, FALSE)</f>
        <v>Bridgend</v>
      </c>
      <c r="X42" s="3" t="s">
        <v>962</v>
      </c>
      <c r="Y42" s="3" t="str">
        <f t="shared" si="3"/>
        <v/>
      </c>
      <c r="Z42" s="3"/>
      <c r="AA42" s="3" t="s">
        <v>1090</v>
      </c>
      <c r="AB42" s="5" t="s">
        <v>2</v>
      </c>
      <c r="AC42" s="6">
        <v>45021</v>
      </c>
      <c r="AD42" s="6">
        <v>45139</v>
      </c>
      <c r="AE42" s="3" t="s">
        <v>374</v>
      </c>
      <c r="AF42" s="3" t="s">
        <v>23</v>
      </c>
      <c r="AG42" s="3" t="str">
        <f>VLOOKUP(AF42, HIDE!D:E, 2, FALSE)</f>
        <v>Bridgend</v>
      </c>
      <c r="AH42" s="3" t="s">
        <v>951</v>
      </c>
      <c r="AI42" s="3" t="str">
        <f t="shared" si="4"/>
        <v>/</v>
      </c>
      <c r="AJ42" s="3" t="s">
        <v>1004</v>
      </c>
      <c r="AK42" s="3" t="s">
        <v>1078</v>
      </c>
      <c r="AL42" s="5"/>
      <c r="AM42" s="5"/>
      <c r="AN42" s="5"/>
      <c r="AO42" s="5"/>
      <c r="AP42" s="9" t="str">
        <f>IF(AO42="", "", VLOOKUP(AO42, HIDE!D:E, 2, FALSE))</f>
        <v/>
      </c>
      <c r="AQ42" s="9" t="str">
        <f t="shared" si="5"/>
        <v/>
      </c>
      <c r="AR42" s="5"/>
      <c r="AS42" s="9" t="str">
        <f t="shared" si="6"/>
        <v/>
      </c>
      <c r="AT42" s="5"/>
    </row>
    <row r="43" spans="1:46" x14ac:dyDescent="0.25">
      <c r="A43" s="3" t="s">
        <v>12</v>
      </c>
      <c r="B43" s="3" t="s">
        <v>99</v>
      </c>
      <c r="C43" s="3" t="s">
        <v>485</v>
      </c>
      <c r="D43" s="3" t="s">
        <v>1</v>
      </c>
      <c r="E43" s="5">
        <v>1</v>
      </c>
      <c r="F43" s="9" t="str">
        <f t="shared" si="0"/>
        <v xml:space="preserve">General Surgery/Colorectal Surgery, General Psychiatry, Acute Internal Medicine </v>
      </c>
      <c r="G43" s="9" t="str">
        <f t="shared" si="1"/>
        <v xml:space="preserve">Mr Barry Appleton </v>
      </c>
      <c r="H43" s="5" t="s">
        <v>2</v>
      </c>
      <c r="I43" s="6">
        <v>44770</v>
      </c>
      <c r="J43" s="6">
        <v>44901</v>
      </c>
      <c r="K43" s="3" t="s">
        <v>374</v>
      </c>
      <c r="L43" s="3" t="s">
        <v>23</v>
      </c>
      <c r="M43" s="3" t="str">
        <f>VLOOKUP(L43, HIDE!D:E, 2, FALSE)</f>
        <v>Bridgend</v>
      </c>
      <c r="N43" s="3" t="s">
        <v>951</v>
      </c>
      <c r="O43" s="3" t="str">
        <f t="shared" si="2"/>
        <v>/</v>
      </c>
      <c r="P43" s="3" t="s">
        <v>1004</v>
      </c>
      <c r="Q43" s="3" t="s">
        <v>1078</v>
      </c>
      <c r="R43" s="5" t="s">
        <v>2</v>
      </c>
      <c r="S43" s="6">
        <v>44537</v>
      </c>
      <c r="T43" s="6">
        <v>45020</v>
      </c>
      <c r="U43" s="3" t="s">
        <v>374</v>
      </c>
      <c r="V43" s="3" t="s">
        <v>23</v>
      </c>
      <c r="W43" s="3" t="str">
        <f>VLOOKUP(V43, HIDE!D:E, 2, FALSE)</f>
        <v>Bridgend</v>
      </c>
      <c r="X43" s="3" t="s">
        <v>963</v>
      </c>
      <c r="Y43" s="3" t="str">
        <f t="shared" si="3"/>
        <v/>
      </c>
      <c r="Z43" s="3"/>
      <c r="AA43" s="3" t="s">
        <v>1089</v>
      </c>
      <c r="AB43" s="5" t="s">
        <v>2</v>
      </c>
      <c r="AC43" s="6">
        <v>45021</v>
      </c>
      <c r="AD43" s="6">
        <v>45139</v>
      </c>
      <c r="AE43" s="3" t="s">
        <v>374</v>
      </c>
      <c r="AF43" s="3" t="s">
        <v>23</v>
      </c>
      <c r="AG43" s="3" t="str">
        <f>VLOOKUP(AF43, HIDE!D:E, 2, FALSE)</f>
        <v>Bridgend</v>
      </c>
      <c r="AH43" s="3" t="s">
        <v>962</v>
      </c>
      <c r="AI43" s="3" t="str">
        <f t="shared" si="4"/>
        <v/>
      </c>
      <c r="AJ43" s="3"/>
      <c r="AK43" s="3" t="s">
        <v>1090</v>
      </c>
      <c r="AL43" s="5"/>
      <c r="AM43" s="5"/>
      <c r="AN43" s="5"/>
      <c r="AO43" s="5"/>
      <c r="AP43" s="9" t="str">
        <f>IF(AO43="", "", VLOOKUP(AO43, HIDE!D:E, 2, FALSE))</f>
        <v/>
      </c>
      <c r="AQ43" s="9" t="str">
        <f t="shared" si="5"/>
        <v/>
      </c>
      <c r="AR43" s="5"/>
      <c r="AS43" s="9" t="str">
        <f t="shared" si="6"/>
        <v/>
      </c>
      <c r="AT43" s="5"/>
    </row>
    <row r="44" spans="1:46" x14ac:dyDescent="0.25">
      <c r="A44" s="3" t="s">
        <v>12</v>
      </c>
      <c r="B44" s="3" t="s">
        <v>100</v>
      </c>
      <c r="C44" s="3" t="s">
        <v>486</v>
      </c>
      <c r="D44" s="3" t="s">
        <v>1</v>
      </c>
      <c r="E44" s="5">
        <v>1</v>
      </c>
      <c r="F44" s="9" t="str">
        <f t="shared" si="0"/>
        <v xml:space="preserve">General (Internal) Medicine/Gastroenterology, Rheumatology, Emergency Medicine </v>
      </c>
      <c r="G44" s="9" t="str">
        <f t="shared" si="1"/>
        <v>Dr Ian Rees</v>
      </c>
      <c r="H44" s="5" t="s">
        <v>2</v>
      </c>
      <c r="I44" s="6">
        <v>44770</v>
      </c>
      <c r="J44" s="6">
        <v>44901</v>
      </c>
      <c r="K44" s="3" t="s">
        <v>18</v>
      </c>
      <c r="L44" s="3" t="s">
        <v>21</v>
      </c>
      <c r="M44" s="3" t="str">
        <f>VLOOKUP(L44, HIDE!D:E, 2, FALSE)</f>
        <v>Llanelli</v>
      </c>
      <c r="N44" s="3" t="s">
        <v>952</v>
      </c>
      <c r="O44" s="3" t="str">
        <f t="shared" si="2"/>
        <v>/</v>
      </c>
      <c r="P44" s="3" t="s">
        <v>1006</v>
      </c>
      <c r="Q44" s="3" t="s">
        <v>1093</v>
      </c>
      <c r="R44" s="5" t="s">
        <v>2</v>
      </c>
      <c r="S44" s="6">
        <v>44537</v>
      </c>
      <c r="T44" s="6">
        <v>45020</v>
      </c>
      <c r="U44" s="3" t="s">
        <v>18</v>
      </c>
      <c r="V44" s="3" t="s">
        <v>21</v>
      </c>
      <c r="W44" s="3" t="str">
        <f>VLOOKUP(V44, HIDE!D:E, 2, FALSE)</f>
        <v>Llanelli</v>
      </c>
      <c r="X44" s="3" t="s">
        <v>964</v>
      </c>
      <c r="Y44" s="3" t="str">
        <f t="shared" si="3"/>
        <v/>
      </c>
      <c r="Z44" s="3"/>
      <c r="AA44" s="3" t="s">
        <v>1092</v>
      </c>
      <c r="AB44" s="5" t="s">
        <v>2</v>
      </c>
      <c r="AC44" s="6">
        <v>45021</v>
      </c>
      <c r="AD44" s="6">
        <v>45139</v>
      </c>
      <c r="AE44" s="3" t="s">
        <v>18</v>
      </c>
      <c r="AF44" s="3" t="s">
        <v>369</v>
      </c>
      <c r="AG44" s="3" t="str">
        <f>VLOOKUP(AF44, HIDE!D:E, 2, FALSE)</f>
        <v>Carmarthen</v>
      </c>
      <c r="AH44" s="3" t="s">
        <v>960</v>
      </c>
      <c r="AI44" s="3" t="str">
        <f t="shared" si="4"/>
        <v/>
      </c>
      <c r="AJ44" s="3"/>
      <c r="AK44" s="3" t="s">
        <v>1091</v>
      </c>
      <c r="AL44" s="5"/>
      <c r="AM44" s="5"/>
      <c r="AN44" s="5"/>
      <c r="AO44" s="5"/>
      <c r="AP44" s="9" t="str">
        <f>IF(AO44="", "", VLOOKUP(AO44, HIDE!D:E, 2, FALSE))</f>
        <v/>
      </c>
      <c r="AQ44" s="9" t="str">
        <f t="shared" si="5"/>
        <v/>
      </c>
      <c r="AR44" s="5"/>
      <c r="AS44" s="9" t="str">
        <f t="shared" si="6"/>
        <v/>
      </c>
      <c r="AT44" s="5"/>
    </row>
    <row r="45" spans="1:46" x14ac:dyDescent="0.25">
      <c r="A45" s="3" t="s">
        <v>12</v>
      </c>
      <c r="B45" s="3" t="s">
        <v>101</v>
      </c>
      <c r="C45" s="3" t="s">
        <v>487</v>
      </c>
      <c r="D45" s="3" t="s">
        <v>1</v>
      </c>
      <c r="E45" s="5">
        <v>1</v>
      </c>
      <c r="F45" s="9" t="str">
        <f t="shared" si="0"/>
        <v xml:space="preserve">Emergency Medicine, General (Internal) Medicine/Gastroenterology, Rheumatology </v>
      </c>
      <c r="G45" s="9" t="str">
        <f t="shared" si="1"/>
        <v>Dr Laksham Nangalia</v>
      </c>
      <c r="H45" s="5" t="s">
        <v>2</v>
      </c>
      <c r="I45" s="6">
        <v>44770</v>
      </c>
      <c r="J45" s="6">
        <v>44901</v>
      </c>
      <c r="K45" s="3" t="s">
        <v>18</v>
      </c>
      <c r="L45" s="3" t="s">
        <v>369</v>
      </c>
      <c r="M45" s="3" t="str">
        <f>VLOOKUP(L45, HIDE!D:E, 2, FALSE)</f>
        <v>Carmarthen</v>
      </c>
      <c r="N45" s="3" t="s">
        <v>960</v>
      </c>
      <c r="O45" s="3" t="str">
        <f t="shared" si="2"/>
        <v/>
      </c>
      <c r="P45" s="3"/>
      <c r="Q45" s="3" t="s">
        <v>1091</v>
      </c>
      <c r="R45" s="5" t="s">
        <v>2</v>
      </c>
      <c r="S45" s="6">
        <v>44537</v>
      </c>
      <c r="T45" s="6">
        <v>45020</v>
      </c>
      <c r="U45" s="3" t="s">
        <v>18</v>
      </c>
      <c r="V45" s="3" t="s">
        <v>21</v>
      </c>
      <c r="W45" s="3" t="str">
        <f>VLOOKUP(V45, HIDE!D:E, 2, FALSE)</f>
        <v>Llanelli</v>
      </c>
      <c r="X45" s="3" t="s">
        <v>952</v>
      </c>
      <c r="Y45" s="3" t="str">
        <f t="shared" si="3"/>
        <v>/</v>
      </c>
      <c r="Z45" s="3" t="s">
        <v>1006</v>
      </c>
      <c r="AA45" s="3" t="s">
        <v>1093</v>
      </c>
      <c r="AB45" s="5" t="s">
        <v>2</v>
      </c>
      <c r="AC45" s="6">
        <v>45021</v>
      </c>
      <c r="AD45" s="6">
        <v>45139</v>
      </c>
      <c r="AE45" s="3" t="s">
        <v>18</v>
      </c>
      <c r="AF45" s="3" t="s">
        <v>21</v>
      </c>
      <c r="AG45" s="3" t="str">
        <f>VLOOKUP(AF45, HIDE!D:E, 2, FALSE)</f>
        <v>Llanelli</v>
      </c>
      <c r="AH45" s="3" t="s">
        <v>964</v>
      </c>
      <c r="AI45" s="3" t="str">
        <f t="shared" si="4"/>
        <v/>
      </c>
      <c r="AJ45" s="3"/>
      <c r="AK45" s="3" t="s">
        <v>1092</v>
      </c>
      <c r="AL45" s="5"/>
      <c r="AM45" s="5"/>
      <c r="AN45" s="5"/>
      <c r="AO45" s="5"/>
      <c r="AP45" s="9" t="str">
        <f>IF(AO45="", "", VLOOKUP(AO45, HIDE!D:E, 2, FALSE))</f>
        <v/>
      </c>
      <c r="AQ45" s="9" t="str">
        <f t="shared" si="5"/>
        <v/>
      </c>
      <c r="AR45" s="5"/>
      <c r="AS45" s="9" t="str">
        <f t="shared" si="6"/>
        <v/>
      </c>
      <c r="AT45" s="5"/>
    </row>
    <row r="46" spans="1:46" x14ac:dyDescent="0.25">
      <c r="A46" s="3" t="s">
        <v>12</v>
      </c>
      <c r="B46" s="3" t="s">
        <v>102</v>
      </c>
      <c r="C46" s="3" t="s">
        <v>488</v>
      </c>
      <c r="D46" s="3" t="s">
        <v>1</v>
      </c>
      <c r="E46" s="5">
        <v>1</v>
      </c>
      <c r="F46" s="9" t="str">
        <f t="shared" si="0"/>
        <v xml:space="preserve">Rheumatology, Emergency Medicine, General (Internal) Medicine/Gastroenterology </v>
      </c>
      <c r="G46" s="9" t="str">
        <f t="shared" si="1"/>
        <v>Dr Jayne Evans</v>
      </c>
      <c r="H46" s="5" t="s">
        <v>2</v>
      </c>
      <c r="I46" s="6">
        <v>44770</v>
      </c>
      <c r="J46" s="6">
        <v>44901</v>
      </c>
      <c r="K46" s="3" t="s">
        <v>18</v>
      </c>
      <c r="L46" s="3" t="s">
        <v>21</v>
      </c>
      <c r="M46" s="3" t="str">
        <f>VLOOKUP(L46, HIDE!D:E, 2, FALSE)</f>
        <v>Llanelli</v>
      </c>
      <c r="N46" s="3" t="s">
        <v>964</v>
      </c>
      <c r="O46" s="3" t="str">
        <f t="shared" si="2"/>
        <v/>
      </c>
      <c r="P46" s="3"/>
      <c r="Q46" s="3" t="s">
        <v>1092</v>
      </c>
      <c r="R46" s="5" t="s">
        <v>2</v>
      </c>
      <c r="S46" s="6">
        <v>44537</v>
      </c>
      <c r="T46" s="6">
        <v>45020</v>
      </c>
      <c r="U46" s="3" t="s">
        <v>18</v>
      </c>
      <c r="V46" s="3" t="s">
        <v>369</v>
      </c>
      <c r="W46" s="3" t="str">
        <f>VLOOKUP(V46, HIDE!D:E, 2, FALSE)</f>
        <v>Carmarthen</v>
      </c>
      <c r="X46" s="3" t="s">
        <v>960</v>
      </c>
      <c r="Y46" s="3" t="str">
        <f t="shared" si="3"/>
        <v/>
      </c>
      <c r="Z46" s="3"/>
      <c r="AA46" s="3" t="s">
        <v>1091</v>
      </c>
      <c r="AB46" s="5" t="s">
        <v>2</v>
      </c>
      <c r="AC46" s="6">
        <v>45021</v>
      </c>
      <c r="AD46" s="6">
        <v>45139</v>
      </c>
      <c r="AE46" s="3" t="s">
        <v>18</v>
      </c>
      <c r="AF46" s="3" t="s">
        <v>21</v>
      </c>
      <c r="AG46" s="3" t="str">
        <f>VLOOKUP(AF46, HIDE!D:E, 2, FALSE)</f>
        <v>Llanelli</v>
      </c>
      <c r="AH46" s="3" t="s">
        <v>952</v>
      </c>
      <c r="AI46" s="3" t="str">
        <f t="shared" si="4"/>
        <v>/</v>
      </c>
      <c r="AJ46" s="3" t="s">
        <v>1006</v>
      </c>
      <c r="AK46" s="3" t="s">
        <v>1093</v>
      </c>
      <c r="AL46" s="5"/>
      <c r="AM46" s="5"/>
      <c r="AN46" s="5"/>
      <c r="AO46" s="5"/>
      <c r="AP46" s="9" t="str">
        <f>IF(AO46="", "", VLOOKUP(AO46, HIDE!D:E, 2, FALSE))</f>
        <v/>
      </c>
      <c r="AQ46" s="9" t="str">
        <f t="shared" si="5"/>
        <v/>
      </c>
      <c r="AR46" s="5"/>
      <c r="AS46" s="9" t="str">
        <f t="shared" si="6"/>
        <v/>
      </c>
      <c r="AT46" s="5"/>
    </row>
    <row r="47" spans="1:46" x14ac:dyDescent="0.25">
      <c r="A47" s="3" t="s">
        <v>12</v>
      </c>
      <c r="B47" s="3" t="s">
        <v>103</v>
      </c>
      <c r="C47" s="3" t="s">
        <v>489</v>
      </c>
      <c r="D47" s="3" t="s">
        <v>1</v>
      </c>
      <c r="E47" s="5">
        <v>1</v>
      </c>
      <c r="F47" s="9" t="str">
        <f t="shared" si="0"/>
        <v xml:space="preserve">General (Internal) Medicine/Endocrinology and Diabetes Mellitus, General Surgery/Breast Surgery, General (Internal) Medicine/Geriatric Medicine </v>
      </c>
      <c r="G47" s="9" t="str">
        <f t="shared" si="1"/>
        <v>Dr Akhila Mallipedhi</v>
      </c>
      <c r="H47" s="5" t="s">
        <v>2</v>
      </c>
      <c r="I47" s="6">
        <v>44770</v>
      </c>
      <c r="J47" s="6">
        <v>44901</v>
      </c>
      <c r="K47" s="3" t="s">
        <v>18</v>
      </c>
      <c r="L47" s="3" t="s">
        <v>21</v>
      </c>
      <c r="M47" s="3" t="str">
        <f>VLOOKUP(L47, HIDE!D:E, 2, FALSE)</f>
        <v>Llanelli</v>
      </c>
      <c r="N47" s="3" t="s">
        <v>952</v>
      </c>
      <c r="O47" s="3" t="str">
        <f t="shared" si="2"/>
        <v>/</v>
      </c>
      <c r="P47" s="3" t="s">
        <v>969</v>
      </c>
      <c r="Q47" s="3" t="s">
        <v>1095</v>
      </c>
      <c r="R47" s="5" t="s">
        <v>2</v>
      </c>
      <c r="S47" s="6">
        <v>44537</v>
      </c>
      <c r="T47" s="6">
        <v>45020</v>
      </c>
      <c r="U47" s="3" t="s">
        <v>18</v>
      </c>
      <c r="V47" s="3" t="s">
        <v>435</v>
      </c>
      <c r="W47" s="3" t="str">
        <f>VLOOKUP(V47, HIDE!D:E, 2, FALSE)</f>
        <v>Carmarthen / Llanelli</v>
      </c>
      <c r="X47" s="3" t="s">
        <v>951</v>
      </c>
      <c r="Y47" s="3" t="str">
        <f t="shared" si="3"/>
        <v>/</v>
      </c>
      <c r="Z47" s="3" t="s">
        <v>1000</v>
      </c>
      <c r="AA47" s="3" t="s">
        <v>1094</v>
      </c>
      <c r="AB47" s="5" t="s">
        <v>2</v>
      </c>
      <c r="AC47" s="6">
        <v>45021</v>
      </c>
      <c r="AD47" s="6">
        <v>45139</v>
      </c>
      <c r="AE47" s="3" t="s">
        <v>18</v>
      </c>
      <c r="AF47" s="3" t="s">
        <v>21</v>
      </c>
      <c r="AG47" s="3" t="str">
        <f>VLOOKUP(AF47, HIDE!D:E, 2, FALSE)</f>
        <v>Llanelli</v>
      </c>
      <c r="AH47" s="3" t="s">
        <v>952</v>
      </c>
      <c r="AI47" s="3" t="str">
        <f t="shared" si="4"/>
        <v>/</v>
      </c>
      <c r="AJ47" s="3" t="s">
        <v>956</v>
      </c>
      <c r="AK47" s="3" t="s">
        <v>1072</v>
      </c>
      <c r="AL47" s="5"/>
      <c r="AM47" s="5"/>
      <c r="AN47" s="5"/>
      <c r="AO47" s="5"/>
      <c r="AP47" s="9" t="str">
        <f>IF(AO47="", "", VLOOKUP(AO47, HIDE!D:E, 2, FALSE))</f>
        <v/>
      </c>
      <c r="AQ47" s="9" t="str">
        <f t="shared" si="5"/>
        <v/>
      </c>
      <c r="AR47" s="5"/>
      <c r="AS47" s="9" t="str">
        <f t="shared" si="6"/>
        <v/>
      </c>
      <c r="AT47" s="5"/>
    </row>
    <row r="48" spans="1:46" x14ac:dyDescent="0.25">
      <c r="A48" s="3" t="s">
        <v>12</v>
      </c>
      <c r="B48" s="3" t="s">
        <v>104</v>
      </c>
      <c r="C48" s="3" t="s">
        <v>490</v>
      </c>
      <c r="D48" s="3" t="s">
        <v>1</v>
      </c>
      <c r="E48" s="5">
        <v>1</v>
      </c>
      <c r="F48" s="9" t="str">
        <f t="shared" si="0"/>
        <v xml:space="preserve">General (Internal) Medicine/Geriatric Medicine, General (Internal) Medicine/Endocrinology and Diabetes Mellitus, General Surgery/Breast Surgery </v>
      </c>
      <c r="G48" s="9" t="str">
        <f t="shared" si="1"/>
        <v>Dr Andrew Haden</v>
      </c>
      <c r="H48" s="5" t="s">
        <v>2</v>
      </c>
      <c r="I48" s="6">
        <v>44770</v>
      </c>
      <c r="J48" s="6">
        <v>44901</v>
      </c>
      <c r="K48" s="3" t="s">
        <v>18</v>
      </c>
      <c r="L48" s="3" t="s">
        <v>21</v>
      </c>
      <c r="M48" s="3" t="str">
        <f>VLOOKUP(L48, HIDE!D:E, 2, FALSE)</f>
        <v>Llanelli</v>
      </c>
      <c r="N48" s="3" t="s">
        <v>952</v>
      </c>
      <c r="O48" s="3" t="str">
        <f t="shared" si="2"/>
        <v>/</v>
      </c>
      <c r="P48" s="3" t="s">
        <v>956</v>
      </c>
      <c r="Q48" s="3" t="s">
        <v>1072</v>
      </c>
      <c r="R48" s="5" t="s">
        <v>2</v>
      </c>
      <c r="S48" s="6">
        <v>44537</v>
      </c>
      <c r="T48" s="6">
        <v>45020</v>
      </c>
      <c r="U48" s="3" t="s">
        <v>18</v>
      </c>
      <c r="V48" s="3" t="s">
        <v>21</v>
      </c>
      <c r="W48" s="3" t="str">
        <f>VLOOKUP(V48, HIDE!D:E, 2, FALSE)</f>
        <v>Llanelli</v>
      </c>
      <c r="X48" s="3" t="s">
        <v>952</v>
      </c>
      <c r="Y48" s="3" t="str">
        <f t="shared" si="3"/>
        <v>/</v>
      </c>
      <c r="Z48" s="3" t="s">
        <v>969</v>
      </c>
      <c r="AA48" s="3" t="s">
        <v>1095</v>
      </c>
      <c r="AB48" s="5" t="s">
        <v>2</v>
      </c>
      <c r="AC48" s="6">
        <v>45021</v>
      </c>
      <c r="AD48" s="6">
        <v>45139</v>
      </c>
      <c r="AE48" s="3" t="s">
        <v>18</v>
      </c>
      <c r="AF48" s="3" t="s">
        <v>435</v>
      </c>
      <c r="AG48" s="3" t="str">
        <f>VLOOKUP(AF48, HIDE!D:E, 2, FALSE)</f>
        <v>Carmarthen / Llanelli</v>
      </c>
      <c r="AH48" s="3" t="s">
        <v>951</v>
      </c>
      <c r="AI48" s="3" t="str">
        <f t="shared" si="4"/>
        <v>/</v>
      </c>
      <c r="AJ48" s="3" t="s">
        <v>1000</v>
      </c>
      <c r="AK48" s="3" t="s">
        <v>1094</v>
      </c>
      <c r="AL48" s="5"/>
      <c r="AM48" s="5"/>
      <c r="AN48" s="5"/>
      <c r="AO48" s="5"/>
      <c r="AP48" s="9" t="str">
        <f>IF(AO48="", "", VLOOKUP(AO48, HIDE!D:E, 2, FALSE))</f>
        <v/>
      </c>
      <c r="AQ48" s="9" t="str">
        <f t="shared" si="5"/>
        <v/>
      </c>
      <c r="AR48" s="5"/>
      <c r="AS48" s="9" t="str">
        <f t="shared" si="6"/>
        <v/>
      </c>
      <c r="AT48" s="5"/>
    </row>
    <row r="49" spans="1:46" x14ac:dyDescent="0.25">
      <c r="A49" s="3" t="s">
        <v>12</v>
      </c>
      <c r="B49" s="3" t="s">
        <v>105</v>
      </c>
      <c r="C49" s="3" t="s">
        <v>491</v>
      </c>
      <c r="D49" s="3" t="s">
        <v>1</v>
      </c>
      <c r="E49" s="5">
        <v>0</v>
      </c>
      <c r="F49" s="9" t="str">
        <f t="shared" si="0"/>
        <v xml:space="preserve">General Surgery/Breast Surgery, General (Internal) Medicine/Geriatric Medicine, General (Internal) Medicine/Endocrinology and Diabetes Mellitus </v>
      </c>
      <c r="G49" s="9" t="str">
        <f t="shared" si="1"/>
        <v>Mrs Saira Khawaja</v>
      </c>
      <c r="H49" s="5" t="s">
        <v>2</v>
      </c>
      <c r="I49" s="6">
        <v>44770</v>
      </c>
      <c r="J49" s="6">
        <v>44901</v>
      </c>
      <c r="K49" s="3" t="s">
        <v>18</v>
      </c>
      <c r="L49" s="3" t="s">
        <v>435</v>
      </c>
      <c r="M49" s="3" t="str">
        <f>VLOOKUP(L49, HIDE!D:E, 2, FALSE)</f>
        <v>Carmarthen / Llanelli</v>
      </c>
      <c r="N49" s="3" t="s">
        <v>951</v>
      </c>
      <c r="O49" s="3" t="str">
        <f t="shared" si="2"/>
        <v>/</v>
      </c>
      <c r="P49" s="3" t="s">
        <v>1000</v>
      </c>
      <c r="Q49" s="3" t="s">
        <v>1094</v>
      </c>
      <c r="R49" s="5" t="s">
        <v>2</v>
      </c>
      <c r="S49" s="6">
        <v>44537</v>
      </c>
      <c r="T49" s="6">
        <v>45020</v>
      </c>
      <c r="U49" s="3" t="s">
        <v>18</v>
      </c>
      <c r="V49" s="3" t="s">
        <v>21</v>
      </c>
      <c r="W49" s="3" t="str">
        <f>VLOOKUP(V49, HIDE!D:E, 2, FALSE)</f>
        <v>Llanelli</v>
      </c>
      <c r="X49" s="3" t="s">
        <v>952</v>
      </c>
      <c r="Y49" s="3" t="str">
        <f t="shared" si="3"/>
        <v>/</v>
      </c>
      <c r="Z49" s="3" t="s">
        <v>956</v>
      </c>
      <c r="AA49" s="3" t="s">
        <v>1072</v>
      </c>
      <c r="AB49" s="5" t="s">
        <v>2</v>
      </c>
      <c r="AC49" s="6">
        <v>45021</v>
      </c>
      <c r="AD49" s="6">
        <v>45139</v>
      </c>
      <c r="AE49" s="3" t="s">
        <v>18</v>
      </c>
      <c r="AF49" s="3" t="s">
        <v>21</v>
      </c>
      <c r="AG49" s="3" t="str">
        <f>VLOOKUP(AF49, HIDE!D:E, 2, FALSE)</f>
        <v>Llanelli</v>
      </c>
      <c r="AH49" s="3" t="s">
        <v>952</v>
      </c>
      <c r="AI49" s="3" t="str">
        <f t="shared" si="4"/>
        <v>/</v>
      </c>
      <c r="AJ49" s="3" t="s">
        <v>969</v>
      </c>
      <c r="AK49" s="3" t="s">
        <v>1095</v>
      </c>
      <c r="AL49" s="5"/>
      <c r="AM49" s="5"/>
      <c r="AN49" s="5"/>
      <c r="AO49" s="5"/>
      <c r="AP49" s="9" t="str">
        <f>IF(AO49="", "", VLOOKUP(AO49, HIDE!D:E, 2, FALSE))</f>
        <v/>
      </c>
      <c r="AQ49" s="9" t="str">
        <f t="shared" si="5"/>
        <v/>
      </c>
      <c r="AR49" s="5"/>
      <c r="AS49" s="9" t="str">
        <f t="shared" si="6"/>
        <v/>
      </c>
      <c r="AT49" s="5"/>
    </row>
    <row r="50" spans="1:46" x14ac:dyDescent="0.25">
      <c r="A50" s="3" t="s">
        <v>12</v>
      </c>
      <c r="B50" s="3" t="s">
        <v>106</v>
      </c>
      <c r="C50" s="3" t="s">
        <v>492</v>
      </c>
      <c r="D50" s="3" t="s">
        <v>1</v>
      </c>
      <c r="E50" s="5">
        <v>1</v>
      </c>
      <c r="F50" s="9" t="str">
        <f t="shared" si="0"/>
        <v xml:space="preserve">General (Internal) Medicine/Cardiology, General (Internal) Medicine/Respiratory Medicine, Anaesthetics/Intensive Care Medicine </v>
      </c>
      <c r="G50" s="9" t="str">
        <f t="shared" si="1"/>
        <v>Dr Jitka Housova</v>
      </c>
      <c r="H50" s="5" t="s">
        <v>2</v>
      </c>
      <c r="I50" s="6">
        <v>44770</v>
      </c>
      <c r="J50" s="6">
        <v>44901</v>
      </c>
      <c r="K50" s="3" t="s">
        <v>18</v>
      </c>
      <c r="L50" s="3" t="s">
        <v>21</v>
      </c>
      <c r="M50" s="3" t="str">
        <f>VLOOKUP(L50, HIDE!D:E, 2, FALSE)</f>
        <v>Llanelli</v>
      </c>
      <c r="N50" s="3" t="s">
        <v>952</v>
      </c>
      <c r="O50" s="3" t="str">
        <f t="shared" si="2"/>
        <v>/</v>
      </c>
      <c r="P50" s="3" t="s">
        <v>946</v>
      </c>
      <c r="Q50" s="3" t="s">
        <v>1573</v>
      </c>
      <c r="R50" s="5" t="s">
        <v>2</v>
      </c>
      <c r="S50" s="6">
        <v>44537</v>
      </c>
      <c r="T50" s="6">
        <v>45020</v>
      </c>
      <c r="U50" s="3" t="s">
        <v>18</v>
      </c>
      <c r="V50" s="3" t="s">
        <v>21</v>
      </c>
      <c r="W50" s="3" t="str">
        <f>VLOOKUP(V50, HIDE!D:E, 2, FALSE)</f>
        <v>Llanelli</v>
      </c>
      <c r="X50" s="3" t="s">
        <v>952</v>
      </c>
      <c r="Y50" s="3" t="str">
        <f t="shared" si="3"/>
        <v>/</v>
      </c>
      <c r="Z50" s="3" t="s">
        <v>950</v>
      </c>
      <c r="AA50" s="3" t="s">
        <v>1659</v>
      </c>
      <c r="AB50" s="5" t="s">
        <v>2</v>
      </c>
      <c r="AC50" s="6">
        <v>45021</v>
      </c>
      <c r="AD50" s="6">
        <v>45139</v>
      </c>
      <c r="AE50" s="3" t="s">
        <v>18</v>
      </c>
      <c r="AF50" s="3" t="s">
        <v>435</v>
      </c>
      <c r="AG50" s="3" t="str">
        <f>VLOOKUP(AF50, HIDE!D:E, 2, FALSE)</f>
        <v>Carmarthen / Llanelli</v>
      </c>
      <c r="AH50" s="3" t="s">
        <v>955</v>
      </c>
      <c r="AI50" s="3" t="str">
        <f t="shared" si="4"/>
        <v>/</v>
      </c>
      <c r="AJ50" s="3" t="s">
        <v>947</v>
      </c>
      <c r="AK50" s="3" t="s">
        <v>1654</v>
      </c>
      <c r="AL50" s="5"/>
      <c r="AM50" s="5"/>
      <c r="AN50" s="5"/>
      <c r="AO50" s="5"/>
      <c r="AP50" s="9" t="str">
        <f>IF(AO50="", "", VLOOKUP(AO50, HIDE!D:E, 2, FALSE))</f>
        <v/>
      </c>
      <c r="AQ50" s="9" t="str">
        <f t="shared" si="5"/>
        <v/>
      </c>
      <c r="AR50" s="5"/>
      <c r="AS50" s="9" t="str">
        <f t="shared" si="6"/>
        <v/>
      </c>
      <c r="AT50" s="5"/>
    </row>
    <row r="51" spans="1:46" x14ac:dyDescent="0.25">
      <c r="A51" s="3" t="s">
        <v>12</v>
      </c>
      <c r="B51" s="3" t="s">
        <v>107</v>
      </c>
      <c r="C51" s="3" t="s">
        <v>493</v>
      </c>
      <c r="D51" s="3" t="s">
        <v>1</v>
      </c>
      <c r="E51" s="5">
        <v>1</v>
      </c>
      <c r="F51" s="9" t="str">
        <f t="shared" si="0"/>
        <v xml:space="preserve">Anaesthetics/Intensive Care Medicine, General (Internal) Medicine/Cardiology, General (Internal) Medicine/Respiratory Medicine </v>
      </c>
      <c r="G51" s="9" t="str">
        <f t="shared" si="1"/>
        <v>Dr Girish Tumkur Nagendra</v>
      </c>
      <c r="H51" s="5" t="s">
        <v>2</v>
      </c>
      <c r="I51" s="6">
        <v>44770</v>
      </c>
      <c r="J51" s="6">
        <v>44901</v>
      </c>
      <c r="K51" s="3" t="s">
        <v>18</v>
      </c>
      <c r="L51" s="3" t="s">
        <v>435</v>
      </c>
      <c r="M51" s="3" t="str">
        <f>VLOOKUP(L51, HIDE!D:E, 2, FALSE)</f>
        <v>Carmarthen / Llanelli</v>
      </c>
      <c r="N51" s="3" t="s">
        <v>955</v>
      </c>
      <c r="O51" s="3" t="str">
        <f t="shared" si="2"/>
        <v>/</v>
      </c>
      <c r="P51" s="3" t="s">
        <v>947</v>
      </c>
      <c r="Q51" s="3" t="s">
        <v>1654</v>
      </c>
      <c r="R51" s="5" t="s">
        <v>2</v>
      </c>
      <c r="S51" s="6">
        <v>44537</v>
      </c>
      <c r="T51" s="6">
        <v>45020</v>
      </c>
      <c r="U51" s="3" t="s">
        <v>18</v>
      </c>
      <c r="V51" s="3" t="s">
        <v>21</v>
      </c>
      <c r="W51" s="3" t="str">
        <f>VLOOKUP(V51, HIDE!D:E, 2, FALSE)</f>
        <v>Llanelli</v>
      </c>
      <c r="X51" s="3" t="s">
        <v>952</v>
      </c>
      <c r="Y51" s="3" t="str">
        <f t="shared" si="3"/>
        <v>/</v>
      </c>
      <c r="Z51" s="3" t="s">
        <v>946</v>
      </c>
      <c r="AA51" s="3" t="s">
        <v>1573</v>
      </c>
      <c r="AB51" s="5" t="s">
        <v>2</v>
      </c>
      <c r="AC51" s="6">
        <v>45021</v>
      </c>
      <c r="AD51" s="6">
        <v>45139</v>
      </c>
      <c r="AE51" s="3" t="s">
        <v>18</v>
      </c>
      <c r="AF51" s="3" t="s">
        <v>21</v>
      </c>
      <c r="AG51" s="3" t="str">
        <f>VLOOKUP(AF51, HIDE!D:E, 2, FALSE)</f>
        <v>Llanelli</v>
      </c>
      <c r="AH51" s="3" t="s">
        <v>952</v>
      </c>
      <c r="AI51" s="3" t="str">
        <f t="shared" si="4"/>
        <v>/</v>
      </c>
      <c r="AJ51" s="3" t="s">
        <v>950</v>
      </c>
      <c r="AK51" s="3" t="s">
        <v>1659</v>
      </c>
      <c r="AL51" s="5"/>
      <c r="AM51" s="5"/>
      <c r="AN51" s="5"/>
      <c r="AO51" s="5"/>
      <c r="AP51" s="9" t="str">
        <f>IF(AO51="", "", VLOOKUP(AO51, HIDE!D:E, 2, FALSE))</f>
        <v/>
      </c>
      <c r="AQ51" s="9" t="str">
        <f t="shared" si="5"/>
        <v/>
      </c>
      <c r="AR51" s="5"/>
      <c r="AS51" s="9" t="str">
        <f t="shared" si="6"/>
        <v/>
      </c>
      <c r="AT51" s="5"/>
    </row>
    <row r="52" spans="1:46" x14ac:dyDescent="0.25">
      <c r="A52" s="3" t="s">
        <v>12</v>
      </c>
      <c r="B52" s="3" t="s">
        <v>108</v>
      </c>
      <c r="C52" s="3" t="s">
        <v>494</v>
      </c>
      <c r="D52" s="3" t="s">
        <v>1</v>
      </c>
      <c r="E52" s="5">
        <v>1</v>
      </c>
      <c r="F52" s="9" t="str">
        <f t="shared" si="0"/>
        <v xml:space="preserve">General (Internal) Medicine/Respiratory Medicine, Anaesthetics/Intensive Care Medicine, General (Internal) Medicine/Cardiology </v>
      </c>
      <c r="G52" s="9" t="str">
        <f t="shared" si="1"/>
        <v>Dr Jonathan Fisher-Black</v>
      </c>
      <c r="H52" s="5" t="s">
        <v>2</v>
      </c>
      <c r="I52" s="6">
        <v>44770</v>
      </c>
      <c r="J52" s="6">
        <v>44901</v>
      </c>
      <c r="K52" s="3" t="s">
        <v>18</v>
      </c>
      <c r="L52" s="3" t="s">
        <v>21</v>
      </c>
      <c r="M52" s="3" t="str">
        <f>VLOOKUP(L52, HIDE!D:E, 2, FALSE)</f>
        <v>Llanelli</v>
      </c>
      <c r="N52" s="3" t="s">
        <v>952</v>
      </c>
      <c r="O52" s="3" t="str">
        <f t="shared" si="2"/>
        <v>/</v>
      </c>
      <c r="P52" s="3" t="s">
        <v>950</v>
      </c>
      <c r="Q52" s="3" t="s">
        <v>1659</v>
      </c>
      <c r="R52" s="5" t="s">
        <v>2</v>
      </c>
      <c r="S52" s="6">
        <v>44537</v>
      </c>
      <c r="T52" s="6">
        <v>45020</v>
      </c>
      <c r="U52" s="3" t="s">
        <v>18</v>
      </c>
      <c r="V52" s="3" t="s">
        <v>435</v>
      </c>
      <c r="W52" s="3" t="str">
        <f>VLOOKUP(V52, HIDE!D:E, 2, FALSE)</f>
        <v>Carmarthen / Llanelli</v>
      </c>
      <c r="X52" s="3" t="s">
        <v>955</v>
      </c>
      <c r="Y52" s="3" t="str">
        <f t="shared" si="3"/>
        <v>/</v>
      </c>
      <c r="Z52" s="3" t="s">
        <v>947</v>
      </c>
      <c r="AA52" s="3" t="s">
        <v>1654</v>
      </c>
      <c r="AB52" s="5" t="s">
        <v>2</v>
      </c>
      <c r="AC52" s="6">
        <v>45021</v>
      </c>
      <c r="AD52" s="6">
        <v>45139</v>
      </c>
      <c r="AE52" s="3" t="s">
        <v>18</v>
      </c>
      <c r="AF52" s="3" t="s">
        <v>21</v>
      </c>
      <c r="AG52" s="3" t="str">
        <f>VLOOKUP(AF52, HIDE!D:E, 2, FALSE)</f>
        <v>Llanelli</v>
      </c>
      <c r="AH52" s="3" t="s">
        <v>952</v>
      </c>
      <c r="AI52" s="3" t="str">
        <f t="shared" si="4"/>
        <v>/</v>
      </c>
      <c r="AJ52" s="3" t="s">
        <v>946</v>
      </c>
      <c r="AK52" s="3" t="s">
        <v>1573</v>
      </c>
      <c r="AL52" s="5"/>
      <c r="AM52" s="5"/>
      <c r="AN52" s="5"/>
      <c r="AO52" s="5"/>
      <c r="AP52" s="9" t="str">
        <f>IF(AO52="", "", VLOOKUP(AO52, HIDE!D:E, 2, FALSE))</f>
        <v/>
      </c>
      <c r="AQ52" s="9" t="str">
        <f t="shared" si="5"/>
        <v/>
      </c>
      <c r="AR52" s="5"/>
      <c r="AS52" s="9" t="str">
        <f t="shared" si="6"/>
        <v/>
      </c>
      <c r="AT52" s="5"/>
    </row>
    <row r="53" spans="1:46" x14ac:dyDescent="0.25">
      <c r="A53" s="3" t="s">
        <v>12</v>
      </c>
      <c r="B53" s="3" t="s">
        <v>109</v>
      </c>
      <c r="C53" s="3" t="s">
        <v>495</v>
      </c>
      <c r="D53" s="3" t="s">
        <v>1</v>
      </c>
      <c r="E53" s="5">
        <v>1</v>
      </c>
      <c r="F53" s="9" t="str">
        <f t="shared" si="0"/>
        <v xml:space="preserve">General (Internal) Medicine/Rehabilitation Medicine, Haematology/Clinical Oncology, Emergency Medicine </v>
      </c>
      <c r="G53" s="9" t="str">
        <f t="shared" si="1"/>
        <v>Dr Granville Morris</v>
      </c>
      <c r="H53" s="5" t="s">
        <v>2</v>
      </c>
      <c r="I53" s="6">
        <v>44770</v>
      </c>
      <c r="J53" s="6">
        <v>44901</v>
      </c>
      <c r="K53" s="3" t="s">
        <v>18</v>
      </c>
      <c r="L53" s="3" t="s">
        <v>21</v>
      </c>
      <c r="M53" s="3" t="str">
        <f>VLOOKUP(L53, HIDE!D:E, 2, FALSE)</f>
        <v>Llanelli</v>
      </c>
      <c r="N53" s="3" t="s">
        <v>952</v>
      </c>
      <c r="O53" s="3" t="str">
        <f t="shared" si="2"/>
        <v>/</v>
      </c>
      <c r="P53" s="3" t="s">
        <v>967</v>
      </c>
      <c r="Q53" s="3" t="s">
        <v>1097</v>
      </c>
      <c r="R53" s="5" t="s">
        <v>2</v>
      </c>
      <c r="S53" s="6">
        <v>44537</v>
      </c>
      <c r="T53" s="6">
        <v>45020</v>
      </c>
      <c r="U53" s="3" t="s">
        <v>18</v>
      </c>
      <c r="V53" s="3" t="s">
        <v>369</v>
      </c>
      <c r="W53" s="3" t="str">
        <f>VLOOKUP(V53, HIDE!D:E, 2, FALSE)</f>
        <v>Carmarthen</v>
      </c>
      <c r="X53" s="3" t="s">
        <v>968</v>
      </c>
      <c r="Y53" s="3" t="str">
        <f t="shared" si="3"/>
        <v>/</v>
      </c>
      <c r="Z53" s="3" t="s">
        <v>1002</v>
      </c>
      <c r="AA53" s="3" t="s">
        <v>1096</v>
      </c>
      <c r="AB53" s="5" t="s">
        <v>2</v>
      </c>
      <c r="AC53" s="6">
        <v>45021</v>
      </c>
      <c r="AD53" s="6">
        <v>45139</v>
      </c>
      <c r="AE53" s="3" t="s">
        <v>18</v>
      </c>
      <c r="AF53" s="3" t="s">
        <v>369</v>
      </c>
      <c r="AG53" s="3" t="str">
        <f>VLOOKUP(AF53, HIDE!D:E, 2, FALSE)</f>
        <v>Carmarthen</v>
      </c>
      <c r="AH53" s="3" t="s">
        <v>960</v>
      </c>
      <c r="AI53" s="3" t="str">
        <f t="shared" si="4"/>
        <v/>
      </c>
      <c r="AJ53" s="3"/>
      <c r="AK53" s="3" t="s">
        <v>1091</v>
      </c>
      <c r="AL53" s="5"/>
      <c r="AM53" s="5"/>
      <c r="AN53" s="5"/>
      <c r="AO53" s="5"/>
      <c r="AP53" s="9" t="str">
        <f>IF(AO53="", "", VLOOKUP(AO53, HIDE!D:E, 2, FALSE))</f>
        <v/>
      </c>
      <c r="AQ53" s="9" t="str">
        <f t="shared" si="5"/>
        <v/>
      </c>
      <c r="AR53" s="5"/>
      <c r="AS53" s="9" t="str">
        <f t="shared" si="6"/>
        <v/>
      </c>
      <c r="AT53" s="5"/>
    </row>
    <row r="54" spans="1:46" x14ac:dyDescent="0.25">
      <c r="A54" s="3" t="s">
        <v>12</v>
      </c>
      <c r="B54" s="3" t="s">
        <v>110</v>
      </c>
      <c r="C54" s="3" t="s">
        <v>496</v>
      </c>
      <c r="D54" s="3" t="s">
        <v>1</v>
      </c>
      <c r="E54" s="5">
        <v>1</v>
      </c>
      <c r="F54" s="9" t="str">
        <f t="shared" si="0"/>
        <v xml:space="preserve">Emergency Medicine, General (Internal) Medicine/Rehabilitation Medicine, Haematology/Clinical Oncology </v>
      </c>
      <c r="G54" s="9" t="str">
        <f t="shared" si="1"/>
        <v>Dr Laksham Nangalia</v>
      </c>
      <c r="H54" s="5" t="s">
        <v>2</v>
      </c>
      <c r="I54" s="6">
        <v>44770</v>
      </c>
      <c r="J54" s="6">
        <v>44901</v>
      </c>
      <c r="K54" s="3" t="s">
        <v>18</v>
      </c>
      <c r="L54" s="3" t="s">
        <v>369</v>
      </c>
      <c r="M54" s="3" t="str">
        <f>VLOOKUP(L54, HIDE!D:E, 2, FALSE)</f>
        <v>Carmarthen</v>
      </c>
      <c r="N54" s="3" t="s">
        <v>960</v>
      </c>
      <c r="O54" s="3" t="str">
        <f t="shared" si="2"/>
        <v/>
      </c>
      <c r="P54" s="3"/>
      <c r="Q54" s="3" t="s">
        <v>1091</v>
      </c>
      <c r="R54" s="5" t="s">
        <v>2</v>
      </c>
      <c r="S54" s="6">
        <v>44537</v>
      </c>
      <c r="T54" s="6">
        <v>45020</v>
      </c>
      <c r="U54" s="3" t="s">
        <v>18</v>
      </c>
      <c r="V54" s="3" t="s">
        <v>21</v>
      </c>
      <c r="W54" s="3" t="str">
        <f>VLOOKUP(V54, HIDE!D:E, 2, FALSE)</f>
        <v>Llanelli</v>
      </c>
      <c r="X54" s="3" t="s">
        <v>952</v>
      </c>
      <c r="Y54" s="3" t="str">
        <f t="shared" si="3"/>
        <v>/</v>
      </c>
      <c r="Z54" s="3" t="s">
        <v>967</v>
      </c>
      <c r="AA54" s="3" t="s">
        <v>1097</v>
      </c>
      <c r="AB54" s="5" t="s">
        <v>2</v>
      </c>
      <c r="AC54" s="6">
        <v>45021</v>
      </c>
      <c r="AD54" s="6">
        <v>45139</v>
      </c>
      <c r="AE54" s="3" t="s">
        <v>18</v>
      </c>
      <c r="AF54" s="3" t="s">
        <v>369</v>
      </c>
      <c r="AG54" s="3" t="str">
        <f>VLOOKUP(AF54, HIDE!D:E, 2, FALSE)</f>
        <v>Carmarthen</v>
      </c>
      <c r="AH54" s="3" t="s">
        <v>968</v>
      </c>
      <c r="AI54" s="3" t="str">
        <f t="shared" si="4"/>
        <v>/</v>
      </c>
      <c r="AJ54" s="3" t="s">
        <v>1002</v>
      </c>
      <c r="AK54" s="3" t="s">
        <v>1096</v>
      </c>
      <c r="AL54" s="5"/>
      <c r="AM54" s="5"/>
      <c r="AN54" s="5"/>
      <c r="AO54" s="5"/>
      <c r="AP54" s="9" t="str">
        <f>IF(AO54="", "", VLOOKUP(AO54, HIDE!D:E, 2, FALSE))</f>
        <v/>
      </c>
      <c r="AQ54" s="9" t="str">
        <f t="shared" si="5"/>
        <v/>
      </c>
      <c r="AR54" s="5"/>
      <c r="AS54" s="9" t="str">
        <f t="shared" si="6"/>
        <v/>
      </c>
      <c r="AT54" s="5"/>
    </row>
    <row r="55" spans="1:46" x14ac:dyDescent="0.25">
      <c r="A55" s="3" t="s">
        <v>12</v>
      </c>
      <c r="B55" s="3" t="s">
        <v>111</v>
      </c>
      <c r="C55" s="3" t="s">
        <v>497</v>
      </c>
      <c r="D55" s="3" t="s">
        <v>1</v>
      </c>
      <c r="E55" s="5">
        <v>1</v>
      </c>
      <c r="F55" s="9" t="str">
        <f t="shared" si="0"/>
        <v xml:space="preserve">Haematology/Clinical Oncology, Emergency Medicine, General (Internal) Medicine/Rehabilitation Medicine </v>
      </c>
      <c r="G55" s="9" t="str">
        <f t="shared" si="1"/>
        <v>Dr Saran Nicholas</v>
      </c>
      <c r="H55" s="5" t="s">
        <v>2</v>
      </c>
      <c r="I55" s="6">
        <v>44770</v>
      </c>
      <c r="J55" s="6">
        <v>44901</v>
      </c>
      <c r="K55" s="3" t="s">
        <v>18</v>
      </c>
      <c r="L55" s="3" t="s">
        <v>369</v>
      </c>
      <c r="M55" s="3" t="str">
        <f>VLOOKUP(L55, HIDE!D:E, 2, FALSE)</f>
        <v>Carmarthen</v>
      </c>
      <c r="N55" s="3" t="s">
        <v>968</v>
      </c>
      <c r="O55" s="3" t="str">
        <f t="shared" si="2"/>
        <v>/</v>
      </c>
      <c r="P55" s="3" t="s">
        <v>1002</v>
      </c>
      <c r="Q55" s="3" t="s">
        <v>1096</v>
      </c>
      <c r="R55" s="5" t="s">
        <v>2</v>
      </c>
      <c r="S55" s="6">
        <v>44537</v>
      </c>
      <c r="T55" s="6">
        <v>45020</v>
      </c>
      <c r="U55" s="3" t="s">
        <v>18</v>
      </c>
      <c r="V55" s="3" t="s">
        <v>369</v>
      </c>
      <c r="W55" s="3" t="str">
        <f>VLOOKUP(V55, HIDE!D:E, 2, FALSE)</f>
        <v>Carmarthen</v>
      </c>
      <c r="X55" s="3" t="s">
        <v>960</v>
      </c>
      <c r="Y55" s="3" t="str">
        <f t="shared" si="3"/>
        <v/>
      </c>
      <c r="Z55" s="3"/>
      <c r="AA55" s="3" t="s">
        <v>1091</v>
      </c>
      <c r="AB55" s="5" t="s">
        <v>2</v>
      </c>
      <c r="AC55" s="6">
        <v>45021</v>
      </c>
      <c r="AD55" s="6">
        <v>45139</v>
      </c>
      <c r="AE55" s="3" t="s">
        <v>18</v>
      </c>
      <c r="AF55" s="3" t="s">
        <v>21</v>
      </c>
      <c r="AG55" s="3" t="str">
        <f>VLOOKUP(AF55, HIDE!D:E, 2, FALSE)</f>
        <v>Llanelli</v>
      </c>
      <c r="AH55" s="3" t="s">
        <v>952</v>
      </c>
      <c r="AI55" s="3" t="str">
        <f t="shared" si="4"/>
        <v>/</v>
      </c>
      <c r="AJ55" s="3" t="s">
        <v>967</v>
      </c>
      <c r="AK55" s="3" t="s">
        <v>1097</v>
      </c>
      <c r="AL55" s="5"/>
      <c r="AM55" s="5"/>
      <c r="AN55" s="5"/>
      <c r="AO55" s="5"/>
      <c r="AP55" s="9" t="str">
        <f>IF(AO55="", "", VLOOKUP(AO55, HIDE!D:E, 2, FALSE))</f>
        <v/>
      </c>
      <c r="AQ55" s="9" t="str">
        <f t="shared" si="5"/>
        <v/>
      </c>
      <c r="AR55" s="5"/>
      <c r="AS55" s="9" t="str">
        <f t="shared" si="6"/>
        <v/>
      </c>
      <c r="AT55" s="5"/>
    </row>
    <row r="56" spans="1:46" x14ac:dyDescent="0.25">
      <c r="A56" s="3" t="s">
        <v>12</v>
      </c>
      <c r="B56" s="3" t="s">
        <v>112</v>
      </c>
      <c r="C56" s="3" t="s">
        <v>498</v>
      </c>
      <c r="D56" s="3" t="s">
        <v>1</v>
      </c>
      <c r="E56" s="5">
        <v>1</v>
      </c>
      <c r="F56" s="9" t="str">
        <f t="shared" si="0"/>
        <v xml:space="preserve">General (Internal) Medicine/Endocrinology and Diabetes Mellitus, General Surgery/Upper Gastro-intestinal Surgery, General (Internal) Medicine/Cardiology </v>
      </c>
      <c r="G56" s="9" t="str">
        <f t="shared" si="1"/>
        <v>Dr Stamatios Zouras</v>
      </c>
      <c r="H56" s="5" t="s">
        <v>2</v>
      </c>
      <c r="I56" s="6">
        <v>44770</v>
      </c>
      <c r="J56" s="6">
        <v>44901</v>
      </c>
      <c r="K56" s="3" t="s">
        <v>18</v>
      </c>
      <c r="L56" s="3" t="s">
        <v>369</v>
      </c>
      <c r="M56" s="3" t="str">
        <f>VLOOKUP(L56, HIDE!D:E, 2, FALSE)</f>
        <v>Carmarthen</v>
      </c>
      <c r="N56" s="3" t="s">
        <v>952</v>
      </c>
      <c r="O56" s="3" t="str">
        <f t="shared" si="2"/>
        <v>/</v>
      </c>
      <c r="P56" s="3" t="s">
        <v>969</v>
      </c>
      <c r="Q56" s="3" t="s">
        <v>1100</v>
      </c>
      <c r="R56" s="5" t="s">
        <v>2</v>
      </c>
      <c r="S56" s="6">
        <v>44537</v>
      </c>
      <c r="T56" s="6">
        <v>45020</v>
      </c>
      <c r="U56" s="3" t="s">
        <v>18</v>
      </c>
      <c r="V56" s="3" t="s">
        <v>435</v>
      </c>
      <c r="W56" s="3" t="str">
        <f>VLOOKUP(V56, HIDE!D:E, 2, FALSE)</f>
        <v>Carmarthen / Llanelli</v>
      </c>
      <c r="X56" s="3" t="s">
        <v>951</v>
      </c>
      <c r="Y56" s="3" t="str">
        <f t="shared" si="3"/>
        <v>/</v>
      </c>
      <c r="Z56" s="3" t="s">
        <v>1005</v>
      </c>
      <c r="AA56" s="3" t="s">
        <v>1099</v>
      </c>
      <c r="AB56" s="5" t="s">
        <v>2</v>
      </c>
      <c r="AC56" s="6">
        <v>45021</v>
      </c>
      <c r="AD56" s="6">
        <v>45139</v>
      </c>
      <c r="AE56" s="3" t="s">
        <v>18</v>
      </c>
      <c r="AF56" s="3" t="s">
        <v>369</v>
      </c>
      <c r="AG56" s="3" t="str">
        <f>VLOOKUP(AF56, HIDE!D:E, 2, FALSE)</f>
        <v>Carmarthen</v>
      </c>
      <c r="AH56" s="3" t="s">
        <v>952</v>
      </c>
      <c r="AI56" s="3" t="str">
        <f t="shared" si="4"/>
        <v>/</v>
      </c>
      <c r="AJ56" s="3" t="s">
        <v>946</v>
      </c>
      <c r="AK56" s="3" t="s">
        <v>1098</v>
      </c>
      <c r="AL56" s="5"/>
      <c r="AM56" s="5"/>
      <c r="AN56" s="5"/>
      <c r="AO56" s="5"/>
      <c r="AP56" s="9" t="str">
        <f>IF(AO56="", "", VLOOKUP(AO56, HIDE!D:E, 2, FALSE))</f>
        <v/>
      </c>
      <c r="AQ56" s="9" t="str">
        <f t="shared" si="5"/>
        <v/>
      </c>
      <c r="AR56" s="5"/>
      <c r="AS56" s="9" t="str">
        <f t="shared" si="6"/>
        <v/>
      </c>
      <c r="AT56" s="5"/>
    </row>
    <row r="57" spans="1:46" x14ac:dyDescent="0.25">
      <c r="A57" s="3" t="s">
        <v>12</v>
      </c>
      <c r="B57" s="3" t="s">
        <v>113</v>
      </c>
      <c r="C57" s="3" t="s">
        <v>499</v>
      </c>
      <c r="D57" s="3" t="s">
        <v>1</v>
      </c>
      <c r="E57" s="5">
        <v>1</v>
      </c>
      <c r="F57" s="9" t="str">
        <f t="shared" si="0"/>
        <v xml:space="preserve">General (Internal) Medicine/Cardiology, General (Internal) Medicine/Endocrinology and Diabetes Mellitus, General Surgery/Upper Gastro-intestinal Surgery </v>
      </c>
      <c r="G57" s="9" t="str">
        <f t="shared" si="1"/>
        <v>Dr Eiry Edmunds</v>
      </c>
      <c r="H57" s="5" t="s">
        <v>2</v>
      </c>
      <c r="I57" s="6">
        <v>44770</v>
      </c>
      <c r="J57" s="6">
        <v>44901</v>
      </c>
      <c r="K57" s="3" t="s">
        <v>18</v>
      </c>
      <c r="L57" s="3" t="s">
        <v>369</v>
      </c>
      <c r="M57" s="3" t="str">
        <f>VLOOKUP(L57, HIDE!D:E, 2, FALSE)</f>
        <v>Carmarthen</v>
      </c>
      <c r="N57" s="3" t="s">
        <v>952</v>
      </c>
      <c r="O57" s="3" t="str">
        <f t="shared" si="2"/>
        <v>/</v>
      </c>
      <c r="P57" s="3" t="s">
        <v>946</v>
      </c>
      <c r="Q57" s="3" t="s">
        <v>1098</v>
      </c>
      <c r="R57" s="5" t="s">
        <v>2</v>
      </c>
      <c r="S57" s="6">
        <v>44537</v>
      </c>
      <c r="T57" s="6">
        <v>45020</v>
      </c>
      <c r="U57" s="3" t="s">
        <v>18</v>
      </c>
      <c r="V57" s="3" t="s">
        <v>369</v>
      </c>
      <c r="W57" s="3" t="str">
        <f>VLOOKUP(V57, HIDE!D:E, 2, FALSE)</f>
        <v>Carmarthen</v>
      </c>
      <c r="X57" s="3" t="s">
        <v>952</v>
      </c>
      <c r="Y57" s="3" t="str">
        <f t="shared" si="3"/>
        <v>/</v>
      </c>
      <c r="Z57" s="3" t="s">
        <v>969</v>
      </c>
      <c r="AA57" s="3" t="s">
        <v>1100</v>
      </c>
      <c r="AB57" s="5" t="s">
        <v>2</v>
      </c>
      <c r="AC57" s="6">
        <v>45021</v>
      </c>
      <c r="AD57" s="6">
        <v>45139</v>
      </c>
      <c r="AE57" s="3" t="s">
        <v>18</v>
      </c>
      <c r="AF57" s="3" t="s">
        <v>435</v>
      </c>
      <c r="AG57" s="3" t="str">
        <f>VLOOKUP(AF57, HIDE!D:E, 2, FALSE)</f>
        <v>Carmarthen / Llanelli</v>
      </c>
      <c r="AH57" s="3" t="s">
        <v>951</v>
      </c>
      <c r="AI57" s="3" t="str">
        <f t="shared" si="4"/>
        <v>/</v>
      </c>
      <c r="AJ57" s="3" t="s">
        <v>1005</v>
      </c>
      <c r="AK57" s="3" t="s">
        <v>1099</v>
      </c>
      <c r="AL57" s="5"/>
      <c r="AM57" s="5"/>
      <c r="AN57" s="5"/>
      <c r="AO57" s="5"/>
      <c r="AP57" s="9" t="str">
        <f>IF(AO57="", "", VLOOKUP(AO57, HIDE!D:E, 2, FALSE))</f>
        <v/>
      </c>
      <c r="AQ57" s="9" t="str">
        <f t="shared" si="5"/>
        <v/>
      </c>
      <c r="AR57" s="5"/>
      <c r="AS57" s="9" t="str">
        <f t="shared" si="6"/>
        <v/>
      </c>
      <c r="AT57" s="5"/>
    </row>
    <row r="58" spans="1:46" x14ac:dyDescent="0.25">
      <c r="A58" s="3" t="s">
        <v>12</v>
      </c>
      <c r="B58" s="3" t="s">
        <v>114</v>
      </c>
      <c r="C58" s="3" t="s">
        <v>500</v>
      </c>
      <c r="D58" s="3" t="s">
        <v>1</v>
      </c>
      <c r="E58" s="5">
        <v>1</v>
      </c>
      <c r="F58" s="9" t="str">
        <f t="shared" si="0"/>
        <v xml:space="preserve">General Surgery/Upper Gastro-intestinal Surgery, General (Internal) Medicine/Cardiology, General (Internal) Medicine/Endocrinology and Diabetes Mellitus </v>
      </c>
      <c r="G58" s="9" t="str">
        <f t="shared" si="1"/>
        <v>Mr Ken Harries</v>
      </c>
      <c r="H58" s="5" t="s">
        <v>2</v>
      </c>
      <c r="I58" s="6">
        <v>44770</v>
      </c>
      <c r="J58" s="6">
        <v>44901</v>
      </c>
      <c r="K58" s="3" t="s">
        <v>18</v>
      </c>
      <c r="L58" s="3" t="s">
        <v>435</v>
      </c>
      <c r="M58" s="3" t="str">
        <f>VLOOKUP(L58, HIDE!D:E, 2, FALSE)</f>
        <v>Carmarthen / Llanelli</v>
      </c>
      <c r="N58" s="3" t="s">
        <v>951</v>
      </c>
      <c r="O58" s="3" t="str">
        <f t="shared" si="2"/>
        <v>/</v>
      </c>
      <c r="P58" s="3" t="s">
        <v>1005</v>
      </c>
      <c r="Q58" s="3" t="s">
        <v>1099</v>
      </c>
      <c r="R58" s="5" t="s">
        <v>2</v>
      </c>
      <c r="S58" s="6">
        <v>44537</v>
      </c>
      <c r="T58" s="6">
        <v>45020</v>
      </c>
      <c r="U58" s="3" t="s">
        <v>18</v>
      </c>
      <c r="V58" s="3" t="s">
        <v>369</v>
      </c>
      <c r="W58" s="3" t="str">
        <f>VLOOKUP(V58, HIDE!D:E, 2, FALSE)</f>
        <v>Carmarthen</v>
      </c>
      <c r="X58" s="3" t="s">
        <v>952</v>
      </c>
      <c r="Y58" s="3" t="str">
        <f t="shared" si="3"/>
        <v>/</v>
      </c>
      <c r="Z58" s="3" t="s">
        <v>946</v>
      </c>
      <c r="AA58" s="3" t="s">
        <v>1098</v>
      </c>
      <c r="AB58" s="5" t="s">
        <v>2</v>
      </c>
      <c r="AC58" s="6">
        <v>45021</v>
      </c>
      <c r="AD58" s="6">
        <v>45139</v>
      </c>
      <c r="AE58" s="3" t="s">
        <v>18</v>
      </c>
      <c r="AF58" s="3" t="s">
        <v>369</v>
      </c>
      <c r="AG58" s="3" t="str">
        <f>VLOOKUP(AF58, HIDE!D:E, 2, FALSE)</f>
        <v>Carmarthen</v>
      </c>
      <c r="AH58" s="3" t="s">
        <v>952</v>
      </c>
      <c r="AI58" s="3" t="str">
        <f t="shared" si="4"/>
        <v>/</v>
      </c>
      <c r="AJ58" s="3" t="s">
        <v>969</v>
      </c>
      <c r="AK58" s="3" t="s">
        <v>1100</v>
      </c>
      <c r="AL58" s="5"/>
      <c r="AM58" s="5"/>
      <c r="AN58" s="5"/>
      <c r="AO58" s="5"/>
      <c r="AP58" s="9" t="str">
        <f>IF(AO58="", "", VLOOKUP(AO58, HIDE!D:E, 2, FALSE))</f>
        <v/>
      </c>
      <c r="AQ58" s="9" t="str">
        <f t="shared" si="5"/>
        <v/>
      </c>
      <c r="AR58" s="5"/>
      <c r="AS58" s="9" t="str">
        <f t="shared" si="6"/>
        <v/>
      </c>
      <c r="AT58" s="5"/>
    </row>
    <row r="59" spans="1:46" x14ac:dyDescent="0.25">
      <c r="A59" s="3" t="s">
        <v>12</v>
      </c>
      <c r="B59" s="3" t="s">
        <v>115</v>
      </c>
      <c r="C59" s="3" t="s">
        <v>501</v>
      </c>
      <c r="D59" s="3" t="s">
        <v>1</v>
      </c>
      <c r="E59" s="5">
        <v>1</v>
      </c>
      <c r="F59" s="9" t="str">
        <f t="shared" si="0"/>
        <v xml:space="preserve">General (Internal) Medicine/Geriatric Medicine, General Surgery/Upper Gastro-intestinal Surgery, Emergency Medicine </v>
      </c>
      <c r="G59" s="9" t="str">
        <f t="shared" si="1"/>
        <v>Dr Surednra Gupta</v>
      </c>
      <c r="H59" s="5" t="s">
        <v>2</v>
      </c>
      <c r="I59" s="6">
        <v>44770</v>
      </c>
      <c r="J59" s="6">
        <v>44901</v>
      </c>
      <c r="K59" s="3" t="s">
        <v>18</v>
      </c>
      <c r="L59" s="3" t="s">
        <v>369</v>
      </c>
      <c r="M59" s="3" t="str">
        <f>VLOOKUP(L59, HIDE!D:E, 2, FALSE)</f>
        <v>Carmarthen</v>
      </c>
      <c r="N59" s="3" t="s">
        <v>952</v>
      </c>
      <c r="O59" s="3" t="str">
        <f t="shared" si="2"/>
        <v>/</v>
      </c>
      <c r="P59" s="3" t="s">
        <v>956</v>
      </c>
      <c r="Q59" s="3" t="s">
        <v>1102</v>
      </c>
      <c r="R59" s="5" t="s">
        <v>2</v>
      </c>
      <c r="S59" s="6">
        <v>44537</v>
      </c>
      <c r="T59" s="6">
        <v>45020</v>
      </c>
      <c r="U59" s="3" t="s">
        <v>18</v>
      </c>
      <c r="V59" s="3" t="s">
        <v>435</v>
      </c>
      <c r="W59" s="3" t="str">
        <f>VLOOKUP(V59, HIDE!D:E, 2, FALSE)</f>
        <v>Carmarthen / Llanelli</v>
      </c>
      <c r="X59" s="3" t="s">
        <v>951</v>
      </c>
      <c r="Y59" s="3" t="str">
        <f t="shared" si="3"/>
        <v>/</v>
      </c>
      <c r="Z59" s="3" t="s">
        <v>1005</v>
      </c>
      <c r="AA59" s="3" t="s">
        <v>1101</v>
      </c>
      <c r="AB59" s="5" t="s">
        <v>2</v>
      </c>
      <c r="AC59" s="6">
        <v>45021</v>
      </c>
      <c r="AD59" s="6">
        <v>45139</v>
      </c>
      <c r="AE59" s="3" t="s">
        <v>18</v>
      </c>
      <c r="AF59" s="3" t="s">
        <v>369</v>
      </c>
      <c r="AG59" s="3" t="str">
        <f>VLOOKUP(AF59, HIDE!D:E, 2, FALSE)</f>
        <v>Carmarthen</v>
      </c>
      <c r="AH59" s="3" t="s">
        <v>960</v>
      </c>
      <c r="AI59" s="3" t="str">
        <f t="shared" si="4"/>
        <v/>
      </c>
      <c r="AJ59" s="3"/>
      <c r="AK59" s="3" t="s">
        <v>1091</v>
      </c>
      <c r="AL59" s="5"/>
      <c r="AM59" s="5"/>
      <c r="AN59" s="5"/>
      <c r="AO59" s="5"/>
      <c r="AP59" s="9" t="str">
        <f>IF(AO59="", "", VLOOKUP(AO59, HIDE!D:E, 2, FALSE))</f>
        <v/>
      </c>
      <c r="AQ59" s="9" t="str">
        <f t="shared" si="5"/>
        <v/>
      </c>
      <c r="AR59" s="5"/>
      <c r="AS59" s="9" t="str">
        <f t="shared" si="6"/>
        <v/>
      </c>
      <c r="AT59" s="5"/>
    </row>
    <row r="60" spans="1:46" x14ac:dyDescent="0.25">
      <c r="A60" s="3" t="s">
        <v>12</v>
      </c>
      <c r="B60" s="3" t="s">
        <v>116</v>
      </c>
      <c r="C60" s="3" t="s">
        <v>502</v>
      </c>
      <c r="D60" s="3" t="s">
        <v>1</v>
      </c>
      <c r="E60" s="5">
        <v>1</v>
      </c>
      <c r="F60" s="9" t="str">
        <f t="shared" si="0"/>
        <v xml:space="preserve">Emergency Medicine, General (Internal) Medicine/Geriatric Medicine, General Surgery/Upper Gastro-intestinal Surgery </v>
      </c>
      <c r="G60" s="9" t="str">
        <f t="shared" si="1"/>
        <v>Dr Laksham Nangalia</v>
      </c>
      <c r="H60" s="5" t="s">
        <v>2</v>
      </c>
      <c r="I60" s="6">
        <v>44770</v>
      </c>
      <c r="J60" s="6">
        <v>44901</v>
      </c>
      <c r="K60" s="3" t="s">
        <v>18</v>
      </c>
      <c r="L60" s="3" t="s">
        <v>369</v>
      </c>
      <c r="M60" s="3" t="str">
        <f>VLOOKUP(L60, HIDE!D:E, 2, FALSE)</f>
        <v>Carmarthen</v>
      </c>
      <c r="N60" s="3" t="s">
        <v>960</v>
      </c>
      <c r="O60" s="3" t="str">
        <f t="shared" si="2"/>
        <v/>
      </c>
      <c r="P60" s="3"/>
      <c r="Q60" s="3" t="s">
        <v>1091</v>
      </c>
      <c r="R60" s="5" t="s">
        <v>2</v>
      </c>
      <c r="S60" s="6">
        <v>44537</v>
      </c>
      <c r="T60" s="6">
        <v>45020</v>
      </c>
      <c r="U60" s="3" t="s">
        <v>18</v>
      </c>
      <c r="V60" s="3" t="s">
        <v>369</v>
      </c>
      <c r="W60" s="3" t="str">
        <f>VLOOKUP(V60, HIDE!D:E, 2, FALSE)</f>
        <v>Carmarthen</v>
      </c>
      <c r="X60" s="3" t="s">
        <v>952</v>
      </c>
      <c r="Y60" s="3" t="str">
        <f t="shared" si="3"/>
        <v>/</v>
      </c>
      <c r="Z60" s="3" t="s">
        <v>956</v>
      </c>
      <c r="AA60" s="3" t="s">
        <v>1102</v>
      </c>
      <c r="AB60" s="5" t="s">
        <v>2</v>
      </c>
      <c r="AC60" s="6">
        <v>45021</v>
      </c>
      <c r="AD60" s="6">
        <v>45139</v>
      </c>
      <c r="AE60" s="3" t="s">
        <v>18</v>
      </c>
      <c r="AF60" s="3" t="s">
        <v>435</v>
      </c>
      <c r="AG60" s="3" t="str">
        <f>VLOOKUP(AF60, HIDE!D:E, 2, FALSE)</f>
        <v>Carmarthen / Llanelli</v>
      </c>
      <c r="AH60" s="3" t="s">
        <v>951</v>
      </c>
      <c r="AI60" s="3" t="str">
        <f t="shared" si="4"/>
        <v>/</v>
      </c>
      <c r="AJ60" s="3" t="s">
        <v>1005</v>
      </c>
      <c r="AK60" s="3" t="s">
        <v>1101</v>
      </c>
      <c r="AL60" s="5"/>
      <c r="AM60" s="5"/>
      <c r="AN60" s="5"/>
      <c r="AO60" s="5"/>
      <c r="AP60" s="9" t="str">
        <f>IF(AO60="", "", VLOOKUP(AO60, HIDE!D:E, 2, FALSE))</f>
        <v/>
      </c>
      <c r="AQ60" s="9" t="str">
        <f t="shared" si="5"/>
        <v/>
      </c>
      <c r="AR60" s="5"/>
      <c r="AS60" s="9" t="str">
        <f t="shared" si="6"/>
        <v/>
      </c>
      <c r="AT60" s="5"/>
    </row>
    <row r="61" spans="1:46" x14ac:dyDescent="0.25">
      <c r="A61" s="3" t="s">
        <v>12</v>
      </c>
      <c r="B61" s="3" t="s">
        <v>117</v>
      </c>
      <c r="C61" s="3" t="s">
        <v>503</v>
      </c>
      <c r="D61" s="3" t="s">
        <v>1</v>
      </c>
      <c r="E61" s="5">
        <v>1</v>
      </c>
      <c r="F61" s="9" t="str">
        <f t="shared" si="0"/>
        <v xml:space="preserve">General Surgery/Upper Gastro-intestinal Surgery, Emergency Medicine, General (Internal) Medicine/Geriatric Medicine </v>
      </c>
      <c r="G61" s="9" t="str">
        <f t="shared" si="1"/>
        <v>Mr Brendan O'Riordan</v>
      </c>
      <c r="H61" s="5" t="s">
        <v>2</v>
      </c>
      <c r="I61" s="6">
        <v>44770</v>
      </c>
      <c r="J61" s="6">
        <v>44901</v>
      </c>
      <c r="K61" s="3" t="s">
        <v>18</v>
      </c>
      <c r="L61" s="3" t="s">
        <v>435</v>
      </c>
      <c r="M61" s="3" t="str">
        <f>VLOOKUP(L61, HIDE!D:E, 2, FALSE)</f>
        <v>Carmarthen / Llanelli</v>
      </c>
      <c r="N61" s="3" t="s">
        <v>951</v>
      </c>
      <c r="O61" s="3" t="str">
        <f t="shared" si="2"/>
        <v>/</v>
      </c>
      <c r="P61" s="3" t="s">
        <v>1005</v>
      </c>
      <c r="Q61" s="3" t="s">
        <v>1101</v>
      </c>
      <c r="R61" s="5" t="s">
        <v>2</v>
      </c>
      <c r="S61" s="6">
        <v>44537</v>
      </c>
      <c r="T61" s="6">
        <v>45020</v>
      </c>
      <c r="U61" s="3" t="s">
        <v>18</v>
      </c>
      <c r="V61" s="3" t="s">
        <v>369</v>
      </c>
      <c r="W61" s="3" t="str">
        <f>VLOOKUP(V61, HIDE!D:E, 2, FALSE)</f>
        <v>Carmarthen</v>
      </c>
      <c r="X61" s="3" t="s">
        <v>960</v>
      </c>
      <c r="Y61" s="3" t="str">
        <f t="shared" si="3"/>
        <v/>
      </c>
      <c r="Z61" s="3"/>
      <c r="AA61" s="3" t="s">
        <v>1091</v>
      </c>
      <c r="AB61" s="5" t="s">
        <v>2</v>
      </c>
      <c r="AC61" s="6">
        <v>45021</v>
      </c>
      <c r="AD61" s="6">
        <v>45139</v>
      </c>
      <c r="AE61" s="3" t="s">
        <v>18</v>
      </c>
      <c r="AF61" s="3" t="s">
        <v>369</v>
      </c>
      <c r="AG61" s="3" t="str">
        <f>VLOOKUP(AF61, HIDE!D:E, 2, FALSE)</f>
        <v>Carmarthen</v>
      </c>
      <c r="AH61" s="3" t="s">
        <v>952</v>
      </c>
      <c r="AI61" s="3" t="str">
        <f t="shared" si="4"/>
        <v>/</v>
      </c>
      <c r="AJ61" s="3" t="s">
        <v>956</v>
      </c>
      <c r="AK61" s="3" t="s">
        <v>1102</v>
      </c>
      <c r="AL61" s="5"/>
      <c r="AM61" s="5"/>
      <c r="AN61" s="5"/>
      <c r="AO61" s="5"/>
      <c r="AP61" s="9" t="str">
        <f>IF(AO61="", "", VLOOKUP(AO61, HIDE!D:E, 2, FALSE))</f>
        <v/>
      </c>
      <c r="AQ61" s="9" t="str">
        <f t="shared" si="5"/>
        <v/>
      </c>
      <c r="AR61" s="5"/>
      <c r="AS61" s="9" t="str">
        <f t="shared" si="6"/>
        <v/>
      </c>
      <c r="AT61" s="5"/>
    </row>
    <row r="62" spans="1:46" x14ac:dyDescent="0.25">
      <c r="A62" s="3" t="s">
        <v>12</v>
      </c>
      <c r="B62" s="3" t="s">
        <v>118</v>
      </c>
      <c r="C62" s="3" t="s">
        <v>504</v>
      </c>
      <c r="D62" s="3" t="s">
        <v>1</v>
      </c>
      <c r="E62" s="5">
        <v>1</v>
      </c>
      <c r="F62" s="9" t="str">
        <f t="shared" si="0"/>
        <v xml:space="preserve">General (Internal) Medicine/Respiratory Medicine, General Surgery/Colorectal Surgery, Anaesthetics/Intensive Care Medicine </v>
      </c>
      <c r="G62" s="9" t="str">
        <f t="shared" si="1"/>
        <v>Dr Gareth Collier</v>
      </c>
      <c r="H62" s="5" t="s">
        <v>2</v>
      </c>
      <c r="I62" s="6">
        <v>44770</v>
      </c>
      <c r="J62" s="6">
        <v>44901</v>
      </c>
      <c r="K62" s="3" t="s">
        <v>18</v>
      </c>
      <c r="L62" s="3" t="s">
        <v>369</v>
      </c>
      <c r="M62" s="3" t="str">
        <f>VLOOKUP(L62, HIDE!D:E, 2, FALSE)</f>
        <v>Carmarthen</v>
      </c>
      <c r="N62" s="3" t="s">
        <v>952</v>
      </c>
      <c r="O62" s="3" t="str">
        <f t="shared" si="2"/>
        <v>/</v>
      </c>
      <c r="P62" s="3" t="s">
        <v>950</v>
      </c>
      <c r="Q62" s="3" t="s">
        <v>1105</v>
      </c>
      <c r="R62" s="5" t="s">
        <v>2</v>
      </c>
      <c r="S62" s="6">
        <v>44537</v>
      </c>
      <c r="T62" s="6">
        <v>45020</v>
      </c>
      <c r="U62" s="3" t="s">
        <v>18</v>
      </c>
      <c r="V62" s="3" t="s">
        <v>435</v>
      </c>
      <c r="W62" s="3" t="str">
        <f>VLOOKUP(V62, HIDE!D:E, 2, FALSE)</f>
        <v>Carmarthen / Llanelli</v>
      </c>
      <c r="X62" s="3" t="s">
        <v>951</v>
      </c>
      <c r="Y62" s="3" t="str">
        <f t="shared" si="3"/>
        <v>/</v>
      </c>
      <c r="Z62" s="3" t="s">
        <v>1004</v>
      </c>
      <c r="AA62" s="3" t="s">
        <v>1104</v>
      </c>
      <c r="AB62" s="5" t="s">
        <v>2</v>
      </c>
      <c r="AC62" s="6">
        <v>45021</v>
      </c>
      <c r="AD62" s="6">
        <v>45139</v>
      </c>
      <c r="AE62" s="3" t="s">
        <v>18</v>
      </c>
      <c r="AF62" s="3" t="s">
        <v>369</v>
      </c>
      <c r="AG62" s="3" t="str">
        <f>VLOOKUP(AF62, HIDE!D:E, 2, FALSE)</f>
        <v>Carmarthen</v>
      </c>
      <c r="AH62" s="3" t="s">
        <v>955</v>
      </c>
      <c r="AI62" s="3" t="str">
        <f t="shared" si="4"/>
        <v>/</v>
      </c>
      <c r="AJ62" s="3" t="s">
        <v>947</v>
      </c>
      <c r="AK62" s="3" t="s">
        <v>1103</v>
      </c>
      <c r="AL62" s="5"/>
      <c r="AM62" s="5"/>
      <c r="AN62" s="5"/>
      <c r="AO62" s="5"/>
      <c r="AP62" s="9" t="str">
        <f>IF(AO62="", "", VLOOKUP(AO62, HIDE!D:E, 2, FALSE))</f>
        <v/>
      </c>
      <c r="AQ62" s="9" t="str">
        <f t="shared" si="5"/>
        <v/>
      </c>
      <c r="AR62" s="5"/>
      <c r="AS62" s="9" t="str">
        <f t="shared" si="6"/>
        <v/>
      </c>
      <c r="AT62" s="5"/>
    </row>
    <row r="63" spans="1:46" x14ac:dyDescent="0.25">
      <c r="A63" s="3" t="s">
        <v>12</v>
      </c>
      <c r="B63" s="3" t="s">
        <v>119</v>
      </c>
      <c r="C63" s="3" t="s">
        <v>505</v>
      </c>
      <c r="D63" s="3" t="s">
        <v>1</v>
      </c>
      <c r="E63" s="5">
        <v>1</v>
      </c>
      <c r="F63" s="9" t="str">
        <f t="shared" si="0"/>
        <v xml:space="preserve">Anaesthetics/Intensive Care Medicine, General (Internal) Medicine/Respiratory Medicine, General Surgery/Colorectal Surgery </v>
      </c>
      <c r="G63" s="9" t="str">
        <f t="shared" si="1"/>
        <v>Dr Alun Thomas</v>
      </c>
      <c r="H63" s="5" t="s">
        <v>2</v>
      </c>
      <c r="I63" s="6">
        <v>44770</v>
      </c>
      <c r="J63" s="6">
        <v>44901</v>
      </c>
      <c r="K63" s="3" t="s">
        <v>18</v>
      </c>
      <c r="L63" s="3" t="s">
        <v>369</v>
      </c>
      <c r="M63" s="3" t="str">
        <f>VLOOKUP(L63, HIDE!D:E, 2, FALSE)</f>
        <v>Carmarthen</v>
      </c>
      <c r="N63" s="3" t="s">
        <v>955</v>
      </c>
      <c r="O63" s="3" t="str">
        <f t="shared" si="2"/>
        <v>/</v>
      </c>
      <c r="P63" s="3" t="s">
        <v>947</v>
      </c>
      <c r="Q63" s="3" t="s">
        <v>1103</v>
      </c>
      <c r="R63" s="5" t="s">
        <v>2</v>
      </c>
      <c r="S63" s="6">
        <v>44537</v>
      </c>
      <c r="T63" s="6">
        <v>45020</v>
      </c>
      <c r="U63" s="3" t="s">
        <v>18</v>
      </c>
      <c r="V63" s="3" t="s">
        <v>369</v>
      </c>
      <c r="W63" s="3" t="str">
        <f>VLOOKUP(V63, HIDE!D:E, 2, FALSE)</f>
        <v>Carmarthen</v>
      </c>
      <c r="X63" s="3" t="s">
        <v>952</v>
      </c>
      <c r="Y63" s="3" t="str">
        <f t="shared" si="3"/>
        <v>/</v>
      </c>
      <c r="Z63" s="3" t="s">
        <v>950</v>
      </c>
      <c r="AA63" s="3" t="s">
        <v>1105</v>
      </c>
      <c r="AB63" s="5" t="s">
        <v>2</v>
      </c>
      <c r="AC63" s="6">
        <v>45021</v>
      </c>
      <c r="AD63" s="6">
        <v>45139</v>
      </c>
      <c r="AE63" s="3" t="s">
        <v>18</v>
      </c>
      <c r="AF63" s="3" t="s">
        <v>435</v>
      </c>
      <c r="AG63" s="3" t="str">
        <f>VLOOKUP(AF63, HIDE!D:E, 2, FALSE)</f>
        <v>Carmarthen / Llanelli</v>
      </c>
      <c r="AH63" s="3" t="s">
        <v>951</v>
      </c>
      <c r="AI63" s="3" t="str">
        <f t="shared" si="4"/>
        <v>/</v>
      </c>
      <c r="AJ63" s="3" t="s">
        <v>1004</v>
      </c>
      <c r="AK63" s="3" t="s">
        <v>1104</v>
      </c>
      <c r="AL63" s="5"/>
      <c r="AM63" s="5"/>
      <c r="AN63" s="5"/>
      <c r="AO63" s="5"/>
      <c r="AP63" s="9" t="str">
        <f>IF(AO63="", "", VLOOKUP(AO63, HIDE!D:E, 2, FALSE))</f>
        <v/>
      </c>
      <c r="AQ63" s="9" t="str">
        <f t="shared" si="5"/>
        <v/>
      </c>
      <c r="AR63" s="5"/>
      <c r="AS63" s="9" t="str">
        <f t="shared" si="6"/>
        <v/>
      </c>
      <c r="AT63" s="5"/>
    </row>
    <row r="64" spans="1:46" x14ac:dyDescent="0.25">
      <c r="A64" s="3" t="s">
        <v>12</v>
      </c>
      <c r="B64" s="3" t="s">
        <v>120</v>
      </c>
      <c r="C64" s="3" t="s">
        <v>506</v>
      </c>
      <c r="D64" s="3" t="s">
        <v>1</v>
      </c>
      <c r="E64" s="5">
        <v>1</v>
      </c>
      <c r="F64" s="9" t="str">
        <f t="shared" si="0"/>
        <v xml:space="preserve">General Surgery/Colorectal Surgery, Anaesthetics/Intensive Care Medicine, General (Internal) Medicine/Respiratory Medicine </v>
      </c>
      <c r="G64" s="9" t="str">
        <f t="shared" si="1"/>
        <v>Mr Andrew Deans</v>
      </c>
      <c r="H64" s="5" t="s">
        <v>2</v>
      </c>
      <c r="I64" s="6">
        <v>44770</v>
      </c>
      <c r="J64" s="6">
        <v>44901</v>
      </c>
      <c r="K64" s="3" t="s">
        <v>18</v>
      </c>
      <c r="L64" s="3" t="s">
        <v>435</v>
      </c>
      <c r="M64" s="3" t="str">
        <f>VLOOKUP(L64, HIDE!D:E, 2, FALSE)</f>
        <v>Carmarthen / Llanelli</v>
      </c>
      <c r="N64" s="3" t="s">
        <v>951</v>
      </c>
      <c r="O64" s="3" t="str">
        <f t="shared" si="2"/>
        <v>/</v>
      </c>
      <c r="P64" s="3" t="s">
        <v>1004</v>
      </c>
      <c r="Q64" s="3" t="s">
        <v>1104</v>
      </c>
      <c r="R64" s="5" t="s">
        <v>2</v>
      </c>
      <c r="S64" s="6">
        <v>44537</v>
      </c>
      <c r="T64" s="6">
        <v>45020</v>
      </c>
      <c r="U64" s="3" t="s">
        <v>18</v>
      </c>
      <c r="V64" s="3" t="s">
        <v>369</v>
      </c>
      <c r="W64" s="3" t="str">
        <f>VLOOKUP(V64, HIDE!D:E, 2, FALSE)</f>
        <v>Carmarthen</v>
      </c>
      <c r="X64" s="3" t="s">
        <v>955</v>
      </c>
      <c r="Y64" s="3" t="str">
        <f t="shared" si="3"/>
        <v>/</v>
      </c>
      <c r="Z64" s="3" t="s">
        <v>947</v>
      </c>
      <c r="AA64" s="3" t="s">
        <v>1103</v>
      </c>
      <c r="AB64" s="5" t="s">
        <v>2</v>
      </c>
      <c r="AC64" s="6">
        <v>45021</v>
      </c>
      <c r="AD64" s="6">
        <v>45139</v>
      </c>
      <c r="AE64" s="3" t="s">
        <v>18</v>
      </c>
      <c r="AF64" s="3" t="s">
        <v>369</v>
      </c>
      <c r="AG64" s="3" t="str">
        <f>VLOOKUP(AF64, HIDE!D:E, 2, FALSE)</f>
        <v>Carmarthen</v>
      </c>
      <c r="AH64" s="3" t="s">
        <v>952</v>
      </c>
      <c r="AI64" s="3" t="str">
        <f t="shared" si="4"/>
        <v>/</v>
      </c>
      <c r="AJ64" s="3" t="s">
        <v>950</v>
      </c>
      <c r="AK64" s="3" t="s">
        <v>1105</v>
      </c>
      <c r="AL64" s="5"/>
      <c r="AM64" s="5"/>
      <c r="AN64" s="5"/>
      <c r="AO64" s="5"/>
      <c r="AP64" s="9" t="str">
        <f>IF(AO64="", "", VLOOKUP(AO64, HIDE!D:E, 2, FALSE))</f>
        <v/>
      </c>
      <c r="AQ64" s="9" t="str">
        <f t="shared" si="5"/>
        <v/>
      </c>
      <c r="AR64" s="5"/>
      <c r="AS64" s="9" t="str">
        <f t="shared" si="6"/>
        <v/>
      </c>
      <c r="AT64" s="5"/>
    </row>
    <row r="65" spans="1:46" x14ac:dyDescent="0.25">
      <c r="A65" s="3" t="s">
        <v>12</v>
      </c>
      <c r="B65" s="3" t="s">
        <v>121</v>
      </c>
      <c r="C65" s="3" t="s">
        <v>507</v>
      </c>
      <c r="D65" s="3" t="s">
        <v>1</v>
      </c>
      <c r="E65" s="5">
        <v>1</v>
      </c>
      <c r="F65" s="9" t="str">
        <f t="shared" si="0"/>
        <v xml:space="preserve">General (Internal) Medicine/Gastroenterology, General Surgery/Upper Gastro-intestinal Surgery, Otolaryngology </v>
      </c>
      <c r="G65" s="9" t="str">
        <f t="shared" si="1"/>
        <v>Dr Dafydd Bowen</v>
      </c>
      <c r="H65" s="5" t="s">
        <v>2</v>
      </c>
      <c r="I65" s="6">
        <v>44770</v>
      </c>
      <c r="J65" s="6">
        <v>44901</v>
      </c>
      <c r="K65" s="3" t="s">
        <v>18</v>
      </c>
      <c r="L65" s="3" t="s">
        <v>369</v>
      </c>
      <c r="M65" s="3" t="str">
        <f>VLOOKUP(L65, HIDE!D:E, 2, FALSE)</f>
        <v>Carmarthen</v>
      </c>
      <c r="N65" s="3" t="s">
        <v>952</v>
      </c>
      <c r="O65" s="3" t="str">
        <f t="shared" si="2"/>
        <v>/</v>
      </c>
      <c r="P65" s="3" t="s">
        <v>1006</v>
      </c>
      <c r="Q65" s="3" t="s">
        <v>1071</v>
      </c>
      <c r="R65" s="5" t="s">
        <v>2</v>
      </c>
      <c r="S65" s="6">
        <v>44537</v>
      </c>
      <c r="T65" s="6">
        <v>45020</v>
      </c>
      <c r="U65" s="3" t="s">
        <v>18</v>
      </c>
      <c r="V65" s="3" t="s">
        <v>435</v>
      </c>
      <c r="W65" s="3" t="str">
        <f>VLOOKUP(V65, HIDE!D:E, 2, FALSE)</f>
        <v>Carmarthen / Llanelli</v>
      </c>
      <c r="X65" s="3" t="s">
        <v>951</v>
      </c>
      <c r="Y65" s="3" t="str">
        <f t="shared" si="3"/>
        <v>/</v>
      </c>
      <c r="Z65" s="3" t="s">
        <v>1005</v>
      </c>
      <c r="AA65" s="3" t="s">
        <v>1107</v>
      </c>
      <c r="AB65" s="5" t="s">
        <v>2</v>
      </c>
      <c r="AC65" s="6">
        <v>45021</v>
      </c>
      <c r="AD65" s="6">
        <v>45139</v>
      </c>
      <c r="AE65" s="3" t="s">
        <v>18</v>
      </c>
      <c r="AF65" s="3" t="s">
        <v>369</v>
      </c>
      <c r="AG65" s="3" t="str">
        <f>VLOOKUP(AF65, HIDE!D:E, 2, FALSE)</f>
        <v>Carmarthen</v>
      </c>
      <c r="AH65" s="3" t="s">
        <v>957</v>
      </c>
      <c r="AI65" s="3" t="str">
        <f t="shared" si="4"/>
        <v/>
      </c>
      <c r="AJ65" s="3"/>
      <c r="AK65" s="3" t="s">
        <v>1106</v>
      </c>
      <c r="AL65" s="5"/>
      <c r="AM65" s="5"/>
      <c r="AN65" s="5"/>
      <c r="AO65" s="5"/>
      <c r="AP65" s="9" t="str">
        <f>IF(AO65="", "", VLOOKUP(AO65, HIDE!D:E, 2, FALSE))</f>
        <v/>
      </c>
      <c r="AQ65" s="9" t="str">
        <f t="shared" si="5"/>
        <v/>
      </c>
      <c r="AR65" s="5"/>
      <c r="AS65" s="9" t="str">
        <f t="shared" si="6"/>
        <v/>
      </c>
      <c r="AT65" s="5"/>
    </row>
    <row r="66" spans="1:46" x14ac:dyDescent="0.25">
      <c r="A66" s="3" t="s">
        <v>12</v>
      </c>
      <c r="B66" s="3" t="s">
        <v>122</v>
      </c>
      <c r="C66" s="3" t="s">
        <v>508</v>
      </c>
      <c r="D66" s="3" t="s">
        <v>1</v>
      </c>
      <c r="E66" s="5">
        <v>1</v>
      </c>
      <c r="F66" s="9" t="str">
        <f t="shared" si="0"/>
        <v xml:space="preserve">Otolaryngology, General (Internal) Medicine/Gastroenterology, General Surgery/Upper Gastro-intestinal Surgery </v>
      </c>
      <c r="G66" s="9" t="str">
        <f t="shared" si="1"/>
        <v>Mr Antony Howarth</v>
      </c>
      <c r="H66" s="5" t="s">
        <v>2</v>
      </c>
      <c r="I66" s="6">
        <v>44770</v>
      </c>
      <c r="J66" s="6">
        <v>44901</v>
      </c>
      <c r="K66" s="3" t="s">
        <v>18</v>
      </c>
      <c r="L66" s="3" t="s">
        <v>369</v>
      </c>
      <c r="M66" s="3" t="str">
        <f>VLOOKUP(L66, HIDE!D:E, 2, FALSE)</f>
        <v>Carmarthen</v>
      </c>
      <c r="N66" s="3" t="s">
        <v>957</v>
      </c>
      <c r="O66" s="3" t="str">
        <f t="shared" si="2"/>
        <v/>
      </c>
      <c r="P66" s="3"/>
      <c r="Q66" s="3" t="s">
        <v>1106</v>
      </c>
      <c r="R66" s="5" t="s">
        <v>2</v>
      </c>
      <c r="S66" s="6">
        <v>44537</v>
      </c>
      <c r="T66" s="6">
        <v>45020</v>
      </c>
      <c r="U66" s="3" t="s">
        <v>18</v>
      </c>
      <c r="V66" s="3" t="s">
        <v>369</v>
      </c>
      <c r="W66" s="3" t="str">
        <f>VLOOKUP(V66, HIDE!D:E, 2, FALSE)</f>
        <v>Carmarthen</v>
      </c>
      <c r="X66" s="3" t="s">
        <v>952</v>
      </c>
      <c r="Y66" s="3" t="str">
        <f t="shared" si="3"/>
        <v>/</v>
      </c>
      <c r="Z66" s="3" t="s">
        <v>1006</v>
      </c>
      <c r="AA66" s="3" t="s">
        <v>1071</v>
      </c>
      <c r="AB66" s="5" t="s">
        <v>2</v>
      </c>
      <c r="AC66" s="6">
        <v>45021</v>
      </c>
      <c r="AD66" s="6">
        <v>45139</v>
      </c>
      <c r="AE66" s="3" t="s">
        <v>18</v>
      </c>
      <c r="AF66" s="3" t="s">
        <v>435</v>
      </c>
      <c r="AG66" s="3" t="str">
        <f>VLOOKUP(AF66, HIDE!D:E, 2, FALSE)</f>
        <v>Carmarthen / Llanelli</v>
      </c>
      <c r="AH66" s="3" t="s">
        <v>951</v>
      </c>
      <c r="AI66" s="3" t="str">
        <f t="shared" si="4"/>
        <v>/</v>
      </c>
      <c r="AJ66" s="3" t="s">
        <v>1005</v>
      </c>
      <c r="AK66" s="3" t="s">
        <v>1107</v>
      </c>
      <c r="AL66" s="5"/>
      <c r="AM66" s="5"/>
      <c r="AN66" s="5"/>
      <c r="AO66" s="5"/>
      <c r="AP66" s="9" t="str">
        <f>IF(AO66="", "", VLOOKUP(AO66, HIDE!D:E, 2, FALSE))</f>
        <v/>
      </c>
      <c r="AQ66" s="9" t="str">
        <f t="shared" si="5"/>
        <v/>
      </c>
      <c r="AR66" s="5"/>
      <c r="AS66" s="9" t="str">
        <f t="shared" si="6"/>
        <v/>
      </c>
      <c r="AT66" s="5"/>
    </row>
    <row r="67" spans="1:46" x14ac:dyDescent="0.25">
      <c r="A67" s="3" t="s">
        <v>12</v>
      </c>
      <c r="B67" s="3" t="s">
        <v>123</v>
      </c>
      <c r="C67" s="3" t="s">
        <v>509</v>
      </c>
      <c r="D67" s="3" t="s">
        <v>1</v>
      </c>
      <c r="E67" s="5">
        <v>1</v>
      </c>
      <c r="F67" s="9" t="str">
        <f t="shared" ref="F67:F130" si="7">CONCATENATE(N67,O67,P67,", ",X67,Y67,Z67,", ",AH67,AI67,AJ67, AQ67, AR67, " ", AS67)</f>
        <v xml:space="preserve">General Surgery/Upper Gastro-intestinal Surgery, Otolaryngology, General (Internal) Medicine/Gastroenterology </v>
      </c>
      <c r="G67" s="9" t="str">
        <f t="shared" ref="G67:G130" si="8">Q67</f>
        <v>Mr Mark Henwood</v>
      </c>
      <c r="H67" s="5" t="s">
        <v>2</v>
      </c>
      <c r="I67" s="6">
        <v>44770</v>
      </c>
      <c r="J67" s="6">
        <v>44901</v>
      </c>
      <c r="K67" s="3" t="s">
        <v>18</v>
      </c>
      <c r="L67" s="3" t="s">
        <v>435</v>
      </c>
      <c r="M67" s="3" t="str">
        <f>VLOOKUP(L67, HIDE!D:E, 2, FALSE)</f>
        <v>Carmarthen / Llanelli</v>
      </c>
      <c r="N67" s="3" t="s">
        <v>951</v>
      </c>
      <c r="O67" s="3" t="str">
        <f t="shared" ref="O67:O130" si="9">IF(P67="", "", "/")</f>
        <v>/</v>
      </c>
      <c r="P67" s="3" t="s">
        <v>1005</v>
      </c>
      <c r="Q67" s="3" t="s">
        <v>1107</v>
      </c>
      <c r="R67" s="5" t="s">
        <v>2</v>
      </c>
      <c r="S67" s="6">
        <v>44537</v>
      </c>
      <c r="T67" s="6">
        <v>45020</v>
      </c>
      <c r="U67" s="3" t="s">
        <v>18</v>
      </c>
      <c r="V67" s="3" t="s">
        <v>369</v>
      </c>
      <c r="W67" s="3" t="str">
        <f>VLOOKUP(V67, HIDE!D:E, 2, FALSE)</f>
        <v>Carmarthen</v>
      </c>
      <c r="X67" s="3" t="s">
        <v>957</v>
      </c>
      <c r="Y67" s="3" t="str">
        <f t="shared" ref="Y67:Y130" si="10">IF(Z67="", "", "/")</f>
        <v/>
      </c>
      <c r="Z67" s="3"/>
      <c r="AA67" s="3" t="s">
        <v>1106</v>
      </c>
      <c r="AB67" s="5" t="s">
        <v>2</v>
      </c>
      <c r="AC67" s="6">
        <v>45021</v>
      </c>
      <c r="AD67" s="6">
        <v>45139</v>
      </c>
      <c r="AE67" s="3" t="s">
        <v>18</v>
      </c>
      <c r="AF67" s="3" t="s">
        <v>369</v>
      </c>
      <c r="AG67" s="3" t="str">
        <f>VLOOKUP(AF67, HIDE!D:E, 2, FALSE)</f>
        <v>Carmarthen</v>
      </c>
      <c r="AH67" s="3" t="s">
        <v>952</v>
      </c>
      <c r="AI67" s="3" t="str">
        <f t="shared" ref="AI67:AI130" si="11">IF(AJ67="", "", "/")</f>
        <v>/</v>
      </c>
      <c r="AJ67" s="3" t="s">
        <v>1006</v>
      </c>
      <c r="AK67" s="3" t="s">
        <v>1071</v>
      </c>
      <c r="AL67" s="5"/>
      <c r="AM67" s="5"/>
      <c r="AN67" s="5"/>
      <c r="AO67" s="5"/>
      <c r="AP67" s="9" t="str">
        <f>IF(AO67="", "", VLOOKUP(AO67, HIDE!D:E, 2, FALSE))</f>
        <v/>
      </c>
      <c r="AQ67" s="9" t="str">
        <f t="shared" ref="AQ67:AQ130" si="12">IF(AR67="", "", ", ")</f>
        <v/>
      </c>
      <c r="AR67" s="5"/>
      <c r="AS67" s="9" t="str">
        <f t="shared" ref="AS67:AS130" si="13">IF(AR67="", "", " (LIFT)")</f>
        <v/>
      </c>
      <c r="AT67" s="5"/>
    </row>
    <row r="68" spans="1:46" x14ac:dyDescent="0.25">
      <c r="A68" s="3" t="s">
        <v>12</v>
      </c>
      <c r="B68" s="3" t="s">
        <v>124</v>
      </c>
      <c r="C68" s="3" t="s">
        <v>510</v>
      </c>
      <c r="D68" s="3" t="s">
        <v>1</v>
      </c>
      <c r="E68" s="5">
        <v>1</v>
      </c>
      <c r="F68" s="9" t="str">
        <f t="shared" si="7"/>
        <v xml:space="preserve">General (Internal) Medicine/Respiratory Medicine, General Surgery/Colorectal Surgery, Palliative Medicine/Haematology </v>
      </c>
      <c r="G68" s="9" t="str">
        <f t="shared" si="8"/>
        <v>Dr Jonathan Fisher-Black</v>
      </c>
      <c r="H68" s="5" t="s">
        <v>2</v>
      </c>
      <c r="I68" s="6">
        <v>44770</v>
      </c>
      <c r="J68" s="6">
        <v>44901</v>
      </c>
      <c r="K68" s="3" t="s">
        <v>18</v>
      </c>
      <c r="L68" s="3" t="s">
        <v>21</v>
      </c>
      <c r="M68" s="3" t="str">
        <f>VLOOKUP(L68, HIDE!D:E, 2, FALSE)</f>
        <v>Llanelli</v>
      </c>
      <c r="N68" s="3" t="s">
        <v>952</v>
      </c>
      <c r="O68" s="3" t="str">
        <f t="shared" si="9"/>
        <v>/</v>
      </c>
      <c r="P68" s="3" t="s">
        <v>950</v>
      </c>
      <c r="Q68" s="3" t="s">
        <v>1659</v>
      </c>
      <c r="R68" s="5" t="s">
        <v>2</v>
      </c>
      <c r="S68" s="6">
        <v>44537</v>
      </c>
      <c r="T68" s="6">
        <v>45020</v>
      </c>
      <c r="U68" s="3" t="s">
        <v>18</v>
      </c>
      <c r="V68" s="3" t="s">
        <v>435</v>
      </c>
      <c r="W68" s="3" t="str">
        <f>VLOOKUP(V68, HIDE!D:E, 2, FALSE)</f>
        <v>Carmarthen / Llanelli</v>
      </c>
      <c r="X68" s="3" t="s">
        <v>951</v>
      </c>
      <c r="Y68" s="3" t="str">
        <f t="shared" si="10"/>
        <v>/</v>
      </c>
      <c r="Z68" s="3" t="s">
        <v>1004</v>
      </c>
      <c r="AA68" s="3" t="s">
        <v>1109</v>
      </c>
      <c r="AB68" s="5" t="s">
        <v>2</v>
      </c>
      <c r="AC68" s="6">
        <v>45021</v>
      </c>
      <c r="AD68" s="6">
        <v>45139</v>
      </c>
      <c r="AE68" s="3" t="s">
        <v>18</v>
      </c>
      <c r="AF68" s="3" t="s">
        <v>21</v>
      </c>
      <c r="AG68" s="3" t="str">
        <f>VLOOKUP(AF68, HIDE!D:E, 2, FALSE)</f>
        <v>Llanelli</v>
      </c>
      <c r="AH68" s="3" t="s">
        <v>961</v>
      </c>
      <c r="AI68" s="3" t="str">
        <f t="shared" si="11"/>
        <v>/</v>
      </c>
      <c r="AJ68" s="3" t="s">
        <v>968</v>
      </c>
      <c r="AK68" s="3" t="s">
        <v>1108</v>
      </c>
      <c r="AL68" s="5"/>
      <c r="AM68" s="5"/>
      <c r="AN68" s="5"/>
      <c r="AO68" s="5"/>
      <c r="AP68" s="9" t="str">
        <f>IF(AO68="", "", VLOOKUP(AO68, HIDE!D:E, 2, FALSE))</f>
        <v/>
      </c>
      <c r="AQ68" s="9" t="str">
        <f t="shared" si="12"/>
        <v/>
      </c>
      <c r="AR68" s="5"/>
      <c r="AS68" s="9" t="str">
        <f t="shared" si="13"/>
        <v/>
      </c>
      <c r="AT68" s="5"/>
    </row>
    <row r="69" spans="1:46" x14ac:dyDescent="0.25">
      <c r="A69" s="3" t="s">
        <v>12</v>
      </c>
      <c r="B69" s="3" t="s">
        <v>125</v>
      </c>
      <c r="C69" s="3" t="s">
        <v>511</v>
      </c>
      <c r="D69" s="3" t="s">
        <v>1</v>
      </c>
      <c r="E69" s="5">
        <v>1</v>
      </c>
      <c r="F69" s="9" t="str">
        <f t="shared" si="7"/>
        <v xml:space="preserve">Palliative Medicine/Haematology, General (Internal) Medicine/Respiratory Medicine, General Surgery/Colorectal Surgery </v>
      </c>
      <c r="G69" s="9" t="str">
        <f t="shared" si="8"/>
        <v>Dr Rhian Fuge</v>
      </c>
      <c r="H69" s="5" t="s">
        <v>2</v>
      </c>
      <c r="I69" s="6">
        <v>44770</v>
      </c>
      <c r="J69" s="6">
        <v>44901</v>
      </c>
      <c r="K69" s="3" t="s">
        <v>18</v>
      </c>
      <c r="L69" s="3" t="s">
        <v>21</v>
      </c>
      <c r="M69" s="3" t="str">
        <f>VLOOKUP(L69, HIDE!D:E, 2, FALSE)</f>
        <v>Llanelli</v>
      </c>
      <c r="N69" s="3" t="s">
        <v>961</v>
      </c>
      <c r="O69" s="3" t="str">
        <f t="shared" si="9"/>
        <v>/</v>
      </c>
      <c r="P69" s="3" t="s">
        <v>968</v>
      </c>
      <c r="Q69" s="3" t="s">
        <v>1108</v>
      </c>
      <c r="R69" s="5" t="s">
        <v>2</v>
      </c>
      <c r="S69" s="6">
        <v>44537</v>
      </c>
      <c r="T69" s="6">
        <v>45020</v>
      </c>
      <c r="U69" s="3" t="s">
        <v>18</v>
      </c>
      <c r="V69" s="3" t="s">
        <v>21</v>
      </c>
      <c r="W69" s="3" t="str">
        <f>VLOOKUP(V69, HIDE!D:E, 2, FALSE)</f>
        <v>Llanelli</v>
      </c>
      <c r="X69" s="3" t="s">
        <v>952</v>
      </c>
      <c r="Y69" s="3" t="str">
        <f t="shared" si="10"/>
        <v>/</v>
      </c>
      <c r="Z69" s="3" t="s">
        <v>950</v>
      </c>
      <c r="AA69" s="3" t="s">
        <v>1659</v>
      </c>
      <c r="AB69" s="5" t="s">
        <v>2</v>
      </c>
      <c r="AC69" s="6">
        <v>45021</v>
      </c>
      <c r="AD69" s="6">
        <v>45139</v>
      </c>
      <c r="AE69" s="3" t="s">
        <v>18</v>
      </c>
      <c r="AF69" s="3" t="s">
        <v>435</v>
      </c>
      <c r="AG69" s="3" t="str">
        <f>VLOOKUP(AF69, HIDE!D:E, 2, FALSE)</f>
        <v>Carmarthen / Llanelli</v>
      </c>
      <c r="AH69" s="3" t="s">
        <v>951</v>
      </c>
      <c r="AI69" s="3" t="str">
        <f t="shared" si="11"/>
        <v>/</v>
      </c>
      <c r="AJ69" s="3" t="s">
        <v>1004</v>
      </c>
      <c r="AK69" s="3" t="s">
        <v>1109</v>
      </c>
      <c r="AL69" s="5"/>
      <c r="AM69" s="5"/>
      <c r="AN69" s="5"/>
      <c r="AO69" s="5"/>
      <c r="AP69" s="9" t="str">
        <f>IF(AO69="", "", VLOOKUP(AO69, HIDE!D:E, 2, FALSE))</f>
        <v/>
      </c>
      <c r="AQ69" s="9" t="str">
        <f t="shared" si="12"/>
        <v/>
      </c>
      <c r="AR69" s="5"/>
      <c r="AS69" s="9" t="str">
        <f t="shared" si="13"/>
        <v/>
      </c>
      <c r="AT69" s="5"/>
    </row>
    <row r="70" spans="1:46" x14ac:dyDescent="0.25">
      <c r="A70" s="3" t="s">
        <v>12</v>
      </c>
      <c r="B70" s="3" t="s">
        <v>126</v>
      </c>
      <c r="C70" s="3" t="s">
        <v>512</v>
      </c>
      <c r="D70" s="3" t="s">
        <v>1</v>
      </c>
      <c r="E70" s="5">
        <v>1</v>
      </c>
      <c r="F70" s="9" t="str">
        <f t="shared" si="7"/>
        <v xml:space="preserve">General Surgery/Colorectal Surgery, Palliative Medicine/Haematology, General (Internal) Medicine/Respiratory Medicine </v>
      </c>
      <c r="G70" s="9" t="str">
        <f t="shared" si="8"/>
        <v>Mr Pawan Rao</v>
      </c>
      <c r="H70" s="5" t="s">
        <v>2</v>
      </c>
      <c r="I70" s="6">
        <v>44770</v>
      </c>
      <c r="J70" s="6">
        <v>44901</v>
      </c>
      <c r="K70" s="3" t="s">
        <v>18</v>
      </c>
      <c r="L70" s="3" t="s">
        <v>435</v>
      </c>
      <c r="M70" s="3" t="str">
        <f>VLOOKUP(L70, HIDE!D:E, 2, FALSE)</f>
        <v>Carmarthen / Llanelli</v>
      </c>
      <c r="N70" s="3" t="s">
        <v>951</v>
      </c>
      <c r="O70" s="3" t="str">
        <f t="shared" si="9"/>
        <v>/</v>
      </c>
      <c r="P70" s="3" t="s">
        <v>1004</v>
      </c>
      <c r="Q70" s="3" t="s">
        <v>1109</v>
      </c>
      <c r="R70" s="5" t="s">
        <v>2</v>
      </c>
      <c r="S70" s="6">
        <v>44537</v>
      </c>
      <c r="T70" s="6">
        <v>45020</v>
      </c>
      <c r="U70" s="3" t="s">
        <v>18</v>
      </c>
      <c r="V70" s="3" t="s">
        <v>21</v>
      </c>
      <c r="W70" s="3" t="str">
        <f>VLOOKUP(V70, HIDE!D:E, 2, FALSE)</f>
        <v>Llanelli</v>
      </c>
      <c r="X70" s="3" t="s">
        <v>961</v>
      </c>
      <c r="Y70" s="3" t="str">
        <f t="shared" si="10"/>
        <v>/</v>
      </c>
      <c r="Z70" s="3" t="s">
        <v>968</v>
      </c>
      <c r="AA70" s="3" t="s">
        <v>1108</v>
      </c>
      <c r="AB70" s="5" t="s">
        <v>2</v>
      </c>
      <c r="AC70" s="6">
        <v>45021</v>
      </c>
      <c r="AD70" s="6">
        <v>45139</v>
      </c>
      <c r="AE70" s="3" t="s">
        <v>18</v>
      </c>
      <c r="AF70" s="3" t="s">
        <v>21</v>
      </c>
      <c r="AG70" s="3" t="str">
        <f>VLOOKUP(AF70, HIDE!D:E, 2, FALSE)</f>
        <v>Llanelli</v>
      </c>
      <c r="AH70" s="3" t="s">
        <v>952</v>
      </c>
      <c r="AI70" s="3" t="str">
        <f t="shared" si="11"/>
        <v>/</v>
      </c>
      <c r="AJ70" s="3" t="s">
        <v>950</v>
      </c>
      <c r="AK70" s="3" t="s">
        <v>1659</v>
      </c>
      <c r="AL70" s="5"/>
      <c r="AM70" s="5"/>
      <c r="AN70" s="5"/>
      <c r="AO70" s="5"/>
      <c r="AP70" s="9" t="str">
        <f>IF(AO70="", "", VLOOKUP(AO70, HIDE!D:E, 2, FALSE))</f>
        <v/>
      </c>
      <c r="AQ70" s="9" t="str">
        <f t="shared" si="12"/>
        <v/>
      </c>
      <c r="AR70" s="5"/>
      <c r="AS70" s="9" t="str">
        <f t="shared" si="13"/>
        <v/>
      </c>
      <c r="AT70" s="5"/>
    </row>
    <row r="71" spans="1:46" x14ac:dyDescent="0.25">
      <c r="A71" s="3" t="s">
        <v>12</v>
      </c>
      <c r="B71" s="3" t="s">
        <v>127</v>
      </c>
      <c r="C71" s="3" t="s">
        <v>513</v>
      </c>
      <c r="D71" s="3" t="s">
        <v>1</v>
      </c>
      <c r="E71" s="5">
        <v>1</v>
      </c>
      <c r="F71" s="9" t="str">
        <f t="shared" si="7"/>
        <v xml:space="preserve">Anaesthetics/Intensive Care Medicine, Geriatric Medicine, Obstetrics and Gynaecology </v>
      </c>
      <c r="G71" s="9" t="str">
        <f t="shared" si="8"/>
        <v>Dr Alun Thomas</v>
      </c>
      <c r="H71" s="5" t="s">
        <v>2</v>
      </c>
      <c r="I71" s="6">
        <v>44770</v>
      </c>
      <c r="J71" s="6">
        <v>44901</v>
      </c>
      <c r="K71" s="3" t="s">
        <v>18</v>
      </c>
      <c r="L71" s="3" t="s">
        <v>369</v>
      </c>
      <c r="M71" s="3" t="str">
        <f>VLOOKUP(L71, HIDE!D:E, 2, FALSE)</f>
        <v>Carmarthen</v>
      </c>
      <c r="N71" s="3" t="s">
        <v>955</v>
      </c>
      <c r="O71" s="3" t="str">
        <f t="shared" si="9"/>
        <v>/</v>
      </c>
      <c r="P71" s="3" t="s">
        <v>947</v>
      </c>
      <c r="Q71" s="3" t="s">
        <v>1103</v>
      </c>
      <c r="R71" s="5" t="s">
        <v>2</v>
      </c>
      <c r="S71" s="6">
        <v>44537</v>
      </c>
      <c r="T71" s="6">
        <v>45020</v>
      </c>
      <c r="U71" s="3" t="s">
        <v>18</v>
      </c>
      <c r="V71" s="3" t="s">
        <v>369</v>
      </c>
      <c r="W71" s="3" t="str">
        <f>VLOOKUP(V71, HIDE!D:E, 2, FALSE)</f>
        <v>Carmarthen</v>
      </c>
      <c r="X71" s="3" t="s">
        <v>956</v>
      </c>
      <c r="Y71" s="3" t="str">
        <f t="shared" si="10"/>
        <v/>
      </c>
      <c r="Z71" s="3"/>
      <c r="AA71" s="3" t="s">
        <v>1111</v>
      </c>
      <c r="AB71" s="5" t="s">
        <v>2</v>
      </c>
      <c r="AC71" s="6">
        <v>45021</v>
      </c>
      <c r="AD71" s="6">
        <v>45139</v>
      </c>
      <c r="AE71" s="3" t="s">
        <v>18</v>
      </c>
      <c r="AF71" s="3" t="s">
        <v>435</v>
      </c>
      <c r="AG71" s="3" t="str">
        <f>VLOOKUP(AF71, HIDE!D:E, 2, FALSE)</f>
        <v>Carmarthen / Llanelli</v>
      </c>
      <c r="AH71" s="3" t="s">
        <v>965</v>
      </c>
      <c r="AI71" s="3" t="str">
        <f t="shared" si="11"/>
        <v/>
      </c>
      <c r="AJ71" s="3"/>
      <c r="AK71" s="3" t="s">
        <v>1110</v>
      </c>
      <c r="AL71" s="5"/>
      <c r="AM71" s="5"/>
      <c r="AN71" s="5"/>
      <c r="AO71" s="5"/>
      <c r="AP71" s="9" t="str">
        <f>IF(AO71="", "", VLOOKUP(AO71, HIDE!D:E, 2, FALSE))</f>
        <v/>
      </c>
      <c r="AQ71" s="9" t="str">
        <f t="shared" si="12"/>
        <v/>
      </c>
      <c r="AR71" s="5"/>
      <c r="AS71" s="9" t="str">
        <f t="shared" si="13"/>
        <v/>
      </c>
      <c r="AT71" s="5"/>
    </row>
    <row r="72" spans="1:46" x14ac:dyDescent="0.25">
      <c r="A72" s="3" t="s">
        <v>12</v>
      </c>
      <c r="B72" s="3" t="s">
        <v>128</v>
      </c>
      <c r="C72" s="3" t="s">
        <v>514</v>
      </c>
      <c r="D72" s="3" t="s">
        <v>1</v>
      </c>
      <c r="E72" s="5">
        <v>1</v>
      </c>
      <c r="F72" s="9" t="str">
        <f t="shared" si="7"/>
        <v xml:space="preserve">Obstetrics and Gynaecology, Anaesthetics/Intensive Care Medicine, Geriatric Medicine </v>
      </c>
      <c r="G72" s="9" t="str">
        <f t="shared" si="8"/>
        <v>Dr Roopam Goel</v>
      </c>
      <c r="H72" s="5" t="s">
        <v>2</v>
      </c>
      <c r="I72" s="6">
        <v>44770</v>
      </c>
      <c r="J72" s="6">
        <v>44901</v>
      </c>
      <c r="K72" s="3" t="s">
        <v>18</v>
      </c>
      <c r="L72" s="3" t="s">
        <v>435</v>
      </c>
      <c r="M72" s="3" t="str">
        <f>VLOOKUP(L72, HIDE!D:E, 2, FALSE)</f>
        <v>Carmarthen / Llanelli</v>
      </c>
      <c r="N72" s="3" t="s">
        <v>965</v>
      </c>
      <c r="O72" s="3" t="str">
        <f t="shared" si="9"/>
        <v/>
      </c>
      <c r="P72" s="3"/>
      <c r="Q72" s="3" t="s">
        <v>1110</v>
      </c>
      <c r="R72" s="5" t="s">
        <v>2</v>
      </c>
      <c r="S72" s="6">
        <v>44537</v>
      </c>
      <c r="T72" s="6">
        <v>45020</v>
      </c>
      <c r="U72" s="3" t="s">
        <v>18</v>
      </c>
      <c r="V72" s="3" t="s">
        <v>369</v>
      </c>
      <c r="W72" s="3" t="str">
        <f>VLOOKUP(V72, HIDE!D:E, 2, FALSE)</f>
        <v>Carmarthen</v>
      </c>
      <c r="X72" s="3" t="s">
        <v>955</v>
      </c>
      <c r="Y72" s="3" t="str">
        <f t="shared" si="10"/>
        <v>/</v>
      </c>
      <c r="Z72" s="3" t="s">
        <v>947</v>
      </c>
      <c r="AA72" s="3" t="s">
        <v>1103</v>
      </c>
      <c r="AB72" s="5" t="s">
        <v>2</v>
      </c>
      <c r="AC72" s="6">
        <v>45021</v>
      </c>
      <c r="AD72" s="6">
        <v>45139</v>
      </c>
      <c r="AE72" s="3" t="s">
        <v>18</v>
      </c>
      <c r="AF72" s="3" t="s">
        <v>369</v>
      </c>
      <c r="AG72" s="3" t="str">
        <f>VLOOKUP(AF72, HIDE!D:E, 2, FALSE)</f>
        <v>Carmarthen</v>
      </c>
      <c r="AH72" s="3" t="s">
        <v>956</v>
      </c>
      <c r="AI72" s="3" t="str">
        <f t="shared" si="11"/>
        <v/>
      </c>
      <c r="AJ72" s="3"/>
      <c r="AK72" s="3" t="s">
        <v>1111</v>
      </c>
      <c r="AL72" s="5"/>
      <c r="AM72" s="5"/>
      <c r="AN72" s="5"/>
      <c r="AO72" s="5"/>
      <c r="AP72" s="9" t="str">
        <f>IF(AO72="", "", VLOOKUP(AO72, HIDE!D:E, 2, FALSE))</f>
        <v/>
      </c>
      <c r="AQ72" s="9" t="str">
        <f t="shared" si="12"/>
        <v/>
      </c>
      <c r="AR72" s="5"/>
      <c r="AS72" s="9" t="str">
        <f t="shared" si="13"/>
        <v/>
      </c>
      <c r="AT72" s="5"/>
    </row>
    <row r="73" spans="1:46" x14ac:dyDescent="0.25">
      <c r="A73" s="3" t="s">
        <v>12</v>
      </c>
      <c r="B73" s="3" t="s">
        <v>129</v>
      </c>
      <c r="C73" s="3" t="s">
        <v>515</v>
      </c>
      <c r="D73" s="3" t="s">
        <v>1</v>
      </c>
      <c r="E73" s="5">
        <v>1</v>
      </c>
      <c r="F73" s="9" t="str">
        <f t="shared" si="7"/>
        <v xml:space="preserve">Geriatric Medicine, Obstetrics and Gynaecology, Anaesthetics/Intensive Care Medicine </v>
      </c>
      <c r="G73" s="9" t="str">
        <f t="shared" si="8"/>
        <v>Dr Abhaya Gupta</v>
      </c>
      <c r="H73" s="5" t="s">
        <v>2</v>
      </c>
      <c r="I73" s="6">
        <v>44770</v>
      </c>
      <c r="J73" s="6">
        <v>44901</v>
      </c>
      <c r="K73" s="3" t="s">
        <v>18</v>
      </c>
      <c r="L73" s="3" t="s">
        <v>369</v>
      </c>
      <c r="M73" s="3" t="str">
        <f>VLOOKUP(L73, HIDE!D:E, 2, FALSE)</f>
        <v>Carmarthen</v>
      </c>
      <c r="N73" s="3" t="s">
        <v>956</v>
      </c>
      <c r="O73" s="3" t="str">
        <f t="shared" si="9"/>
        <v/>
      </c>
      <c r="P73" s="3"/>
      <c r="Q73" s="3" t="s">
        <v>1111</v>
      </c>
      <c r="R73" s="5" t="s">
        <v>2</v>
      </c>
      <c r="S73" s="6">
        <v>44537</v>
      </c>
      <c r="T73" s="6">
        <v>45020</v>
      </c>
      <c r="U73" s="3" t="s">
        <v>18</v>
      </c>
      <c r="V73" s="3" t="s">
        <v>435</v>
      </c>
      <c r="W73" s="3" t="str">
        <f>VLOOKUP(V73, HIDE!D:E, 2, FALSE)</f>
        <v>Carmarthen / Llanelli</v>
      </c>
      <c r="X73" s="3" t="s">
        <v>965</v>
      </c>
      <c r="Y73" s="3" t="str">
        <f t="shared" si="10"/>
        <v/>
      </c>
      <c r="Z73" s="3"/>
      <c r="AA73" s="3" t="s">
        <v>1110</v>
      </c>
      <c r="AB73" s="5" t="s">
        <v>2</v>
      </c>
      <c r="AC73" s="6">
        <v>45021</v>
      </c>
      <c r="AD73" s="6">
        <v>45139</v>
      </c>
      <c r="AE73" s="3" t="s">
        <v>18</v>
      </c>
      <c r="AF73" s="3" t="s">
        <v>369</v>
      </c>
      <c r="AG73" s="3" t="str">
        <f>VLOOKUP(AF73, HIDE!D:E, 2, FALSE)</f>
        <v>Carmarthen</v>
      </c>
      <c r="AH73" s="3" t="s">
        <v>955</v>
      </c>
      <c r="AI73" s="3" t="str">
        <f t="shared" si="11"/>
        <v>/</v>
      </c>
      <c r="AJ73" s="3" t="s">
        <v>947</v>
      </c>
      <c r="AK73" s="3" t="s">
        <v>1103</v>
      </c>
      <c r="AL73" s="5"/>
      <c r="AM73" s="5"/>
      <c r="AN73" s="5"/>
      <c r="AO73" s="5"/>
      <c r="AP73" s="9" t="str">
        <f>IF(AO73="", "", VLOOKUP(AO73, HIDE!D:E, 2, FALSE))</f>
        <v/>
      </c>
      <c r="AQ73" s="9" t="str">
        <f t="shared" si="12"/>
        <v/>
      </c>
      <c r="AR73" s="5"/>
      <c r="AS73" s="9" t="str">
        <f t="shared" si="13"/>
        <v/>
      </c>
      <c r="AT73" s="5"/>
    </row>
    <row r="74" spans="1:46" x14ac:dyDescent="0.25">
      <c r="A74" s="3" t="s">
        <v>12</v>
      </c>
      <c r="B74" s="3" t="s">
        <v>130</v>
      </c>
      <c r="C74" s="3" t="s">
        <v>516</v>
      </c>
      <c r="D74" s="3" t="s">
        <v>1</v>
      </c>
      <c r="E74" s="5">
        <v>1</v>
      </c>
      <c r="F74" s="9" t="str">
        <f t="shared" si="7"/>
        <v xml:space="preserve">General (Internal) Medicine/Renal Medicine, General Surgery/Upper Gastro-intestinal Surgery, General (Internal) Medicine/Geriatric Medicine </v>
      </c>
      <c r="G74" s="9" t="str">
        <f t="shared" si="8"/>
        <v xml:space="preserve">Dr Siva Shrikanth </v>
      </c>
      <c r="H74" s="5" t="s">
        <v>2</v>
      </c>
      <c r="I74" s="6">
        <v>44770</v>
      </c>
      <c r="J74" s="6">
        <v>44901</v>
      </c>
      <c r="K74" s="3" t="s">
        <v>9</v>
      </c>
      <c r="L74" s="3" t="s">
        <v>25</v>
      </c>
      <c r="M74" s="3" t="str">
        <f>VLOOKUP(L74, HIDE!D:E, 2, FALSE)</f>
        <v>Rhyl</v>
      </c>
      <c r="N74" s="3" t="s">
        <v>952</v>
      </c>
      <c r="O74" s="3" t="str">
        <f t="shared" si="9"/>
        <v>/</v>
      </c>
      <c r="P74" s="3" t="s">
        <v>958</v>
      </c>
      <c r="Q74" s="3" t="s">
        <v>1114</v>
      </c>
      <c r="R74" s="5" t="s">
        <v>2</v>
      </c>
      <c r="S74" s="6">
        <v>44537</v>
      </c>
      <c r="T74" s="6">
        <v>45020</v>
      </c>
      <c r="U74" s="3" t="s">
        <v>9</v>
      </c>
      <c r="V74" s="3" t="s">
        <v>25</v>
      </c>
      <c r="W74" s="3" t="str">
        <f>VLOOKUP(V74, HIDE!D:E, 2, FALSE)</f>
        <v>Rhyl</v>
      </c>
      <c r="X74" s="3" t="s">
        <v>951</v>
      </c>
      <c r="Y74" s="3" t="str">
        <f t="shared" si="10"/>
        <v>/</v>
      </c>
      <c r="Z74" s="3" t="s">
        <v>1005</v>
      </c>
      <c r="AA74" s="3" t="s">
        <v>1113</v>
      </c>
      <c r="AB74" s="5" t="s">
        <v>2</v>
      </c>
      <c r="AC74" s="6">
        <v>45021</v>
      </c>
      <c r="AD74" s="6">
        <v>45139</v>
      </c>
      <c r="AE74" s="3" t="s">
        <v>9</v>
      </c>
      <c r="AF74" s="3" t="s">
        <v>25</v>
      </c>
      <c r="AG74" s="3" t="str">
        <f>VLOOKUP(AF74, HIDE!D:E, 2, FALSE)</f>
        <v>Rhyl</v>
      </c>
      <c r="AH74" s="3" t="s">
        <v>952</v>
      </c>
      <c r="AI74" s="3" t="str">
        <f t="shared" si="11"/>
        <v>/</v>
      </c>
      <c r="AJ74" s="3" t="s">
        <v>956</v>
      </c>
      <c r="AK74" s="3" t="s">
        <v>1112</v>
      </c>
      <c r="AL74" s="5"/>
      <c r="AM74" s="5"/>
      <c r="AN74" s="5"/>
      <c r="AO74" s="5"/>
      <c r="AP74" s="9" t="str">
        <f>IF(AO74="", "", VLOOKUP(AO74, HIDE!D:E, 2, FALSE))</f>
        <v/>
      </c>
      <c r="AQ74" s="9" t="str">
        <f t="shared" si="12"/>
        <v/>
      </c>
      <c r="AR74" s="5"/>
      <c r="AS74" s="9" t="str">
        <f t="shared" si="13"/>
        <v/>
      </c>
      <c r="AT74" s="5"/>
    </row>
    <row r="75" spans="1:46" x14ac:dyDescent="0.25">
      <c r="A75" s="3" t="s">
        <v>12</v>
      </c>
      <c r="B75" s="3" t="s">
        <v>131</v>
      </c>
      <c r="C75" s="3" t="s">
        <v>517</v>
      </c>
      <c r="D75" s="3" t="s">
        <v>1</v>
      </c>
      <c r="E75" s="5">
        <v>1</v>
      </c>
      <c r="F75" s="9" t="str">
        <f t="shared" si="7"/>
        <v xml:space="preserve">General (Internal) Medicine/Geriatric Medicine, General (Internal) Medicine/Renal Medicine, General Surgery/Upper Gastro-intestinal Surgery </v>
      </c>
      <c r="G75" s="9" t="str">
        <f t="shared" si="8"/>
        <v xml:space="preserve">Dr Vedamurthy Adhiyaman </v>
      </c>
      <c r="H75" s="5" t="s">
        <v>2</v>
      </c>
      <c r="I75" s="6">
        <v>44770</v>
      </c>
      <c r="J75" s="6">
        <v>44901</v>
      </c>
      <c r="K75" s="3" t="s">
        <v>9</v>
      </c>
      <c r="L75" s="3" t="s">
        <v>25</v>
      </c>
      <c r="M75" s="3" t="str">
        <f>VLOOKUP(L75, HIDE!D:E, 2, FALSE)</f>
        <v>Rhyl</v>
      </c>
      <c r="N75" s="3" t="s">
        <v>952</v>
      </c>
      <c r="O75" s="3" t="str">
        <f t="shared" si="9"/>
        <v>/</v>
      </c>
      <c r="P75" s="3" t="s">
        <v>956</v>
      </c>
      <c r="Q75" s="3" t="s">
        <v>1112</v>
      </c>
      <c r="R75" s="5" t="s">
        <v>2</v>
      </c>
      <c r="S75" s="6">
        <v>44537</v>
      </c>
      <c r="T75" s="6">
        <v>45020</v>
      </c>
      <c r="U75" s="3" t="s">
        <v>9</v>
      </c>
      <c r="V75" s="3" t="s">
        <v>25</v>
      </c>
      <c r="W75" s="3" t="str">
        <f>VLOOKUP(V75, HIDE!D:E, 2, FALSE)</f>
        <v>Rhyl</v>
      </c>
      <c r="X75" s="3" t="s">
        <v>952</v>
      </c>
      <c r="Y75" s="3" t="str">
        <f t="shared" si="10"/>
        <v>/</v>
      </c>
      <c r="Z75" s="3" t="s">
        <v>958</v>
      </c>
      <c r="AA75" s="3" t="s">
        <v>1114</v>
      </c>
      <c r="AB75" s="5" t="s">
        <v>2</v>
      </c>
      <c r="AC75" s="6">
        <v>45021</v>
      </c>
      <c r="AD75" s="6">
        <v>45139</v>
      </c>
      <c r="AE75" s="3" t="s">
        <v>9</v>
      </c>
      <c r="AF75" s="3" t="s">
        <v>25</v>
      </c>
      <c r="AG75" s="3" t="str">
        <f>VLOOKUP(AF75, HIDE!D:E, 2, FALSE)</f>
        <v>Rhyl</v>
      </c>
      <c r="AH75" s="3" t="s">
        <v>951</v>
      </c>
      <c r="AI75" s="3" t="str">
        <f t="shared" si="11"/>
        <v>/</v>
      </c>
      <c r="AJ75" s="3" t="s">
        <v>1005</v>
      </c>
      <c r="AK75" s="3" t="s">
        <v>1113</v>
      </c>
      <c r="AL75" s="5"/>
      <c r="AM75" s="5"/>
      <c r="AN75" s="5"/>
      <c r="AO75" s="5"/>
      <c r="AP75" s="9" t="str">
        <f>IF(AO75="", "", VLOOKUP(AO75, HIDE!D:E, 2, FALSE))</f>
        <v/>
      </c>
      <c r="AQ75" s="9" t="str">
        <f t="shared" si="12"/>
        <v/>
      </c>
      <c r="AR75" s="5"/>
      <c r="AS75" s="9" t="str">
        <f t="shared" si="13"/>
        <v/>
      </c>
      <c r="AT75" s="5"/>
    </row>
    <row r="76" spans="1:46" x14ac:dyDescent="0.25">
      <c r="A76" s="3" t="s">
        <v>12</v>
      </c>
      <c r="B76" s="3" t="s">
        <v>132</v>
      </c>
      <c r="C76" s="3" t="s">
        <v>518</v>
      </c>
      <c r="D76" s="3" t="s">
        <v>1</v>
      </c>
      <c r="E76" s="5">
        <v>1</v>
      </c>
      <c r="F76" s="9" t="str">
        <f t="shared" si="7"/>
        <v xml:space="preserve">General Surgery/Upper Gastro-intestinal Surgery, General (Internal) Medicine/Geriatric Medicine, General (Internal) Medicine/Renal Medicine </v>
      </c>
      <c r="G76" s="9" t="str">
        <f t="shared" si="8"/>
        <v xml:space="preserve">Mr Richard Morgan </v>
      </c>
      <c r="H76" s="5" t="s">
        <v>2</v>
      </c>
      <c r="I76" s="6">
        <v>44770</v>
      </c>
      <c r="J76" s="6">
        <v>44901</v>
      </c>
      <c r="K76" s="3" t="s">
        <v>9</v>
      </c>
      <c r="L76" s="3" t="s">
        <v>25</v>
      </c>
      <c r="M76" s="3" t="str">
        <f>VLOOKUP(L76, HIDE!D:E, 2, FALSE)</f>
        <v>Rhyl</v>
      </c>
      <c r="N76" s="3" t="s">
        <v>951</v>
      </c>
      <c r="O76" s="3" t="str">
        <f t="shared" si="9"/>
        <v>/</v>
      </c>
      <c r="P76" s="3" t="s">
        <v>1005</v>
      </c>
      <c r="Q76" s="3" t="s">
        <v>1113</v>
      </c>
      <c r="R76" s="5" t="s">
        <v>2</v>
      </c>
      <c r="S76" s="6">
        <v>44537</v>
      </c>
      <c r="T76" s="6">
        <v>45020</v>
      </c>
      <c r="U76" s="3" t="s">
        <v>9</v>
      </c>
      <c r="V76" s="3" t="s">
        <v>25</v>
      </c>
      <c r="W76" s="3" t="str">
        <f>VLOOKUP(V76, HIDE!D:E, 2, FALSE)</f>
        <v>Rhyl</v>
      </c>
      <c r="X76" s="3" t="s">
        <v>952</v>
      </c>
      <c r="Y76" s="3" t="str">
        <f t="shared" si="10"/>
        <v>/</v>
      </c>
      <c r="Z76" s="3" t="s">
        <v>956</v>
      </c>
      <c r="AA76" s="3" t="s">
        <v>1112</v>
      </c>
      <c r="AB76" s="5" t="s">
        <v>2</v>
      </c>
      <c r="AC76" s="6">
        <v>45021</v>
      </c>
      <c r="AD76" s="6">
        <v>45139</v>
      </c>
      <c r="AE76" s="3" t="s">
        <v>9</v>
      </c>
      <c r="AF76" s="3" t="s">
        <v>25</v>
      </c>
      <c r="AG76" s="3" t="str">
        <f>VLOOKUP(AF76, HIDE!D:E, 2, FALSE)</f>
        <v>Rhyl</v>
      </c>
      <c r="AH76" s="3" t="s">
        <v>952</v>
      </c>
      <c r="AI76" s="3" t="str">
        <f t="shared" si="11"/>
        <v>/</v>
      </c>
      <c r="AJ76" s="3" t="s">
        <v>958</v>
      </c>
      <c r="AK76" s="3" t="s">
        <v>1114</v>
      </c>
      <c r="AL76" s="5"/>
      <c r="AM76" s="5"/>
      <c r="AN76" s="5"/>
      <c r="AO76" s="5"/>
      <c r="AP76" s="9" t="str">
        <f>IF(AO76="", "", VLOOKUP(AO76, HIDE!D:E, 2, FALSE))</f>
        <v/>
      </c>
      <c r="AQ76" s="9" t="str">
        <f t="shared" si="12"/>
        <v/>
      </c>
      <c r="AR76" s="5"/>
      <c r="AS76" s="9" t="str">
        <f t="shared" si="13"/>
        <v/>
      </c>
      <c r="AT76" s="5"/>
    </row>
    <row r="77" spans="1:46" x14ac:dyDescent="0.25">
      <c r="A77" s="3" t="s">
        <v>12</v>
      </c>
      <c r="B77" s="3" t="s">
        <v>133</v>
      </c>
      <c r="C77" s="3" t="s">
        <v>519</v>
      </c>
      <c r="D77" s="3" t="s">
        <v>1</v>
      </c>
      <c r="E77" s="5">
        <v>1</v>
      </c>
      <c r="F77" s="9" t="str">
        <f t="shared" si="7"/>
        <v xml:space="preserve">General (Internal) Medicine/Respiratory Medicine, General Surgery/Breast Surgery, Emergency Medicine </v>
      </c>
      <c r="G77" s="9" t="str">
        <f t="shared" si="8"/>
        <v xml:space="preserve">Dr Robin Poyner </v>
      </c>
      <c r="H77" s="5" t="s">
        <v>2</v>
      </c>
      <c r="I77" s="6">
        <v>44770</v>
      </c>
      <c r="J77" s="6">
        <v>44901</v>
      </c>
      <c r="K77" s="3" t="s">
        <v>9</v>
      </c>
      <c r="L77" s="3" t="s">
        <v>25</v>
      </c>
      <c r="M77" s="3" t="str">
        <f>VLOOKUP(L77, HIDE!D:E, 2, FALSE)</f>
        <v>Rhyl</v>
      </c>
      <c r="N77" s="3" t="s">
        <v>952</v>
      </c>
      <c r="O77" s="3" t="str">
        <f t="shared" si="9"/>
        <v>/</v>
      </c>
      <c r="P77" s="3" t="s">
        <v>950</v>
      </c>
      <c r="Q77" s="3" t="s">
        <v>1117</v>
      </c>
      <c r="R77" s="5" t="s">
        <v>2</v>
      </c>
      <c r="S77" s="6">
        <v>44537</v>
      </c>
      <c r="T77" s="6">
        <v>45020</v>
      </c>
      <c r="U77" s="3" t="s">
        <v>9</v>
      </c>
      <c r="V77" s="3" t="s">
        <v>25</v>
      </c>
      <c r="W77" s="3" t="str">
        <f>VLOOKUP(V77, HIDE!D:E, 2, FALSE)</f>
        <v>Rhyl</v>
      </c>
      <c r="X77" s="3" t="s">
        <v>951</v>
      </c>
      <c r="Y77" s="3" t="str">
        <f t="shared" si="10"/>
        <v>/</v>
      </c>
      <c r="Z77" s="3" t="s">
        <v>1000</v>
      </c>
      <c r="AA77" s="3" t="s">
        <v>1116</v>
      </c>
      <c r="AB77" s="5" t="s">
        <v>2</v>
      </c>
      <c r="AC77" s="6">
        <v>45021</v>
      </c>
      <c r="AD77" s="6">
        <v>45139</v>
      </c>
      <c r="AE77" s="3" t="s">
        <v>9</v>
      </c>
      <c r="AF77" s="3" t="s">
        <v>25</v>
      </c>
      <c r="AG77" s="3" t="str">
        <f>VLOOKUP(AF77, HIDE!D:E, 2, FALSE)</f>
        <v>Rhyl</v>
      </c>
      <c r="AH77" s="3" t="s">
        <v>960</v>
      </c>
      <c r="AI77" s="3" t="str">
        <f t="shared" si="11"/>
        <v/>
      </c>
      <c r="AJ77" s="3"/>
      <c r="AK77" s="3" t="s">
        <v>1115</v>
      </c>
      <c r="AL77" s="5"/>
      <c r="AM77" s="5"/>
      <c r="AN77" s="5"/>
      <c r="AO77" s="5"/>
      <c r="AP77" s="9" t="str">
        <f>IF(AO77="", "", VLOOKUP(AO77, HIDE!D:E, 2, FALSE))</f>
        <v/>
      </c>
      <c r="AQ77" s="9" t="str">
        <f t="shared" si="12"/>
        <v/>
      </c>
      <c r="AR77" s="5"/>
      <c r="AS77" s="9" t="str">
        <f t="shared" si="13"/>
        <v/>
      </c>
      <c r="AT77" s="5"/>
    </row>
    <row r="78" spans="1:46" x14ac:dyDescent="0.25">
      <c r="A78" s="3" t="s">
        <v>12</v>
      </c>
      <c r="B78" s="3" t="s">
        <v>134</v>
      </c>
      <c r="C78" s="3" t="s">
        <v>520</v>
      </c>
      <c r="D78" s="3" t="s">
        <v>1</v>
      </c>
      <c r="E78" s="5">
        <v>1</v>
      </c>
      <c r="F78" s="9" t="str">
        <f t="shared" si="7"/>
        <v xml:space="preserve">Emergency Medicine, General (Internal) Medicine/Respiratory Medicine, General Surgery/Breast Surgery </v>
      </c>
      <c r="G78" s="9" t="str">
        <f t="shared" si="8"/>
        <v xml:space="preserve">Dr Paul Spambo </v>
      </c>
      <c r="H78" s="5" t="s">
        <v>2</v>
      </c>
      <c r="I78" s="6">
        <v>44770</v>
      </c>
      <c r="J78" s="6">
        <v>44901</v>
      </c>
      <c r="K78" s="3" t="s">
        <v>9</v>
      </c>
      <c r="L78" s="3" t="s">
        <v>25</v>
      </c>
      <c r="M78" s="3" t="str">
        <f>VLOOKUP(L78, HIDE!D:E, 2, FALSE)</f>
        <v>Rhyl</v>
      </c>
      <c r="N78" s="3" t="s">
        <v>960</v>
      </c>
      <c r="O78" s="3" t="str">
        <f t="shared" si="9"/>
        <v/>
      </c>
      <c r="P78" s="3"/>
      <c r="Q78" s="3" t="s">
        <v>1115</v>
      </c>
      <c r="R78" s="5" t="s">
        <v>2</v>
      </c>
      <c r="S78" s="6">
        <v>44537</v>
      </c>
      <c r="T78" s="6">
        <v>45020</v>
      </c>
      <c r="U78" s="3" t="s">
        <v>9</v>
      </c>
      <c r="V78" s="3" t="s">
        <v>25</v>
      </c>
      <c r="W78" s="3" t="str">
        <f>VLOOKUP(V78, HIDE!D:E, 2, FALSE)</f>
        <v>Rhyl</v>
      </c>
      <c r="X78" s="3" t="s">
        <v>952</v>
      </c>
      <c r="Y78" s="3" t="str">
        <f t="shared" si="10"/>
        <v>/</v>
      </c>
      <c r="Z78" s="3" t="s">
        <v>950</v>
      </c>
      <c r="AA78" s="3" t="s">
        <v>1117</v>
      </c>
      <c r="AB78" s="5" t="s">
        <v>2</v>
      </c>
      <c r="AC78" s="6">
        <v>45021</v>
      </c>
      <c r="AD78" s="6">
        <v>45139</v>
      </c>
      <c r="AE78" s="3" t="s">
        <v>9</v>
      </c>
      <c r="AF78" s="3" t="s">
        <v>25</v>
      </c>
      <c r="AG78" s="3" t="str">
        <f>VLOOKUP(AF78, HIDE!D:E, 2, FALSE)</f>
        <v>Rhyl</v>
      </c>
      <c r="AH78" s="3" t="s">
        <v>951</v>
      </c>
      <c r="AI78" s="3" t="str">
        <f t="shared" si="11"/>
        <v>/</v>
      </c>
      <c r="AJ78" s="3" t="s">
        <v>1000</v>
      </c>
      <c r="AK78" s="3" t="s">
        <v>1116</v>
      </c>
      <c r="AL78" s="5"/>
      <c r="AM78" s="5"/>
      <c r="AN78" s="5"/>
      <c r="AO78" s="5"/>
      <c r="AP78" s="9" t="str">
        <f>IF(AO78="", "", VLOOKUP(AO78, HIDE!D:E, 2, FALSE))</f>
        <v/>
      </c>
      <c r="AQ78" s="9" t="str">
        <f t="shared" si="12"/>
        <v/>
      </c>
      <c r="AR78" s="5"/>
      <c r="AS78" s="9" t="str">
        <f t="shared" si="13"/>
        <v/>
      </c>
      <c r="AT78" s="5"/>
    </row>
    <row r="79" spans="1:46" x14ac:dyDescent="0.25">
      <c r="A79" s="3" t="s">
        <v>12</v>
      </c>
      <c r="B79" s="3" t="s">
        <v>135</v>
      </c>
      <c r="C79" s="3" t="s">
        <v>521</v>
      </c>
      <c r="D79" s="3" t="s">
        <v>1</v>
      </c>
      <c r="E79" s="5">
        <v>1</v>
      </c>
      <c r="F79" s="9" t="str">
        <f t="shared" si="7"/>
        <v xml:space="preserve">General Surgery/Breast Surgery, Emergency Medicine, General (Internal) Medicine/Respiratory Medicine </v>
      </c>
      <c r="G79" s="9" t="str">
        <f t="shared" si="8"/>
        <v>Mr Walid Samra</v>
      </c>
      <c r="H79" s="5" t="s">
        <v>2</v>
      </c>
      <c r="I79" s="6">
        <v>44770</v>
      </c>
      <c r="J79" s="6">
        <v>44901</v>
      </c>
      <c r="K79" s="3" t="s">
        <v>9</v>
      </c>
      <c r="L79" s="3" t="s">
        <v>25</v>
      </c>
      <c r="M79" s="3" t="str">
        <f>VLOOKUP(L79, HIDE!D:E, 2, FALSE)</f>
        <v>Rhyl</v>
      </c>
      <c r="N79" s="3" t="s">
        <v>951</v>
      </c>
      <c r="O79" s="3" t="str">
        <f t="shared" si="9"/>
        <v>/</v>
      </c>
      <c r="P79" s="3" t="s">
        <v>1000</v>
      </c>
      <c r="Q79" s="3" t="s">
        <v>1116</v>
      </c>
      <c r="R79" s="5" t="s">
        <v>2</v>
      </c>
      <c r="S79" s="6">
        <v>44537</v>
      </c>
      <c r="T79" s="6">
        <v>45020</v>
      </c>
      <c r="U79" s="3" t="s">
        <v>9</v>
      </c>
      <c r="V79" s="3" t="s">
        <v>25</v>
      </c>
      <c r="W79" s="3" t="str">
        <f>VLOOKUP(V79, HIDE!D:E, 2, FALSE)</f>
        <v>Rhyl</v>
      </c>
      <c r="X79" s="3" t="s">
        <v>960</v>
      </c>
      <c r="Y79" s="3" t="str">
        <f t="shared" si="10"/>
        <v/>
      </c>
      <c r="Z79" s="3"/>
      <c r="AA79" s="3" t="s">
        <v>1115</v>
      </c>
      <c r="AB79" s="5" t="s">
        <v>2</v>
      </c>
      <c r="AC79" s="6">
        <v>45021</v>
      </c>
      <c r="AD79" s="6">
        <v>45139</v>
      </c>
      <c r="AE79" s="3" t="s">
        <v>9</v>
      </c>
      <c r="AF79" s="3" t="s">
        <v>25</v>
      </c>
      <c r="AG79" s="3" t="str">
        <f>VLOOKUP(AF79, HIDE!D:E, 2, FALSE)</f>
        <v>Rhyl</v>
      </c>
      <c r="AH79" s="3" t="s">
        <v>952</v>
      </c>
      <c r="AI79" s="3" t="str">
        <f t="shared" si="11"/>
        <v>/</v>
      </c>
      <c r="AJ79" s="3" t="s">
        <v>950</v>
      </c>
      <c r="AK79" s="3" t="s">
        <v>1117</v>
      </c>
      <c r="AL79" s="5"/>
      <c r="AM79" s="5"/>
      <c r="AN79" s="5"/>
      <c r="AO79" s="5"/>
      <c r="AP79" s="9" t="str">
        <f>IF(AO79="", "", VLOOKUP(AO79, HIDE!D:E, 2, FALSE))</f>
        <v/>
      </c>
      <c r="AQ79" s="9" t="str">
        <f t="shared" si="12"/>
        <v/>
      </c>
      <c r="AR79" s="5"/>
      <c r="AS79" s="9" t="str">
        <f t="shared" si="13"/>
        <v/>
      </c>
      <c r="AT79" s="5"/>
    </row>
    <row r="80" spans="1:46" x14ac:dyDescent="0.25">
      <c r="A80" s="3" t="s">
        <v>12</v>
      </c>
      <c r="B80" s="3" t="s">
        <v>136</v>
      </c>
      <c r="C80" s="3" t="s">
        <v>522</v>
      </c>
      <c r="D80" s="3" t="s">
        <v>1</v>
      </c>
      <c r="E80" s="5">
        <v>1</v>
      </c>
      <c r="F80" s="9" t="str">
        <f t="shared" si="7"/>
        <v xml:space="preserve">General (Internal) Medicine/Endocrinology and Diabetes Mellitus, General Surgery, Vascular Surgery </v>
      </c>
      <c r="G80" s="9" t="str">
        <f t="shared" si="8"/>
        <v xml:space="preserve">Dr Aye Nyunt </v>
      </c>
      <c r="H80" s="5" t="s">
        <v>2</v>
      </c>
      <c r="I80" s="6">
        <v>44770</v>
      </c>
      <c r="J80" s="6">
        <v>44901</v>
      </c>
      <c r="K80" s="3" t="s">
        <v>9</v>
      </c>
      <c r="L80" s="3" t="s">
        <v>25</v>
      </c>
      <c r="M80" s="3" t="str">
        <f>VLOOKUP(L80, HIDE!D:E, 2, FALSE)</f>
        <v>Rhyl</v>
      </c>
      <c r="N80" s="3" t="s">
        <v>952</v>
      </c>
      <c r="O80" s="3" t="str">
        <f t="shared" si="9"/>
        <v>/</v>
      </c>
      <c r="P80" s="3" t="s">
        <v>969</v>
      </c>
      <c r="Q80" s="3" t="s">
        <v>1119</v>
      </c>
      <c r="R80" s="5" t="s">
        <v>2</v>
      </c>
      <c r="S80" s="6">
        <v>44537</v>
      </c>
      <c r="T80" s="6">
        <v>45020</v>
      </c>
      <c r="U80" s="3" t="s">
        <v>9</v>
      </c>
      <c r="V80" s="3" t="s">
        <v>25</v>
      </c>
      <c r="W80" s="3" t="str">
        <f>VLOOKUP(V80, HIDE!D:E, 2, FALSE)</f>
        <v>Rhyl</v>
      </c>
      <c r="X80" s="3" t="s">
        <v>951</v>
      </c>
      <c r="Y80" s="3" t="str">
        <f t="shared" si="10"/>
        <v/>
      </c>
      <c r="Z80" s="3"/>
      <c r="AA80" s="3" t="s">
        <v>1118</v>
      </c>
      <c r="AB80" s="5" t="s">
        <v>2</v>
      </c>
      <c r="AC80" s="6">
        <v>45021</v>
      </c>
      <c r="AD80" s="6">
        <v>45139</v>
      </c>
      <c r="AE80" s="3" t="s">
        <v>9</v>
      </c>
      <c r="AF80" s="3" t="s">
        <v>25</v>
      </c>
      <c r="AG80" s="3" t="str">
        <f>VLOOKUP(AF80, HIDE!D:E, 2, FALSE)</f>
        <v>Rhyl</v>
      </c>
      <c r="AH80" s="36" t="s">
        <v>1012</v>
      </c>
      <c r="AI80" s="3" t="str">
        <f t="shared" si="11"/>
        <v/>
      </c>
      <c r="AJ80" s="3"/>
      <c r="AK80" s="3" t="s">
        <v>1652</v>
      </c>
      <c r="AL80" s="5"/>
      <c r="AM80" s="5"/>
      <c r="AN80" s="5"/>
      <c r="AO80" s="5"/>
      <c r="AP80" s="9" t="str">
        <f>IF(AO80="", "", VLOOKUP(AO80, HIDE!D:E, 2, FALSE))</f>
        <v/>
      </c>
      <c r="AQ80" s="9" t="str">
        <f t="shared" si="12"/>
        <v/>
      </c>
      <c r="AR80" s="5"/>
      <c r="AS80" s="9" t="str">
        <f t="shared" si="13"/>
        <v/>
      </c>
      <c r="AT80" s="5"/>
    </row>
    <row r="81" spans="1:46" x14ac:dyDescent="0.25">
      <c r="A81" s="3" t="s">
        <v>12</v>
      </c>
      <c r="B81" s="3" t="s">
        <v>137</v>
      </c>
      <c r="C81" s="3" t="s">
        <v>523</v>
      </c>
      <c r="D81" s="3" t="s">
        <v>1</v>
      </c>
      <c r="E81" s="5">
        <v>1</v>
      </c>
      <c r="F81" s="9" t="str">
        <f t="shared" si="7"/>
        <v xml:space="preserve">Vascular Surgery, General (Internal) Medicine/Endocrinology and Diabetes Mellitus, General Surgery </v>
      </c>
      <c r="G81" s="9" t="str">
        <f t="shared" si="8"/>
        <v>Mr Laszlo Papp</v>
      </c>
      <c r="H81" s="5" t="s">
        <v>2</v>
      </c>
      <c r="I81" s="6">
        <v>44770</v>
      </c>
      <c r="J81" s="6">
        <v>44901</v>
      </c>
      <c r="K81" s="3" t="s">
        <v>9</v>
      </c>
      <c r="L81" s="3" t="s">
        <v>25</v>
      </c>
      <c r="M81" s="3" t="str">
        <f>VLOOKUP(L81, HIDE!D:E, 2, FALSE)</f>
        <v>Rhyl</v>
      </c>
      <c r="N81" s="36" t="s">
        <v>1012</v>
      </c>
      <c r="O81" s="3" t="str">
        <f t="shared" si="9"/>
        <v/>
      </c>
      <c r="P81" s="3"/>
      <c r="Q81" s="3" t="s">
        <v>1652</v>
      </c>
      <c r="R81" s="5" t="s">
        <v>2</v>
      </c>
      <c r="S81" s="6">
        <v>44537</v>
      </c>
      <c r="T81" s="6">
        <v>45020</v>
      </c>
      <c r="U81" s="3" t="s">
        <v>9</v>
      </c>
      <c r="V81" s="3" t="s">
        <v>25</v>
      </c>
      <c r="W81" s="3" t="str">
        <f>VLOOKUP(V81, HIDE!D:E, 2, FALSE)</f>
        <v>Rhyl</v>
      </c>
      <c r="X81" s="3" t="s">
        <v>952</v>
      </c>
      <c r="Y81" s="3" t="str">
        <f t="shared" si="10"/>
        <v>/</v>
      </c>
      <c r="Z81" s="3" t="s">
        <v>969</v>
      </c>
      <c r="AA81" s="3" t="s">
        <v>1119</v>
      </c>
      <c r="AB81" s="5" t="s">
        <v>2</v>
      </c>
      <c r="AC81" s="6">
        <v>45021</v>
      </c>
      <c r="AD81" s="6">
        <v>45139</v>
      </c>
      <c r="AE81" s="3" t="s">
        <v>9</v>
      </c>
      <c r="AF81" s="3" t="s">
        <v>25</v>
      </c>
      <c r="AG81" s="3" t="str">
        <f>VLOOKUP(AF81, HIDE!D:E, 2, FALSE)</f>
        <v>Rhyl</v>
      </c>
      <c r="AH81" s="3" t="s">
        <v>951</v>
      </c>
      <c r="AI81" s="3" t="str">
        <f t="shared" si="11"/>
        <v/>
      </c>
      <c r="AJ81" s="3"/>
      <c r="AK81" s="3" t="s">
        <v>1118</v>
      </c>
      <c r="AL81" s="5"/>
      <c r="AM81" s="5"/>
      <c r="AN81" s="5"/>
      <c r="AO81" s="5"/>
      <c r="AP81" s="9" t="str">
        <f>IF(AO81="", "", VLOOKUP(AO81, HIDE!D:E, 2, FALSE))</f>
        <v/>
      </c>
      <c r="AQ81" s="9" t="str">
        <f t="shared" si="12"/>
        <v/>
      </c>
      <c r="AR81" s="5"/>
      <c r="AS81" s="9" t="str">
        <f t="shared" si="13"/>
        <v/>
      </c>
      <c r="AT81" s="5"/>
    </row>
    <row r="82" spans="1:46" x14ac:dyDescent="0.25">
      <c r="A82" s="3" t="s">
        <v>12</v>
      </c>
      <c r="B82" s="3" t="s">
        <v>138</v>
      </c>
      <c r="C82" s="3" t="s">
        <v>524</v>
      </c>
      <c r="D82" s="3" t="s">
        <v>1</v>
      </c>
      <c r="E82" s="5">
        <v>1</v>
      </c>
      <c r="F82" s="9" t="str">
        <f t="shared" si="7"/>
        <v xml:space="preserve">General Surgery, Vascular Surgery, General (Internal) Medicine/Endocrinology and Diabetes Mellitus </v>
      </c>
      <c r="G82" s="9" t="str">
        <f t="shared" si="8"/>
        <v xml:space="preserve">Mr Muhammad Haider </v>
      </c>
      <c r="H82" s="5" t="s">
        <v>2</v>
      </c>
      <c r="I82" s="6">
        <v>44770</v>
      </c>
      <c r="J82" s="6">
        <v>44901</v>
      </c>
      <c r="K82" s="3" t="s">
        <v>9</v>
      </c>
      <c r="L82" s="3" t="s">
        <v>25</v>
      </c>
      <c r="M82" s="3" t="str">
        <f>VLOOKUP(L82, HIDE!D:E, 2, FALSE)</f>
        <v>Rhyl</v>
      </c>
      <c r="N82" s="3" t="s">
        <v>951</v>
      </c>
      <c r="O82" s="3" t="str">
        <f t="shared" si="9"/>
        <v/>
      </c>
      <c r="P82" s="3"/>
      <c r="Q82" s="3" t="s">
        <v>1118</v>
      </c>
      <c r="R82" s="5" t="s">
        <v>2</v>
      </c>
      <c r="S82" s="6">
        <v>44537</v>
      </c>
      <c r="T82" s="6">
        <v>45020</v>
      </c>
      <c r="U82" s="3" t="s">
        <v>9</v>
      </c>
      <c r="V82" s="3" t="s">
        <v>25</v>
      </c>
      <c r="W82" s="3" t="str">
        <f>VLOOKUP(V82, HIDE!D:E, 2, FALSE)</f>
        <v>Rhyl</v>
      </c>
      <c r="X82" s="36" t="s">
        <v>1012</v>
      </c>
      <c r="Y82" s="3" t="str">
        <f t="shared" si="10"/>
        <v/>
      </c>
      <c r="Z82" s="3"/>
      <c r="AA82" s="3" t="s">
        <v>1652</v>
      </c>
      <c r="AB82" s="5" t="s">
        <v>2</v>
      </c>
      <c r="AC82" s="6">
        <v>45021</v>
      </c>
      <c r="AD82" s="6">
        <v>45139</v>
      </c>
      <c r="AE82" s="3" t="s">
        <v>9</v>
      </c>
      <c r="AF82" s="3" t="s">
        <v>25</v>
      </c>
      <c r="AG82" s="3" t="str">
        <f>VLOOKUP(AF82, HIDE!D:E, 2, FALSE)</f>
        <v>Rhyl</v>
      </c>
      <c r="AH82" s="3" t="s">
        <v>952</v>
      </c>
      <c r="AI82" s="3" t="str">
        <f t="shared" si="11"/>
        <v>/</v>
      </c>
      <c r="AJ82" s="3" t="s">
        <v>969</v>
      </c>
      <c r="AK82" s="3" t="s">
        <v>1119</v>
      </c>
      <c r="AL82" s="5"/>
      <c r="AM82" s="5"/>
      <c r="AN82" s="5"/>
      <c r="AO82" s="5"/>
      <c r="AP82" s="9" t="str">
        <f>IF(AO82="", "", VLOOKUP(AO82, HIDE!D:E, 2, FALSE))</f>
        <v/>
      </c>
      <c r="AQ82" s="9" t="str">
        <f t="shared" si="12"/>
        <v/>
      </c>
      <c r="AR82" s="5"/>
      <c r="AS82" s="9" t="str">
        <f t="shared" si="13"/>
        <v/>
      </c>
      <c r="AT82" s="5"/>
    </row>
    <row r="83" spans="1:46" x14ac:dyDescent="0.25">
      <c r="A83" s="3" t="s">
        <v>12</v>
      </c>
      <c r="B83" s="3" t="s">
        <v>139</v>
      </c>
      <c r="C83" s="3" t="s">
        <v>525</v>
      </c>
      <c r="D83" s="3" t="s">
        <v>1</v>
      </c>
      <c r="E83" s="5">
        <v>1</v>
      </c>
      <c r="F83" s="9" t="str">
        <f t="shared" si="7"/>
        <v xml:space="preserve">General (Internal) Medicine/Respiratory Medicine, General Surgery, General (Internal) Medicine/Geriatric Medicine </v>
      </c>
      <c r="G83" s="9" t="str">
        <f t="shared" si="8"/>
        <v xml:space="preserve">Dr Robin Poyner </v>
      </c>
      <c r="H83" s="5" t="s">
        <v>2</v>
      </c>
      <c r="I83" s="6">
        <v>44770</v>
      </c>
      <c r="J83" s="6">
        <v>44901</v>
      </c>
      <c r="K83" s="3" t="s">
        <v>9</v>
      </c>
      <c r="L83" s="3" t="s">
        <v>25</v>
      </c>
      <c r="M83" s="3" t="str">
        <f>VLOOKUP(L83, HIDE!D:E, 2, FALSE)</f>
        <v>Rhyl</v>
      </c>
      <c r="N83" s="3" t="s">
        <v>952</v>
      </c>
      <c r="O83" s="3" t="str">
        <f t="shared" si="9"/>
        <v>/</v>
      </c>
      <c r="P83" s="3" t="s">
        <v>950</v>
      </c>
      <c r="Q83" s="3" t="s">
        <v>1117</v>
      </c>
      <c r="R83" s="5" t="s">
        <v>2</v>
      </c>
      <c r="S83" s="6">
        <v>44537</v>
      </c>
      <c r="T83" s="6">
        <v>45020</v>
      </c>
      <c r="U83" s="3" t="s">
        <v>9</v>
      </c>
      <c r="V83" s="3" t="s">
        <v>25</v>
      </c>
      <c r="W83" s="3" t="str">
        <f>VLOOKUP(V83, HIDE!D:E, 2, FALSE)</f>
        <v>Rhyl</v>
      </c>
      <c r="X83" s="3" t="s">
        <v>951</v>
      </c>
      <c r="Y83" s="3" t="str">
        <f t="shared" si="10"/>
        <v/>
      </c>
      <c r="Z83" s="3"/>
      <c r="AA83" s="3" t="s">
        <v>1121</v>
      </c>
      <c r="AB83" s="5" t="s">
        <v>2</v>
      </c>
      <c r="AC83" s="6">
        <v>45021</v>
      </c>
      <c r="AD83" s="6">
        <v>45139</v>
      </c>
      <c r="AE83" s="3" t="s">
        <v>9</v>
      </c>
      <c r="AF83" s="3" t="s">
        <v>25</v>
      </c>
      <c r="AG83" s="3" t="str">
        <f>VLOOKUP(AF83, HIDE!D:E, 2, FALSE)</f>
        <v>Rhyl</v>
      </c>
      <c r="AH83" s="3" t="s">
        <v>952</v>
      </c>
      <c r="AI83" s="3" t="str">
        <f t="shared" si="11"/>
        <v>/</v>
      </c>
      <c r="AJ83" s="3" t="s">
        <v>956</v>
      </c>
      <c r="AK83" s="3" t="s">
        <v>1120</v>
      </c>
      <c r="AL83" s="5"/>
      <c r="AM83" s="5"/>
      <c r="AN83" s="5"/>
      <c r="AO83" s="5"/>
      <c r="AP83" s="9" t="str">
        <f>IF(AO83="", "", VLOOKUP(AO83, HIDE!D:E, 2, FALSE))</f>
        <v/>
      </c>
      <c r="AQ83" s="9" t="str">
        <f t="shared" si="12"/>
        <v/>
      </c>
      <c r="AR83" s="5"/>
      <c r="AS83" s="9" t="str">
        <f t="shared" si="13"/>
        <v/>
      </c>
      <c r="AT83" s="5"/>
    </row>
    <row r="84" spans="1:46" x14ac:dyDescent="0.25">
      <c r="A84" s="3" t="s">
        <v>12</v>
      </c>
      <c r="B84" s="3" t="s">
        <v>140</v>
      </c>
      <c r="C84" s="3" t="s">
        <v>526</v>
      </c>
      <c r="D84" s="3" t="s">
        <v>1</v>
      </c>
      <c r="E84" s="5">
        <v>1</v>
      </c>
      <c r="F84" s="9" t="str">
        <f t="shared" si="7"/>
        <v xml:space="preserve">General (Internal) Medicine/Geriatric Medicine, General (Internal) Medicine/Respiratory Medicine, General Surgery </v>
      </c>
      <c r="G84" s="9" t="str">
        <f t="shared" si="8"/>
        <v xml:space="preserve">Dr Gerallt Owen </v>
      </c>
      <c r="H84" s="5" t="s">
        <v>2</v>
      </c>
      <c r="I84" s="6">
        <v>44770</v>
      </c>
      <c r="J84" s="6">
        <v>44901</v>
      </c>
      <c r="K84" s="3" t="s">
        <v>9</v>
      </c>
      <c r="L84" s="3" t="s">
        <v>25</v>
      </c>
      <c r="M84" s="3" t="str">
        <f>VLOOKUP(L84, HIDE!D:E, 2, FALSE)</f>
        <v>Rhyl</v>
      </c>
      <c r="N84" s="3" t="s">
        <v>952</v>
      </c>
      <c r="O84" s="3" t="str">
        <f t="shared" si="9"/>
        <v>/</v>
      </c>
      <c r="P84" s="3" t="s">
        <v>956</v>
      </c>
      <c r="Q84" s="3" t="s">
        <v>1120</v>
      </c>
      <c r="R84" s="5" t="s">
        <v>2</v>
      </c>
      <c r="S84" s="6">
        <v>44537</v>
      </c>
      <c r="T84" s="6">
        <v>45020</v>
      </c>
      <c r="U84" s="3" t="s">
        <v>9</v>
      </c>
      <c r="V84" s="3" t="s">
        <v>25</v>
      </c>
      <c r="W84" s="3" t="str">
        <f>VLOOKUP(V84, HIDE!D:E, 2, FALSE)</f>
        <v>Rhyl</v>
      </c>
      <c r="X84" s="3" t="s">
        <v>952</v>
      </c>
      <c r="Y84" s="3" t="str">
        <f t="shared" si="10"/>
        <v>/</v>
      </c>
      <c r="Z84" s="3" t="s">
        <v>950</v>
      </c>
      <c r="AA84" s="3" t="s">
        <v>1117</v>
      </c>
      <c r="AB84" s="5" t="s">
        <v>2</v>
      </c>
      <c r="AC84" s="6">
        <v>45021</v>
      </c>
      <c r="AD84" s="6">
        <v>45139</v>
      </c>
      <c r="AE84" s="3" t="s">
        <v>9</v>
      </c>
      <c r="AF84" s="3" t="s">
        <v>25</v>
      </c>
      <c r="AG84" s="3" t="str">
        <f>VLOOKUP(AF84, HIDE!D:E, 2, FALSE)</f>
        <v>Rhyl</v>
      </c>
      <c r="AH84" s="3" t="s">
        <v>951</v>
      </c>
      <c r="AI84" s="3" t="str">
        <f t="shared" si="11"/>
        <v/>
      </c>
      <c r="AJ84" s="3"/>
      <c r="AK84" s="3" t="s">
        <v>1121</v>
      </c>
      <c r="AL84" s="5"/>
      <c r="AM84" s="5"/>
      <c r="AN84" s="5"/>
      <c r="AO84" s="5"/>
      <c r="AP84" s="9" t="str">
        <f>IF(AO84="", "", VLOOKUP(AO84, HIDE!D:E, 2, FALSE))</f>
        <v/>
      </c>
      <c r="AQ84" s="9" t="str">
        <f t="shared" si="12"/>
        <v/>
      </c>
      <c r="AR84" s="5"/>
      <c r="AS84" s="9" t="str">
        <f t="shared" si="13"/>
        <v/>
      </c>
      <c r="AT84" s="5"/>
    </row>
    <row r="85" spans="1:46" x14ac:dyDescent="0.25">
      <c r="A85" s="3" t="s">
        <v>12</v>
      </c>
      <c r="B85" s="3" t="s">
        <v>141</v>
      </c>
      <c r="C85" s="3" t="s">
        <v>527</v>
      </c>
      <c r="D85" s="3" t="s">
        <v>1</v>
      </c>
      <c r="E85" s="5">
        <v>1</v>
      </c>
      <c r="F85" s="9" t="str">
        <f t="shared" si="7"/>
        <v xml:space="preserve">General Surgery, General (Internal) Medicine/Geriatric Medicine, General (Internal) Medicine/Respiratory Medicine </v>
      </c>
      <c r="G85" s="9" t="str">
        <f t="shared" si="8"/>
        <v xml:space="preserve">Mr Mahir Al-Rawi </v>
      </c>
      <c r="H85" s="5" t="s">
        <v>2</v>
      </c>
      <c r="I85" s="6">
        <v>44770</v>
      </c>
      <c r="J85" s="6">
        <v>44901</v>
      </c>
      <c r="K85" s="3" t="s">
        <v>9</v>
      </c>
      <c r="L85" s="3" t="s">
        <v>25</v>
      </c>
      <c r="M85" s="3" t="str">
        <f>VLOOKUP(L85, HIDE!D:E, 2, FALSE)</f>
        <v>Rhyl</v>
      </c>
      <c r="N85" s="3" t="s">
        <v>951</v>
      </c>
      <c r="O85" s="3" t="str">
        <f t="shared" si="9"/>
        <v/>
      </c>
      <c r="P85" s="3"/>
      <c r="Q85" s="3" t="s">
        <v>1121</v>
      </c>
      <c r="R85" s="5" t="s">
        <v>2</v>
      </c>
      <c r="S85" s="6">
        <v>44537</v>
      </c>
      <c r="T85" s="6">
        <v>45020</v>
      </c>
      <c r="U85" s="3" t="s">
        <v>9</v>
      </c>
      <c r="V85" s="3" t="s">
        <v>25</v>
      </c>
      <c r="W85" s="3" t="str">
        <f>VLOOKUP(V85, HIDE!D:E, 2, FALSE)</f>
        <v>Rhyl</v>
      </c>
      <c r="X85" s="3" t="s">
        <v>952</v>
      </c>
      <c r="Y85" s="3" t="str">
        <f t="shared" si="10"/>
        <v>/</v>
      </c>
      <c r="Z85" s="3" t="s">
        <v>956</v>
      </c>
      <c r="AA85" s="3" t="s">
        <v>1120</v>
      </c>
      <c r="AB85" s="5" t="s">
        <v>2</v>
      </c>
      <c r="AC85" s="6">
        <v>45021</v>
      </c>
      <c r="AD85" s="6">
        <v>45139</v>
      </c>
      <c r="AE85" s="3" t="s">
        <v>9</v>
      </c>
      <c r="AF85" s="3" t="s">
        <v>25</v>
      </c>
      <c r="AG85" s="3" t="str">
        <f>VLOOKUP(AF85, HIDE!D:E, 2, FALSE)</f>
        <v>Rhyl</v>
      </c>
      <c r="AH85" s="3" t="s">
        <v>952</v>
      </c>
      <c r="AI85" s="3" t="str">
        <f t="shared" si="11"/>
        <v>/</v>
      </c>
      <c r="AJ85" s="3" t="s">
        <v>950</v>
      </c>
      <c r="AK85" s="3" t="s">
        <v>1117</v>
      </c>
      <c r="AL85" s="5"/>
      <c r="AM85" s="5"/>
      <c r="AN85" s="5"/>
      <c r="AO85" s="5"/>
      <c r="AP85" s="9" t="str">
        <f>IF(AO85="", "", VLOOKUP(AO85, HIDE!D:E, 2, FALSE))</f>
        <v/>
      </c>
      <c r="AQ85" s="9" t="str">
        <f t="shared" si="12"/>
        <v/>
      </c>
      <c r="AR85" s="5"/>
      <c r="AS85" s="9" t="str">
        <f t="shared" si="13"/>
        <v/>
      </c>
      <c r="AT85" s="5"/>
    </row>
    <row r="86" spans="1:46" x14ac:dyDescent="0.25">
      <c r="A86" s="3" t="s">
        <v>12</v>
      </c>
      <c r="B86" s="3" t="s">
        <v>142</v>
      </c>
      <c r="C86" s="3" t="s">
        <v>528</v>
      </c>
      <c r="D86" s="3" t="s">
        <v>1</v>
      </c>
      <c r="E86" s="5">
        <v>1</v>
      </c>
      <c r="F86" s="9" t="str">
        <f t="shared" si="7"/>
        <v xml:space="preserve">General (Internal) Medicine/Cardiology, General Surgery, Paediatrics/Neonatal Medicine </v>
      </c>
      <c r="G86" s="9" t="str">
        <f t="shared" si="8"/>
        <v xml:space="preserve">Dr Wisam Khider </v>
      </c>
      <c r="H86" s="5" t="s">
        <v>2</v>
      </c>
      <c r="I86" s="6">
        <v>44770</v>
      </c>
      <c r="J86" s="6">
        <v>44901</v>
      </c>
      <c r="K86" s="3" t="s">
        <v>9</v>
      </c>
      <c r="L86" s="3" t="s">
        <v>25</v>
      </c>
      <c r="M86" s="3" t="str">
        <f>VLOOKUP(L86, HIDE!D:E, 2, FALSE)</f>
        <v>Rhyl</v>
      </c>
      <c r="N86" s="3" t="s">
        <v>952</v>
      </c>
      <c r="O86" s="3" t="str">
        <f t="shared" si="9"/>
        <v>/</v>
      </c>
      <c r="P86" s="3" t="s">
        <v>946</v>
      </c>
      <c r="Q86" s="3" t="s">
        <v>1124</v>
      </c>
      <c r="R86" s="5" t="s">
        <v>2</v>
      </c>
      <c r="S86" s="6">
        <v>44537</v>
      </c>
      <c r="T86" s="6">
        <v>45020</v>
      </c>
      <c r="U86" s="3" t="s">
        <v>9</v>
      </c>
      <c r="V86" s="3" t="s">
        <v>25</v>
      </c>
      <c r="W86" s="3" t="str">
        <f>VLOOKUP(V86, HIDE!D:E, 2, FALSE)</f>
        <v>Rhyl</v>
      </c>
      <c r="X86" s="3" t="s">
        <v>951</v>
      </c>
      <c r="Y86" s="3" t="str">
        <f t="shared" si="10"/>
        <v/>
      </c>
      <c r="Z86" s="3"/>
      <c r="AA86" s="3" t="s">
        <v>1123</v>
      </c>
      <c r="AB86" s="5" t="s">
        <v>2</v>
      </c>
      <c r="AC86" s="6">
        <v>45021</v>
      </c>
      <c r="AD86" s="6">
        <v>45139</v>
      </c>
      <c r="AE86" s="3" t="s">
        <v>9</v>
      </c>
      <c r="AF86" s="3" t="s">
        <v>25</v>
      </c>
      <c r="AG86" s="3" t="str">
        <f>VLOOKUP(AF86, HIDE!D:E, 2, FALSE)</f>
        <v>Rhyl</v>
      </c>
      <c r="AH86" s="3" t="s">
        <v>949</v>
      </c>
      <c r="AI86" s="3" t="str">
        <f t="shared" si="11"/>
        <v>/</v>
      </c>
      <c r="AJ86" s="3" t="s">
        <v>1010</v>
      </c>
      <c r="AK86" s="3" t="s">
        <v>1122</v>
      </c>
      <c r="AL86" s="5"/>
      <c r="AM86" s="5"/>
      <c r="AN86" s="5"/>
      <c r="AO86" s="5"/>
      <c r="AP86" s="9" t="str">
        <f>IF(AO86="", "", VLOOKUP(AO86, HIDE!D:E, 2, FALSE))</f>
        <v/>
      </c>
      <c r="AQ86" s="9" t="str">
        <f t="shared" si="12"/>
        <v/>
      </c>
      <c r="AR86" s="5"/>
      <c r="AS86" s="9" t="str">
        <f t="shared" si="13"/>
        <v/>
      </c>
      <c r="AT86" s="5"/>
    </row>
    <row r="87" spans="1:46" x14ac:dyDescent="0.25">
      <c r="A87" s="3" t="s">
        <v>12</v>
      </c>
      <c r="B87" s="3" t="s">
        <v>143</v>
      </c>
      <c r="C87" s="3" t="s">
        <v>529</v>
      </c>
      <c r="D87" s="3" t="s">
        <v>1</v>
      </c>
      <c r="E87" s="5">
        <v>1</v>
      </c>
      <c r="F87" s="9" t="str">
        <f t="shared" si="7"/>
        <v xml:space="preserve">Paediatrics/Neonatal Medicine, General (Internal) Medicine/Cardiology, General Surgery </v>
      </c>
      <c r="G87" s="9" t="str">
        <f t="shared" si="8"/>
        <v xml:space="preserve">Dr Aradhana Ingley </v>
      </c>
      <c r="H87" s="5" t="s">
        <v>2</v>
      </c>
      <c r="I87" s="6">
        <v>44770</v>
      </c>
      <c r="J87" s="6">
        <v>44901</v>
      </c>
      <c r="K87" s="3" t="s">
        <v>9</v>
      </c>
      <c r="L87" s="3" t="s">
        <v>25</v>
      </c>
      <c r="M87" s="3" t="str">
        <f>VLOOKUP(L87, HIDE!D:E, 2, FALSE)</f>
        <v>Rhyl</v>
      </c>
      <c r="N87" s="3" t="s">
        <v>949</v>
      </c>
      <c r="O87" s="3" t="str">
        <f t="shared" si="9"/>
        <v>/</v>
      </c>
      <c r="P87" s="3" t="s">
        <v>1010</v>
      </c>
      <c r="Q87" s="3" t="s">
        <v>1122</v>
      </c>
      <c r="R87" s="5" t="s">
        <v>2</v>
      </c>
      <c r="S87" s="6">
        <v>44537</v>
      </c>
      <c r="T87" s="6">
        <v>45020</v>
      </c>
      <c r="U87" s="3" t="s">
        <v>9</v>
      </c>
      <c r="V87" s="3" t="s">
        <v>25</v>
      </c>
      <c r="W87" s="3" t="str">
        <f>VLOOKUP(V87, HIDE!D:E, 2, FALSE)</f>
        <v>Rhyl</v>
      </c>
      <c r="X87" s="3" t="s">
        <v>952</v>
      </c>
      <c r="Y87" s="3" t="str">
        <f t="shared" si="10"/>
        <v>/</v>
      </c>
      <c r="Z87" s="3" t="s">
        <v>946</v>
      </c>
      <c r="AA87" s="3" t="s">
        <v>1124</v>
      </c>
      <c r="AB87" s="5" t="s">
        <v>2</v>
      </c>
      <c r="AC87" s="6">
        <v>45021</v>
      </c>
      <c r="AD87" s="6">
        <v>45139</v>
      </c>
      <c r="AE87" s="3" t="s">
        <v>9</v>
      </c>
      <c r="AF87" s="3" t="s">
        <v>25</v>
      </c>
      <c r="AG87" s="3" t="str">
        <f>VLOOKUP(AF87, HIDE!D:E, 2, FALSE)</f>
        <v>Rhyl</v>
      </c>
      <c r="AH87" s="3" t="s">
        <v>951</v>
      </c>
      <c r="AI87" s="3" t="str">
        <f t="shared" si="11"/>
        <v/>
      </c>
      <c r="AJ87" s="3"/>
      <c r="AK87" s="3" t="s">
        <v>1123</v>
      </c>
      <c r="AL87" s="5"/>
      <c r="AM87" s="5"/>
      <c r="AN87" s="5"/>
      <c r="AO87" s="5"/>
      <c r="AP87" s="9" t="str">
        <f>IF(AO87="", "", VLOOKUP(AO87, HIDE!D:E, 2, FALSE))</f>
        <v/>
      </c>
      <c r="AQ87" s="9" t="str">
        <f t="shared" si="12"/>
        <v/>
      </c>
      <c r="AR87" s="5"/>
      <c r="AS87" s="9" t="str">
        <f t="shared" si="13"/>
        <v/>
      </c>
      <c r="AT87" s="5"/>
    </row>
    <row r="88" spans="1:46" x14ac:dyDescent="0.25">
      <c r="A88" s="3" t="s">
        <v>12</v>
      </c>
      <c r="B88" s="3" t="s">
        <v>144</v>
      </c>
      <c r="C88" s="3" t="s">
        <v>530</v>
      </c>
      <c r="D88" s="3" t="s">
        <v>1</v>
      </c>
      <c r="E88" s="5">
        <v>1</v>
      </c>
      <c r="F88" s="9" t="str">
        <f t="shared" si="7"/>
        <v xml:space="preserve">General Surgery, Paediatrics/Neonatal Medicine, General (Internal) Medicine/Cardiology </v>
      </c>
      <c r="G88" s="9" t="str">
        <f t="shared" si="8"/>
        <v xml:space="preserve">Mr Chris Chatzidimitriou </v>
      </c>
      <c r="H88" s="5" t="s">
        <v>2</v>
      </c>
      <c r="I88" s="6">
        <v>44770</v>
      </c>
      <c r="J88" s="6">
        <v>44901</v>
      </c>
      <c r="K88" s="3" t="s">
        <v>9</v>
      </c>
      <c r="L88" s="3" t="s">
        <v>25</v>
      </c>
      <c r="M88" s="3" t="str">
        <f>VLOOKUP(L88, HIDE!D:E, 2, FALSE)</f>
        <v>Rhyl</v>
      </c>
      <c r="N88" s="3" t="s">
        <v>951</v>
      </c>
      <c r="O88" s="3" t="str">
        <f t="shared" si="9"/>
        <v/>
      </c>
      <c r="P88" s="3"/>
      <c r="Q88" s="3" t="s">
        <v>1123</v>
      </c>
      <c r="R88" s="5" t="s">
        <v>2</v>
      </c>
      <c r="S88" s="6">
        <v>44537</v>
      </c>
      <c r="T88" s="6">
        <v>45020</v>
      </c>
      <c r="U88" s="3" t="s">
        <v>9</v>
      </c>
      <c r="V88" s="3" t="s">
        <v>25</v>
      </c>
      <c r="W88" s="3" t="str">
        <f>VLOOKUP(V88, HIDE!D:E, 2, FALSE)</f>
        <v>Rhyl</v>
      </c>
      <c r="X88" s="3" t="s">
        <v>949</v>
      </c>
      <c r="Y88" s="3" t="str">
        <f t="shared" si="10"/>
        <v>/</v>
      </c>
      <c r="Z88" s="3" t="s">
        <v>1010</v>
      </c>
      <c r="AA88" s="3" t="s">
        <v>1122</v>
      </c>
      <c r="AB88" s="5" t="s">
        <v>2</v>
      </c>
      <c r="AC88" s="6">
        <v>45021</v>
      </c>
      <c r="AD88" s="6">
        <v>45139</v>
      </c>
      <c r="AE88" s="3" t="s">
        <v>9</v>
      </c>
      <c r="AF88" s="3" t="s">
        <v>25</v>
      </c>
      <c r="AG88" s="3" t="str">
        <f>VLOOKUP(AF88, HIDE!D:E, 2, FALSE)</f>
        <v>Rhyl</v>
      </c>
      <c r="AH88" s="3" t="s">
        <v>952</v>
      </c>
      <c r="AI88" s="3" t="str">
        <f t="shared" si="11"/>
        <v>/</v>
      </c>
      <c r="AJ88" s="3" t="s">
        <v>946</v>
      </c>
      <c r="AK88" s="3" t="s">
        <v>1124</v>
      </c>
      <c r="AL88" s="5"/>
      <c r="AM88" s="5"/>
      <c r="AN88" s="5"/>
      <c r="AO88" s="5"/>
      <c r="AP88" s="9" t="str">
        <f>IF(AO88="", "", VLOOKUP(AO88, HIDE!D:E, 2, FALSE))</f>
        <v/>
      </c>
      <c r="AQ88" s="9" t="str">
        <f t="shared" si="12"/>
        <v/>
      </c>
      <c r="AR88" s="5"/>
      <c r="AS88" s="9" t="str">
        <f t="shared" si="13"/>
        <v/>
      </c>
      <c r="AT88" s="5"/>
    </row>
    <row r="89" spans="1:46" x14ac:dyDescent="0.25">
      <c r="A89" s="3" t="s">
        <v>12</v>
      </c>
      <c r="B89" s="3" t="s">
        <v>145</v>
      </c>
      <c r="C89" s="3" t="s">
        <v>531</v>
      </c>
      <c r="D89" s="3" t="s">
        <v>1</v>
      </c>
      <c r="E89" s="5">
        <v>1</v>
      </c>
      <c r="F89" s="9" t="str">
        <f t="shared" si="7"/>
        <v xml:space="preserve">General (Internal) Medicine/Gastroenterology, General Surgery/Colorectal Surgery, Paediatrics/Neonatal Medicine </v>
      </c>
      <c r="G89" s="9" t="str">
        <f t="shared" si="8"/>
        <v xml:space="preserve">Dr Aram Baghomian </v>
      </c>
      <c r="H89" s="5" t="s">
        <v>2</v>
      </c>
      <c r="I89" s="6">
        <v>44770</v>
      </c>
      <c r="J89" s="6">
        <v>44901</v>
      </c>
      <c r="K89" s="3" t="s">
        <v>9</v>
      </c>
      <c r="L89" s="3" t="s">
        <v>25</v>
      </c>
      <c r="M89" s="3" t="str">
        <f>VLOOKUP(L89, HIDE!D:E, 2, FALSE)</f>
        <v>Rhyl</v>
      </c>
      <c r="N89" s="3" t="s">
        <v>952</v>
      </c>
      <c r="O89" s="3" t="str">
        <f t="shared" si="9"/>
        <v>/</v>
      </c>
      <c r="P89" s="3" t="s">
        <v>1006</v>
      </c>
      <c r="Q89" s="3" t="s">
        <v>1127</v>
      </c>
      <c r="R89" s="5" t="s">
        <v>2</v>
      </c>
      <c r="S89" s="6">
        <v>44537</v>
      </c>
      <c r="T89" s="6">
        <v>45020</v>
      </c>
      <c r="U89" s="3" t="s">
        <v>9</v>
      </c>
      <c r="V89" s="3" t="s">
        <v>25</v>
      </c>
      <c r="W89" s="3" t="str">
        <f>VLOOKUP(V89, HIDE!D:E, 2, FALSE)</f>
        <v>Rhyl</v>
      </c>
      <c r="X89" s="3" t="s">
        <v>951</v>
      </c>
      <c r="Y89" s="3" t="str">
        <f t="shared" si="10"/>
        <v>/</v>
      </c>
      <c r="Z89" s="3" t="s">
        <v>1004</v>
      </c>
      <c r="AA89" s="3" t="s">
        <v>1126</v>
      </c>
      <c r="AB89" s="5" t="s">
        <v>2</v>
      </c>
      <c r="AC89" s="6">
        <v>45021</v>
      </c>
      <c r="AD89" s="6">
        <v>45139</v>
      </c>
      <c r="AE89" s="3" t="s">
        <v>9</v>
      </c>
      <c r="AF89" s="3" t="s">
        <v>25</v>
      </c>
      <c r="AG89" s="3" t="str">
        <f>VLOOKUP(AF89, HIDE!D:E, 2, FALSE)</f>
        <v>Rhyl</v>
      </c>
      <c r="AH89" s="3" t="s">
        <v>949</v>
      </c>
      <c r="AI89" s="3" t="str">
        <f t="shared" si="11"/>
        <v>/</v>
      </c>
      <c r="AJ89" s="3" t="s">
        <v>1010</v>
      </c>
      <c r="AK89" s="3" t="s">
        <v>1125</v>
      </c>
      <c r="AL89" s="5"/>
      <c r="AM89" s="5"/>
      <c r="AN89" s="5"/>
      <c r="AO89" s="5"/>
      <c r="AP89" s="9" t="str">
        <f>IF(AO89="", "", VLOOKUP(AO89, HIDE!D:E, 2, FALSE))</f>
        <v/>
      </c>
      <c r="AQ89" s="9" t="str">
        <f t="shared" si="12"/>
        <v/>
      </c>
      <c r="AR89" s="5"/>
      <c r="AS89" s="9" t="str">
        <f t="shared" si="13"/>
        <v/>
      </c>
      <c r="AT89" s="5"/>
    </row>
    <row r="90" spans="1:46" x14ac:dyDescent="0.25">
      <c r="A90" s="3" t="s">
        <v>12</v>
      </c>
      <c r="B90" s="3" t="s">
        <v>146</v>
      </c>
      <c r="C90" s="3" t="s">
        <v>532</v>
      </c>
      <c r="D90" s="3" t="s">
        <v>1</v>
      </c>
      <c r="E90" s="5">
        <v>1</v>
      </c>
      <c r="F90" s="9" t="str">
        <f t="shared" si="7"/>
        <v xml:space="preserve">Paediatrics/Neonatal Medicine, General (Internal) Medicine/Gastroenterology, General Surgery/Colorectal Surgery </v>
      </c>
      <c r="G90" s="9" t="str">
        <f t="shared" si="8"/>
        <v xml:space="preserve">Dr Matthew Sandman </v>
      </c>
      <c r="H90" s="5" t="s">
        <v>2</v>
      </c>
      <c r="I90" s="6">
        <v>44770</v>
      </c>
      <c r="J90" s="6">
        <v>44901</v>
      </c>
      <c r="K90" s="3" t="s">
        <v>9</v>
      </c>
      <c r="L90" s="3" t="s">
        <v>25</v>
      </c>
      <c r="M90" s="3" t="str">
        <f>VLOOKUP(L90, HIDE!D:E, 2, FALSE)</f>
        <v>Rhyl</v>
      </c>
      <c r="N90" s="3" t="s">
        <v>949</v>
      </c>
      <c r="O90" s="3" t="str">
        <f t="shared" si="9"/>
        <v>/</v>
      </c>
      <c r="P90" s="3" t="s">
        <v>1010</v>
      </c>
      <c r="Q90" s="3" t="s">
        <v>1125</v>
      </c>
      <c r="R90" s="5" t="s">
        <v>2</v>
      </c>
      <c r="S90" s="6">
        <v>44537</v>
      </c>
      <c r="T90" s="6">
        <v>45020</v>
      </c>
      <c r="U90" s="3" t="s">
        <v>9</v>
      </c>
      <c r="V90" s="3" t="s">
        <v>25</v>
      </c>
      <c r="W90" s="3" t="str">
        <f>VLOOKUP(V90, HIDE!D:E, 2, FALSE)</f>
        <v>Rhyl</v>
      </c>
      <c r="X90" s="3" t="s">
        <v>952</v>
      </c>
      <c r="Y90" s="3" t="str">
        <f t="shared" si="10"/>
        <v>/</v>
      </c>
      <c r="Z90" s="3" t="s">
        <v>1006</v>
      </c>
      <c r="AA90" s="3" t="s">
        <v>1127</v>
      </c>
      <c r="AB90" s="5" t="s">
        <v>2</v>
      </c>
      <c r="AC90" s="6">
        <v>45021</v>
      </c>
      <c r="AD90" s="6">
        <v>45139</v>
      </c>
      <c r="AE90" s="3" t="s">
        <v>9</v>
      </c>
      <c r="AF90" s="3" t="s">
        <v>25</v>
      </c>
      <c r="AG90" s="3" t="str">
        <f>VLOOKUP(AF90, HIDE!D:E, 2, FALSE)</f>
        <v>Rhyl</v>
      </c>
      <c r="AH90" s="3" t="s">
        <v>951</v>
      </c>
      <c r="AI90" s="3" t="str">
        <f t="shared" si="11"/>
        <v>/</v>
      </c>
      <c r="AJ90" s="3" t="s">
        <v>1004</v>
      </c>
      <c r="AK90" s="3" t="s">
        <v>1126</v>
      </c>
      <c r="AL90" s="5"/>
      <c r="AM90" s="5"/>
      <c r="AN90" s="5"/>
      <c r="AO90" s="5"/>
      <c r="AP90" s="9" t="str">
        <f>IF(AO90="", "", VLOOKUP(AO90, HIDE!D:E, 2, FALSE))</f>
        <v/>
      </c>
      <c r="AQ90" s="9" t="str">
        <f t="shared" si="12"/>
        <v/>
      </c>
      <c r="AR90" s="5"/>
      <c r="AS90" s="9" t="str">
        <f t="shared" si="13"/>
        <v/>
      </c>
      <c r="AT90" s="5"/>
    </row>
    <row r="91" spans="1:46" x14ac:dyDescent="0.25">
      <c r="A91" s="3" t="s">
        <v>12</v>
      </c>
      <c r="B91" s="3" t="s">
        <v>147</v>
      </c>
      <c r="C91" s="3" t="s">
        <v>533</v>
      </c>
      <c r="D91" s="3" t="s">
        <v>1</v>
      </c>
      <c r="E91" s="5">
        <v>1</v>
      </c>
      <c r="F91" s="9" t="str">
        <f t="shared" si="7"/>
        <v xml:space="preserve">General Surgery/Colorectal Surgery, Paediatrics/Neonatal Medicine, General (Internal) Medicine/Gastroenterology </v>
      </c>
      <c r="G91" s="9" t="str">
        <f t="shared" si="8"/>
        <v>Mr Andrew Maw</v>
      </c>
      <c r="H91" s="5" t="s">
        <v>2</v>
      </c>
      <c r="I91" s="6">
        <v>44770</v>
      </c>
      <c r="J91" s="6">
        <v>44901</v>
      </c>
      <c r="K91" s="3" t="s">
        <v>9</v>
      </c>
      <c r="L91" s="3" t="s">
        <v>25</v>
      </c>
      <c r="M91" s="3" t="str">
        <f>VLOOKUP(L91, HIDE!D:E, 2, FALSE)</f>
        <v>Rhyl</v>
      </c>
      <c r="N91" s="3" t="s">
        <v>951</v>
      </c>
      <c r="O91" s="3" t="str">
        <f t="shared" si="9"/>
        <v>/</v>
      </c>
      <c r="P91" s="3" t="s">
        <v>1004</v>
      </c>
      <c r="Q91" s="3" t="s">
        <v>1126</v>
      </c>
      <c r="R91" s="5" t="s">
        <v>2</v>
      </c>
      <c r="S91" s="6">
        <v>44537</v>
      </c>
      <c r="T91" s="6">
        <v>45020</v>
      </c>
      <c r="U91" s="3" t="s">
        <v>9</v>
      </c>
      <c r="V91" s="3" t="s">
        <v>25</v>
      </c>
      <c r="W91" s="3" t="str">
        <f>VLOOKUP(V91, HIDE!D:E, 2, FALSE)</f>
        <v>Rhyl</v>
      </c>
      <c r="X91" s="3" t="s">
        <v>949</v>
      </c>
      <c r="Y91" s="3" t="str">
        <f t="shared" si="10"/>
        <v>/</v>
      </c>
      <c r="Z91" s="3" t="s">
        <v>1010</v>
      </c>
      <c r="AA91" s="3" t="s">
        <v>1125</v>
      </c>
      <c r="AB91" s="5" t="s">
        <v>2</v>
      </c>
      <c r="AC91" s="6">
        <v>45021</v>
      </c>
      <c r="AD91" s="6">
        <v>45139</v>
      </c>
      <c r="AE91" s="3" t="s">
        <v>9</v>
      </c>
      <c r="AF91" s="3" t="s">
        <v>25</v>
      </c>
      <c r="AG91" s="3" t="str">
        <f>VLOOKUP(AF91, HIDE!D:E, 2, FALSE)</f>
        <v>Rhyl</v>
      </c>
      <c r="AH91" s="3" t="s">
        <v>952</v>
      </c>
      <c r="AI91" s="3" t="str">
        <f t="shared" si="11"/>
        <v>/</v>
      </c>
      <c r="AJ91" s="3" t="s">
        <v>1006</v>
      </c>
      <c r="AK91" s="3" t="s">
        <v>1127</v>
      </c>
      <c r="AL91" s="5"/>
      <c r="AM91" s="5"/>
      <c r="AN91" s="5"/>
      <c r="AO91" s="5"/>
      <c r="AP91" s="9" t="str">
        <f>IF(AO91="", "", VLOOKUP(AO91, HIDE!D:E, 2, FALSE))</f>
        <v/>
      </c>
      <c r="AQ91" s="9" t="str">
        <f t="shared" si="12"/>
        <v/>
      </c>
      <c r="AR91" s="5"/>
      <c r="AS91" s="9" t="str">
        <f t="shared" si="13"/>
        <v/>
      </c>
      <c r="AT91" s="5"/>
    </row>
    <row r="92" spans="1:46" x14ac:dyDescent="0.25">
      <c r="A92" s="3" t="s">
        <v>12</v>
      </c>
      <c r="B92" s="3" t="s">
        <v>148</v>
      </c>
      <c r="C92" s="3" t="s">
        <v>534</v>
      </c>
      <c r="D92" s="3" t="s">
        <v>1</v>
      </c>
      <c r="E92" s="5">
        <v>1</v>
      </c>
      <c r="F92" s="9" t="str">
        <f t="shared" si="7"/>
        <v xml:space="preserve">Acute Internal Medicine, General Surgery/Vascular Surgery, Anaesthetics </v>
      </c>
      <c r="G92" s="9" t="str">
        <f t="shared" si="8"/>
        <v xml:space="preserve">Dr Gayatri Sreemantula </v>
      </c>
      <c r="H92" s="5" t="s">
        <v>2</v>
      </c>
      <c r="I92" s="6">
        <v>44770</v>
      </c>
      <c r="J92" s="6">
        <v>44901</v>
      </c>
      <c r="K92" s="3" t="s">
        <v>9</v>
      </c>
      <c r="L92" s="3" t="s">
        <v>25</v>
      </c>
      <c r="M92" s="3" t="str">
        <f>VLOOKUP(L92, HIDE!D:E, 2, FALSE)</f>
        <v>Rhyl</v>
      </c>
      <c r="N92" s="3" t="s">
        <v>962</v>
      </c>
      <c r="O92" s="3" t="str">
        <f t="shared" si="9"/>
        <v/>
      </c>
      <c r="P92" s="3"/>
      <c r="Q92" s="3" t="s">
        <v>1130</v>
      </c>
      <c r="R92" s="5" t="s">
        <v>2</v>
      </c>
      <c r="S92" s="6">
        <v>44537</v>
      </c>
      <c r="T92" s="6">
        <v>45020</v>
      </c>
      <c r="U92" s="3" t="s">
        <v>9</v>
      </c>
      <c r="V92" s="3" t="s">
        <v>25</v>
      </c>
      <c r="W92" s="3" t="str">
        <f>VLOOKUP(V92, HIDE!D:E, 2, FALSE)</f>
        <v>Rhyl</v>
      </c>
      <c r="X92" s="3" t="s">
        <v>951</v>
      </c>
      <c r="Y92" s="3" t="str">
        <f t="shared" si="10"/>
        <v>/</v>
      </c>
      <c r="Z92" s="3" t="s">
        <v>1012</v>
      </c>
      <c r="AA92" s="3" t="s">
        <v>1129</v>
      </c>
      <c r="AB92" s="5" t="s">
        <v>2</v>
      </c>
      <c r="AC92" s="6">
        <v>45021</v>
      </c>
      <c r="AD92" s="6">
        <v>45139</v>
      </c>
      <c r="AE92" s="3" t="s">
        <v>9</v>
      </c>
      <c r="AF92" s="3" t="s">
        <v>25</v>
      </c>
      <c r="AG92" s="3" t="str">
        <f>VLOOKUP(AF92, HIDE!D:E, 2, FALSE)</f>
        <v>Rhyl</v>
      </c>
      <c r="AH92" s="3" t="s">
        <v>955</v>
      </c>
      <c r="AI92" s="3" t="str">
        <f t="shared" si="11"/>
        <v/>
      </c>
      <c r="AJ92" s="3"/>
      <c r="AK92" s="3" t="s">
        <v>1128</v>
      </c>
      <c r="AL92" s="5"/>
      <c r="AM92" s="5"/>
      <c r="AN92" s="5"/>
      <c r="AO92" s="5"/>
      <c r="AP92" s="9" t="str">
        <f>IF(AO92="", "", VLOOKUP(AO92, HIDE!D:E, 2, FALSE))</f>
        <v/>
      </c>
      <c r="AQ92" s="9" t="str">
        <f t="shared" si="12"/>
        <v/>
      </c>
      <c r="AR92" s="5"/>
      <c r="AS92" s="9" t="str">
        <f t="shared" si="13"/>
        <v/>
      </c>
      <c r="AT92" s="5"/>
    </row>
    <row r="93" spans="1:46" x14ac:dyDescent="0.25">
      <c r="A93" s="3" t="s">
        <v>12</v>
      </c>
      <c r="B93" s="3" t="s">
        <v>149</v>
      </c>
      <c r="C93" s="3" t="s">
        <v>535</v>
      </c>
      <c r="D93" s="3" t="s">
        <v>1</v>
      </c>
      <c r="E93" s="5">
        <v>1</v>
      </c>
      <c r="F93" s="9" t="str">
        <f t="shared" si="7"/>
        <v xml:space="preserve">Anaesthetics, Acute Internal Medicine, General Surgery/Vascular Surgery </v>
      </c>
      <c r="G93" s="9" t="str">
        <f t="shared" si="8"/>
        <v xml:space="preserve">Dr Claudia Variu </v>
      </c>
      <c r="H93" s="5" t="s">
        <v>2</v>
      </c>
      <c r="I93" s="6">
        <v>44770</v>
      </c>
      <c r="J93" s="6">
        <v>44901</v>
      </c>
      <c r="K93" s="3" t="s">
        <v>9</v>
      </c>
      <c r="L93" s="3" t="s">
        <v>25</v>
      </c>
      <c r="M93" s="3" t="str">
        <f>VLOOKUP(L93, HIDE!D:E, 2, FALSE)</f>
        <v>Rhyl</v>
      </c>
      <c r="N93" s="3" t="s">
        <v>955</v>
      </c>
      <c r="O93" s="3" t="str">
        <f t="shared" si="9"/>
        <v/>
      </c>
      <c r="P93" s="3"/>
      <c r="Q93" s="3" t="s">
        <v>1128</v>
      </c>
      <c r="R93" s="5" t="s">
        <v>2</v>
      </c>
      <c r="S93" s="6">
        <v>44537</v>
      </c>
      <c r="T93" s="6">
        <v>45020</v>
      </c>
      <c r="U93" s="3" t="s">
        <v>9</v>
      </c>
      <c r="V93" s="3" t="s">
        <v>25</v>
      </c>
      <c r="W93" s="3" t="str">
        <f>VLOOKUP(V93, HIDE!D:E, 2, FALSE)</f>
        <v>Rhyl</v>
      </c>
      <c r="X93" s="3" t="s">
        <v>962</v>
      </c>
      <c r="Y93" s="3" t="str">
        <f t="shared" si="10"/>
        <v/>
      </c>
      <c r="Z93" s="3"/>
      <c r="AA93" s="3" t="s">
        <v>1130</v>
      </c>
      <c r="AB93" s="5" t="s">
        <v>2</v>
      </c>
      <c r="AC93" s="6">
        <v>45021</v>
      </c>
      <c r="AD93" s="6">
        <v>45139</v>
      </c>
      <c r="AE93" s="3" t="s">
        <v>9</v>
      </c>
      <c r="AF93" s="3" t="s">
        <v>25</v>
      </c>
      <c r="AG93" s="3" t="str">
        <f>VLOOKUP(AF93, HIDE!D:E, 2, FALSE)</f>
        <v>Rhyl</v>
      </c>
      <c r="AH93" s="3" t="s">
        <v>951</v>
      </c>
      <c r="AI93" s="3" t="str">
        <f t="shared" si="11"/>
        <v>/</v>
      </c>
      <c r="AJ93" s="3" t="s">
        <v>1012</v>
      </c>
      <c r="AK93" s="3" t="s">
        <v>1129</v>
      </c>
      <c r="AL93" s="5"/>
      <c r="AM93" s="5"/>
      <c r="AN93" s="5"/>
      <c r="AO93" s="5"/>
      <c r="AP93" s="9" t="str">
        <f>IF(AO93="", "", VLOOKUP(AO93, HIDE!D:E, 2, FALSE))</f>
        <v/>
      </c>
      <c r="AQ93" s="9" t="str">
        <f t="shared" si="12"/>
        <v/>
      </c>
      <c r="AR93" s="5"/>
      <c r="AS93" s="9" t="str">
        <f t="shared" si="13"/>
        <v/>
      </c>
      <c r="AT93" s="5"/>
    </row>
    <row r="94" spans="1:46" x14ac:dyDescent="0.25">
      <c r="A94" s="3" t="s">
        <v>12</v>
      </c>
      <c r="B94" s="3" t="s">
        <v>150</v>
      </c>
      <c r="C94" s="3" t="s">
        <v>536</v>
      </c>
      <c r="D94" s="3" t="s">
        <v>1</v>
      </c>
      <c r="E94" s="5">
        <v>1</v>
      </c>
      <c r="F94" s="9" t="str">
        <f t="shared" si="7"/>
        <v xml:space="preserve">General Surgery/Vascular Surgery, Anaesthetics, Acute Internal Medicine </v>
      </c>
      <c r="G94" s="9" t="str">
        <f t="shared" si="8"/>
        <v xml:space="preserve">Mr Soroush Sohrabi </v>
      </c>
      <c r="H94" s="5" t="s">
        <v>2</v>
      </c>
      <c r="I94" s="6">
        <v>44770</v>
      </c>
      <c r="J94" s="6">
        <v>44901</v>
      </c>
      <c r="K94" s="3" t="s">
        <v>9</v>
      </c>
      <c r="L94" s="3" t="s">
        <v>25</v>
      </c>
      <c r="M94" s="3" t="str">
        <f>VLOOKUP(L94, HIDE!D:E, 2, FALSE)</f>
        <v>Rhyl</v>
      </c>
      <c r="N94" s="3" t="s">
        <v>951</v>
      </c>
      <c r="O94" s="3" t="str">
        <f t="shared" si="9"/>
        <v>/</v>
      </c>
      <c r="P94" s="3" t="s">
        <v>1012</v>
      </c>
      <c r="Q94" s="3" t="s">
        <v>1129</v>
      </c>
      <c r="R94" s="5" t="s">
        <v>2</v>
      </c>
      <c r="S94" s="6">
        <v>44537</v>
      </c>
      <c r="T94" s="6">
        <v>45020</v>
      </c>
      <c r="U94" s="3" t="s">
        <v>9</v>
      </c>
      <c r="V94" s="3" t="s">
        <v>25</v>
      </c>
      <c r="W94" s="3" t="str">
        <f>VLOOKUP(V94, HIDE!D:E, 2, FALSE)</f>
        <v>Rhyl</v>
      </c>
      <c r="X94" s="3" t="s">
        <v>955</v>
      </c>
      <c r="Y94" s="3" t="str">
        <f t="shared" si="10"/>
        <v/>
      </c>
      <c r="Z94" s="3"/>
      <c r="AA94" s="3" t="s">
        <v>1128</v>
      </c>
      <c r="AB94" s="5" t="s">
        <v>2</v>
      </c>
      <c r="AC94" s="6">
        <v>45021</v>
      </c>
      <c r="AD94" s="6">
        <v>45139</v>
      </c>
      <c r="AE94" s="3" t="s">
        <v>9</v>
      </c>
      <c r="AF94" s="3" t="s">
        <v>25</v>
      </c>
      <c r="AG94" s="3" t="str">
        <f>VLOOKUP(AF94, HIDE!D:E, 2, FALSE)</f>
        <v>Rhyl</v>
      </c>
      <c r="AH94" s="3" t="s">
        <v>962</v>
      </c>
      <c r="AI94" s="3" t="str">
        <f t="shared" si="11"/>
        <v/>
      </c>
      <c r="AJ94" s="3"/>
      <c r="AK94" s="3" t="s">
        <v>1130</v>
      </c>
      <c r="AL94" s="5"/>
      <c r="AM94" s="5"/>
      <c r="AN94" s="5"/>
      <c r="AO94" s="5"/>
      <c r="AP94" s="9" t="str">
        <f>IF(AO94="", "", VLOOKUP(AO94, HIDE!D:E, 2, FALSE))</f>
        <v/>
      </c>
      <c r="AQ94" s="9" t="str">
        <f t="shared" si="12"/>
        <v/>
      </c>
      <c r="AR94" s="5"/>
      <c r="AS94" s="9" t="str">
        <f t="shared" si="13"/>
        <v/>
      </c>
      <c r="AT94" s="5"/>
    </row>
    <row r="95" spans="1:46" x14ac:dyDescent="0.25">
      <c r="A95" s="3" t="s">
        <v>36</v>
      </c>
      <c r="B95" s="3" t="s">
        <v>340</v>
      </c>
      <c r="C95" s="3" t="s">
        <v>537</v>
      </c>
      <c r="D95" s="3" t="s">
        <v>1</v>
      </c>
      <c r="E95" s="5">
        <v>1</v>
      </c>
      <c r="F95" s="9" t="str">
        <f t="shared" si="7"/>
        <v xml:space="preserve">General (Internal) Medicine/Cardiology, General Surgery/Upper Gastro-intestinal Surgery, Emergency Medicine </v>
      </c>
      <c r="G95" s="9" t="str">
        <f t="shared" si="8"/>
        <v>Dr Kevin Joseph</v>
      </c>
      <c r="H95" s="5" t="s">
        <v>2</v>
      </c>
      <c r="I95" s="6">
        <v>44770</v>
      </c>
      <c r="J95" s="6">
        <v>44901</v>
      </c>
      <c r="K95" s="3" t="s">
        <v>18</v>
      </c>
      <c r="L95" s="3" t="s">
        <v>372</v>
      </c>
      <c r="M95" s="3" t="str">
        <f>VLOOKUP(L95, HIDE!D:E, 2, FALSE)</f>
        <v>Aberystwyth</v>
      </c>
      <c r="N95" s="3" t="s">
        <v>952</v>
      </c>
      <c r="O95" s="3" t="str">
        <f t="shared" si="9"/>
        <v>/</v>
      </c>
      <c r="P95" s="3" t="s">
        <v>946</v>
      </c>
      <c r="Q95" s="7" t="s">
        <v>1133</v>
      </c>
      <c r="R95" s="5" t="s">
        <v>2</v>
      </c>
      <c r="S95" s="6">
        <v>44537</v>
      </c>
      <c r="T95" s="6">
        <v>45020</v>
      </c>
      <c r="U95" s="3" t="s">
        <v>18</v>
      </c>
      <c r="V95" s="3" t="s">
        <v>372</v>
      </c>
      <c r="W95" s="3" t="str">
        <f>VLOOKUP(V95, HIDE!D:E, 2, FALSE)</f>
        <v>Aberystwyth</v>
      </c>
      <c r="X95" s="3" t="s">
        <v>951</v>
      </c>
      <c r="Y95" s="3" t="str">
        <f t="shared" si="10"/>
        <v>/</v>
      </c>
      <c r="Z95" s="3" t="s">
        <v>1005</v>
      </c>
      <c r="AA95" s="3" t="s">
        <v>1132</v>
      </c>
      <c r="AB95" s="5" t="s">
        <v>2</v>
      </c>
      <c r="AC95" s="6">
        <v>45021</v>
      </c>
      <c r="AD95" s="6">
        <v>45139</v>
      </c>
      <c r="AE95" s="3" t="s">
        <v>18</v>
      </c>
      <c r="AF95" s="3" t="s">
        <v>372</v>
      </c>
      <c r="AG95" s="3" t="str">
        <f>VLOOKUP(AF95, HIDE!D:E, 2, FALSE)</f>
        <v>Aberystwyth</v>
      </c>
      <c r="AH95" s="3" t="s">
        <v>960</v>
      </c>
      <c r="AI95" s="3" t="str">
        <f t="shared" si="11"/>
        <v/>
      </c>
      <c r="AJ95" s="3"/>
      <c r="AK95" s="3" t="s">
        <v>1131</v>
      </c>
      <c r="AL95" s="5"/>
      <c r="AM95" s="5"/>
      <c r="AN95" s="5"/>
      <c r="AO95" s="5"/>
      <c r="AP95" s="9" t="str">
        <f>IF(AO95="", "", VLOOKUP(AO95, HIDE!D:E, 2, FALSE))</f>
        <v/>
      </c>
      <c r="AQ95" s="9" t="str">
        <f t="shared" si="12"/>
        <v/>
      </c>
      <c r="AR95" s="5"/>
      <c r="AS95" s="9" t="str">
        <f t="shared" si="13"/>
        <v/>
      </c>
      <c r="AT95" s="5"/>
    </row>
    <row r="96" spans="1:46" x14ac:dyDescent="0.25">
      <c r="A96" s="3" t="s">
        <v>36</v>
      </c>
      <c r="B96" s="3" t="s">
        <v>341</v>
      </c>
      <c r="C96" s="3" t="s">
        <v>538</v>
      </c>
      <c r="D96" s="3" t="s">
        <v>1</v>
      </c>
      <c r="E96" s="5">
        <v>1</v>
      </c>
      <c r="F96" s="9" t="str">
        <f t="shared" si="7"/>
        <v xml:space="preserve">Emergency Medicine, General (Internal) Medicine/Cardiology, General Surgery/Upper Gastro-intestinal Surgery </v>
      </c>
      <c r="G96" s="9" t="str">
        <f t="shared" si="8"/>
        <v>Dr Bridget Cavanna</v>
      </c>
      <c r="H96" s="5" t="s">
        <v>2</v>
      </c>
      <c r="I96" s="6">
        <v>44770</v>
      </c>
      <c r="J96" s="6">
        <v>44901</v>
      </c>
      <c r="K96" s="3" t="s">
        <v>18</v>
      </c>
      <c r="L96" s="3" t="s">
        <v>372</v>
      </c>
      <c r="M96" s="3" t="str">
        <f>VLOOKUP(L96, HIDE!D:E, 2, FALSE)</f>
        <v>Aberystwyth</v>
      </c>
      <c r="N96" s="3" t="s">
        <v>960</v>
      </c>
      <c r="O96" s="3" t="str">
        <f t="shared" si="9"/>
        <v/>
      </c>
      <c r="P96" s="3"/>
      <c r="Q96" s="3" t="s">
        <v>1131</v>
      </c>
      <c r="R96" s="5" t="s">
        <v>2</v>
      </c>
      <c r="S96" s="6">
        <v>44537</v>
      </c>
      <c r="T96" s="6">
        <v>45020</v>
      </c>
      <c r="U96" s="3" t="s">
        <v>18</v>
      </c>
      <c r="V96" s="3" t="s">
        <v>372</v>
      </c>
      <c r="W96" s="3" t="str">
        <f>VLOOKUP(V96, HIDE!D:E, 2, FALSE)</f>
        <v>Aberystwyth</v>
      </c>
      <c r="X96" s="3" t="s">
        <v>952</v>
      </c>
      <c r="Y96" s="3" t="str">
        <f t="shared" si="10"/>
        <v>/</v>
      </c>
      <c r="Z96" s="3" t="s">
        <v>946</v>
      </c>
      <c r="AA96" s="7" t="s">
        <v>1133</v>
      </c>
      <c r="AB96" s="5" t="s">
        <v>2</v>
      </c>
      <c r="AC96" s="6">
        <v>45021</v>
      </c>
      <c r="AD96" s="6">
        <v>45139</v>
      </c>
      <c r="AE96" s="3" t="s">
        <v>18</v>
      </c>
      <c r="AF96" s="3" t="s">
        <v>372</v>
      </c>
      <c r="AG96" s="3" t="str">
        <f>VLOOKUP(AF96, HIDE!D:E, 2, FALSE)</f>
        <v>Aberystwyth</v>
      </c>
      <c r="AH96" s="3" t="s">
        <v>951</v>
      </c>
      <c r="AI96" s="3" t="str">
        <f t="shared" si="11"/>
        <v>/</v>
      </c>
      <c r="AJ96" s="3" t="s">
        <v>1005</v>
      </c>
      <c r="AK96" s="3" t="s">
        <v>1132</v>
      </c>
      <c r="AL96" s="5"/>
      <c r="AM96" s="5"/>
      <c r="AN96" s="5"/>
      <c r="AO96" s="5"/>
      <c r="AP96" s="9" t="str">
        <f>IF(AO96="", "", VLOOKUP(AO96, HIDE!D:E, 2, FALSE))</f>
        <v/>
      </c>
      <c r="AQ96" s="9" t="str">
        <f t="shared" si="12"/>
        <v/>
      </c>
      <c r="AR96" s="5"/>
      <c r="AS96" s="9" t="str">
        <f t="shared" si="13"/>
        <v/>
      </c>
      <c r="AT96" s="5"/>
    </row>
    <row r="97" spans="1:46" x14ac:dyDescent="0.25">
      <c r="A97" s="3" t="s">
        <v>36</v>
      </c>
      <c r="B97" s="3" t="s">
        <v>342</v>
      </c>
      <c r="C97" s="3" t="s">
        <v>539</v>
      </c>
      <c r="D97" s="3" t="s">
        <v>1</v>
      </c>
      <c r="E97" s="5">
        <v>0</v>
      </c>
      <c r="F97" s="9" t="str">
        <f t="shared" si="7"/>
        <v xml:space="preserve">General Surgery/Upper Gastro-intestinal Surgery, Emergency Medicine, General (Internal) Medicine/Cardiology </v>
      </c>
      <c r="G97" s="9" t="s">
        <v>1506</v>
      </c>
      <c r="H97" s="5" t="s">
        <v>2</v>
      </c>
      <c r="I97" s="6">
        <v>44770</v>
      </c>
      <c r="J97" s="6">
        <v>44901</v>
      </c>
      <c r="K97" s="3" t="s">
        <v>18</v>
      </c>
      <c r="L97" s="3" t="s">
        <v>372</v>
      </c>
      <c r="M97" s="3" t="str">
        <f>VLOOKUP(L97, HIDE!D:E, 2, FALSE)</f>
        <v>Aberystwyth</v>
      </c>
      <c r="N97" s="3" t="s">
        <v>951</v>
      </c>
      <c r="O97" s="3" t="str">
        <f t="shared" si="9"/>
        <v>/</v>
      </c>
      <c r="P97" s="3" t="s">
        <v>1005</v>
      </c>
      <c r="Q97" s="7" t="s">
        <v>1132</v>
      </c>
      <c r="R97" s="5" t="s">
        <v>2</v>
      </c>
      <c r="S97" s="6">
        <v>44537</v>
      </c>
      <c r="T97" s="6">
        <v>45020</v>
      </c>
      <c r="U97" s="3" t="s">
        <v>18</v>
      </c>
      <c r="V97" s="3" t="s">
        <v>372</v>
      </c>
      <c r="W97" s="3" t="str">
        <f>VLOOKUP(V97, HIDE!D:E, 2, FALSE)</f>
        <v>Aberystwyth</v>
      </c>
      <c r="X97" s="3" t="s">
        <v>960</v>
      </c>
      <c r="Y97" s="3" t="str">
        <f t="shared" si="10"/>
        <v/>
      </c>
      <c r="Z97" s="3"/>
      <c r="AA97" s="3" t="s">
        <v>1131</v>
      </c>
      <c r="AB97" s="5" t="s">
        <v>2</v>
      </c>
      <c r="AC97" s="6">
        <v>45021</v>
      </c>
      <c r="AD97" s="6">
        <v>45139</v>
      </c>
      <c r="AE97" s="3" t="s">
        <v>18</v>
      </c>
      <c r="AF97" s="3" t="s">
        <v>372</v>
      </c>
      <c r="AG97" s="3" t="str">
        <f>VLOOKUP(AF97, HIDE!D:E, 2, FALSE)</f>
        <v>Aberystwyth</v>
      </c>
      <c r="AH97" s="3" t="s">
        <v>952</v>
      </c>
      <c r="AI97" s="3" t="str">
        <f t="shared" si="11"/>
        <v>/</v>
      </c>
      <c r="AJ97" s="3" t="s">
        <v>946</v>
      </c>
      <c r="AK97" s="7" t="s">
        <v>1133</v>
      </c>
      <c r="AL97" s="5"/>
      <c r="AM97" s="5"/>
      <c r="AN97" s="5"/>
      <c r="AO97" s="5"/>
      <c r="AP97" s="9" t="str">
        <f>IF(AO97="", "", VLOOKUP(AO97, HIDE!D:E, 2, FALSE))</f>
        <v/>
      </c>
      <c r="AQ97" s="9" t="str">
        <f t="shared" si="12"/>
        <v/>
      </c>
      <c r="AR97" s="5"/>
      <c r="AS97" s="9" t="str">
        <f t="shared" si="13"/>
        <v/>
      </c>
      <c r="AT97" s="5"/>
    </row>
    <row r="98" spans="1:46" x14ac:dyDescent="0.25">
      <c r="A98" s="3" t="s">
        <v>36</v>
      </c>
      <c r="B98" s="3" t="s">
        <v>343</v>
      </c>
      <c r="C98" s="3" t="s">
        <v>540</v>
      </c>
      <c r="D98" s="3" t="s">
        <v>1</v>
      </c>
      <c r="E98" s="5">
        <v>0</v>
      </c>
      <c r="F98" s="9" t="str">
        <f t="shared" si="7"/>
        <v xml:space="preserve">General (Internal) Medicine/Endocrinology and Diabetes Mellitus, General Surgery/Colorectal Surgery, General (Internal) Medicine/Respiratory Medicine </v>
      </c>
      <c r="G98" s="9" t="s">
        <v>1657</v>
      </c>
      <c r="H98" s="5" t="s">
        <v>2</v>
      </c>
      <c r="I98" s="6">
        <v>44770</v>
      </c>
      <c r="J98" s="6">
        <v>44901</v>
      </c>
      <c r="K98" s="3" t="s">
        <v>18</v>
      </c>
      <c r="L98" s="3" t="s">
        <v>372</v>
      </c>
      <c r="M98" s="3" t="str">
        <f>VLOOKUP(L98, HIDE!D:E, 2, FALSE)</f>
        <v>Aberystwyth</v>
      </c>
      <c r="N98" s="3" t="s">
        <v>952</v>
      </c>
      <c r="O98" s="3" t="str">
        <f t="shared" si="9"/>
        <v>/</v>
      </c>
      <c r="P98" s="3" t="s">
        <v>969</v>
      </c>
      <c r="Q98" s="7" t="s">
        <v>1136</v>
      </c>
      <c r="R98" s="5" t="s">
        <v>2</v>
      </c>
      <c r="S98" s="6">
        <v>44537</v>
      </c>
      <c r="T98" s="6">
        <v>45020</v>
      </c>
      <c r="U98" s="3" t="s">
        <v>18</v>
      </c>
      <c r="V98" s="3" t="s">
        <v>372</v>
      </c>
      <c r="W98" s="3" t="str">
        <f>VLOOKUP(V98, HIDE!D:E, 2, FALSE)</f>
        <v>Aberystwyth</v>
      </c>
      <c r="X98" s="3" t="s">
        <v>951</v>
      </c>
      <c r="Y98" s="3" t="str">
        <f t="shared" si="10"/>
        <v>/</v>
      </c>
      <c r="Z98" s="3" t="s">
        <v>1004</v>
      </c>
      <c r="AA98" s="3" t="s">
        <v>1135</v>
      </c>
      <c r="AB98" s="5" t="s">
        <v>2</v>
      </c>
      <c r="AC98" s="6">
        <v>45021</v>
      </c>
      <c r="AD98" s="6">
        <v>45139</v>
      </c>
      <c r="AE98" s="3" t="s">
        <v>18</v>
      </c>
      <c r="AF98" s="3" t="s">
        <v>372</v>
      </c>
      <c r="AG98" s="3" t="str">
        <f>VLOOKUP(AF98, HIDE!D:E, 2, FALSE)</f>
        <v>Aberystwyth</v>
      </c>
      <c r="AH98" s="3" t="s">
        <v>952</v>
      </c>
      <c r="AI98" s="3" t="str">
        <f t="shared" si="11"/>
        <v>/</v>
      </c>
      <c r="AJ98" s="3" t="s">
        <v>950</v>
      </c>
      <c r="AK98" s="3" t="s">
        <v>1134</v>
      </c>
      <c r="AL98" s="5"/>
      <c r="AM98" s="5"/>
      <c r="AN98" s="5"/>
      <c r="AO98" s="5"/>
      <c r="AP98" s="9" t="str">
        <f>IF(AO98="", "", VLOOKUP(AO98, HIDE!D:E, 2, FALSE))</f>
        <v/>
      </c>
      <c r="AQ98" s="9" t="str">
        <f t="shared" si="12"/>
        <v/>
      </c>
      <c r="AR98" s="5"/>
      <c r="AS98" s="9" t="str">
        <f t="shared" si="13"/>
        <v/>
      </c>
      <c r="AT98" s="5"/>
    </row>
    <row r="99" spans="1:46" x14ac:dyDescent="0.25">
      <c r="A99" s="3" t="s">
        <v>36</v>
      </c>
      <c r="B99" s="3" t="s">
        <v>344</v>
      </c>
      <c r="C99" s="3" t="s">
        <v>541</v>
      </c>
      <c r="D99" s="3" t="s">
        <v>1</v>
      </c>
      <c r="E99" s="5">
        <v>1</v>
      </c>
      <c r="F99" s="9" t="str">
        <f t="shared" si="7"/>
        <v xml:space="preserve">General (Internal) Medicine/Respiratory Medicine, General (Internal) Medicine/Endocrinology and Diabetes Mellitus, General Surgery/Colorectal Surgery </v>
      </c>
      <c r="G99" s="9" t="str">
        <f t="shared" si="8"/>
        <v xml:space="preserve">Dr Kaled Hatashe </v>
      </c>
      <c r="H99" s="5" t="s">
        <v>2</v>
      </c>
      <c r="I99" s="6">
        <v>44770</v>
      </c>
      <c r="J99" s="6">
        <v>44901</v>
      </c>
      <c r="K99" s="3" t="s">
        <v>18</v>
      </c>
      <c r="L99" s="3" t="s">
        <v>372</v>
      </c>
      <c r="M99" s="3" t="str">
        <f>VLOOKUP(L99, HIDE!D:E, 2, FALSE)</f>
        <v>Aberystwyth</v>
      </c>
      <c r="N99" s="3" t="s">
        <v>952</v>
      </c>
      <c r="O99" s="3" t="str">
        <f t="shared" si="9"/>
        <v>/</v>
      </c>
      <c r="P99" s="3" t="s">
        <v>950</v>
      </c>
      <c r="Q99" s="3" t="s">
        <v>1134</v>
      </c>
      <c r="R99" s="5" t="s">
        <v>2</v>
      </c>
      <c r="S99" s="6">
        <v>44537</v>
      </c>
      <c r="T99" s="6">
        <v>45020</v>
      </c>
      <c r="U99" s="3" t="s">
        <v>18</v>
      </c>
      <c r="V99" s="3" t="s">
        <v>372</v>
      </c>
      <c r="W99" s="3" t="str">
        <f>VLOOKUP(V99, HIDE!D:E, 2, FALSE)</f>
        <v>Aberystwyth</v>
      </c>
      <c r="X99" s="3" t="s">
        <v>952</v>
      </c>
      <c r="Y99" s="3" t="str">
        <f t="shared" si="10"/>
        <v>/</v>
      </c>
      <c r="Z99" s="3" t="s">
        <v>969</v>
      </c>
      <c r="AA99" s="3" t="s">
        <v>1136</v>
      </c>
      <c r="AB99" s="5" t="s">
        <v>2</v>
      </c>
      <c r="AC99" s="6">
        <v>45021</v>
      </c>
      <c r="AD99" s="6">
        <v>45139</v>
      </c>
      <c r="AE99" s="3" t="s">
        <v>18</v>
      </c>
      <c r="AF99" s="3" t="s">
        <v>372</v>
      </c>
      <c r="AG99" s="3" t="str">
        <f>VLOOKUP(AF99, HIDE!D:E, 2, FALSE)</f>
        <v>Aberystwyth</v>
      </c>
      <c r="AH99" s="3" t="s">
        <v>951</v>
      </c>
      <c r="AI99" s="3" t="str">
        <f t="shared" si="11"/>
        <v>/</v>
      </c>
      <c r="AJ99" s="3" t="s">
        <v>1004</v>
      </c>
      <c r="AK99" s="3" t="s">
        <v>1135</v>
      </c>
      <c r="AL99" s="5"/>
      <c r="AM99" s="5"/>
      <c r="AN99" s="5"/>
      <c r="AO99" s="5"/>
      <c r="AP99" s="9" t="str">
        <f>IF(AO99="", "", VLOOKUP(AO99, HIDE!D:E, 2, FALSE))</f>
        <v/>
      </c>
      <c r="AQ99" s="9" t="str">
        <f t="shared" si="12"/>
        <v/>
      </c>
      <c r="AR99" s="5"/>
      <c r="AS99" s="9" t="str">
        <f t="shared" si="13"/>
        <v/>
      </c>
      <c r="AT99" s="5"/>
    </row>
    <row r="100" spans="1:46" x14ac:dyDescent="0.25">
      <c r="A100" s="3" t="s">
        <v>36</v>
      </c>
      <c r="B100" s="3" t="s">
        <v>345</v>
      </c>
      <c r="C100" s="3" t="s">
        <v>542</v>
      </c>
      <c r="D100" s="3" t="s">
        <v>1</v>
      </c>
      <c r="E100" s="5">
        <v>0</v>
      </c>
      <c r="F100" s="9" t="str">
        <f t="shared" si="7"/>
        <v xml:space="preserve">General Surgery/Colorectal Surgery, General (Internal) Medicine/Respiratory Medicine, General (Internal) Medicine/Endocrinology and Diabetes Mellitus </v>
      </c>
      <c r="G100" s="9" t="str">
        <f t="shared" si="8"/>
        <v xml:space="preserve">Mr Samy Mohamed </v>
      </c>
      <c r="H100" s="5" t="s">
        <v>2</v>
      </c>
      <c r="I100" s="6">
        <v>44770</v>
      </c>
      <c r="J100" s="6">
        <v>44901</v>
      </c>
      <c r="K100" s="3" t="s">
        <v>18</v>
      </c>
      <c r="L100" s="3" t="s">
        <v>372</v>
      </c>
      <c r="M100" s="3" t="str">
        <f>VLOOKUP(L100, HIDE!D:E, 2, FALSE)</f>
        <v>Aberystwyth</v>
      </c>
      <c r="N100" s="3" t="s">
        <v>951</v>
      </c>
      <c r="O100" s="3" t="str">
        <f t="shared" si="9"/>
        <v>/</v>
      </c>
      <c r="P100" s="3" t="s">
        <v>1004</v>
      </c>
      <c r="Q100" s="3" t="s">
        <v>1135</v>
      </c>
      <c r="R100" s="5" t="s">
        <v>2</v>
      </c>
      <c r="S100" s="6">
        <v>44537</v>
      </c>
      <c r="T100" s="6">
        <v>45020</v>
      </c>
      <c r="U100" s="3" t="s">
        <v>18</v>
      </c>
      <c r="V100" s="3" t="s">
        <v>372</v>
      </c>
      <c r="W100" s="3" t="str">
        <f>VLOOKUP(V100, HIDE!D:E, 2, FALSE)</f>
        <v>Aberystwyth</v>
      </c>
      <c r="X100" s="3" t="s">
        <v>952</v>
      </c>
      <c r="Y100" s="3" t="str">
        <f t="shared" si="10"/>
        <v>/</v>
      </c>
      <c r="Z100" s="3" t="s">
        <v>950</v>
      </c>
      <c r="AA100" s="3" t="s">
        <v>1134</v>
      </c>
      <c r="AB100" s="5" t="s">
        <v>2</v>
      </c>
      <c r="AC100" s="6">
        <v>45021</v>
      </c>
      <c r="AD100" s="6">
        <v>45139</v>
      </c>
      <c r="AE100" s="3" t="s">
        <v>18</v>
      </c>
      <c r="AF100" s="3" t="s">
        <v>372</v>
      </c>
      <c r="AG100" s="3" t="str">
        <f>VLOOKUP(AF100, HIDE!D:E, 2, FALSE)</f>
        <v>Aberystwyth</v>
      </c>
      <c r="AH100" s="3" t="s">
        <v>952</v>
      </c>
      <c r="AI100" s="3" t="str">
        <f t="shared" si="11"/>
        <v>/</v>
      </c>
      <c r="AJ100" s="3" t="s">
        <v>969</v>
      </c>
      <c r="AK100" s="3" t="s">
        <v>1136</v>
      </c>
      <c r="AL100" s="5"/>
      <c r="AM100" s="5"/>
      <c r="AN100" s="5"/>
      <c r="AO100" s="5"/>
      <c r="AP100" s="9" t="str">
        <f>IF(AO100="", "", VLOOKUP(AO100, HIDE!D:E, 2, FALSE))</f>
        <v/>
      </c>
      <c r="AQ100" s="9" t="str">
        <f t="shared" si="12"/>
        <v/>
      </c>
      <c r="AR100" s="5"/>
      <c r="AS100" s="9" t="str">
        <f t="shared" si="13"/>
        <v/>
      </c>
      <c r="AT100" s="5"/>
    </row>
    <row r="101" spans="1:46" x14ac:dyDescent="0.25">
      <c r="A101" s="3" t="s">
        <v>36</v>
      </c>
      <c r="B101" s="3" t="s">
        <v>346</v>
      </c>
      <c r="C101" s="3" t="s">
        <v>543</v>
      </c>
      <c r="D101" s="3" t="s">
        <v>1</v>
      </c>
      <c r="E101" s="5">
        <v>1</v>
      </c>
      <c r="F101" s="9" t="str">
        <f t="shared" si="7"/>
        <v xml:space="preserve">Geriatric Medicine/Rehabilitation Medicine, General Surgery, General (Internal) Medicine/*Medical Assessment Unit </v>
      </c>
      <c r="G101" s="9" t="str">
        <f t="shared" si="8"/>
        <v>Dr Ian Thompson</v>
      </c>
      <c r="H101" s="5" t="s">
        <v>2</v>
      </c>
      <c r="I101" s="6">
        <v>44770</v>
      </c>
      <c r="J101" s="6">
        <v>44901</v>
      </c>
      <c r="K101" s="3" t="s">
        <v>18</v>
      </c>
      <c r="L101" s="3" t="s">
        <v>372</v>
      </c>
      <c r="M101" s="3" t="str">
        <f>VLOOKUP(L101, HIDE!D:E, 2, FALSE)</f>
        <v>Aberystwyth</v>
      </c>
      <c r="N101" s="3" t="s">
        <v>956</v>
      </c>
      <c r="O101" s="3" t="str">
        <f t="shared" si="9"/>
        <v>/</v>
      </c>
      <c r="P101" s="3" t="s">
        <v>967</v>
      </c>
      <c r="Q101" s="3" t="s">
        <v>1138</v>
      </c>
      <c r="R101" s="5" t="s">
        <v>2</v>
      </c>
      <c r="S101" s="6">
        <v>44537</v>
      </c>
      <c r="T101" s="6">
        <v>45020</v>
      </c>
      <c r="U101" s="3" t="s">
        <v>18</v>
      </c>
      <c r="V101" s="3" t="s">
        <v>372</v>
      </c>
      <c r="W101" s="3" t="str">
        <f>VLOOKUP(V101, HIDE!D:E, 2, FALSE)</f>
        <v>Aberystwyth</v>
      </c>
      <c r="X101" s="3" t="s">
        <v>951</v>
      </c>
      <c r="Y101" s="3" t="str">
        <f t="shared" si="10"/>
        <v/>
      </c>
      <c r="Z101" s="3"/>
      <c r="AA101" s="3" t="s">
        <v>1506</v>
      </c>
      <c r="AB101" s="5" t="s">
        <v>2</v>
      </c>
      <c r="AC101" s="6">
        <v>45021</v>
      </c>
      <c r="AD101" s="6">
        <v>45139</v>
      </c>
      <c r="AE101" s="3" t="s">
        <v>18</v>
      </c>
      <c r="AF101" s="3" t="s">
        <v>372</v>
      </c>
      <c r="AG101" s="3" t="str">
        <f>VLOOKUP(AF101, HIDE!D:E, 2, FALSE)</f>
        <v>Aberystwyth</v>
      </c>
      <c r="AH101" s="3" t="s">
        <v>952</v>
      </c>
      <c r="AI101" s="3" t="str">
        <f t="shared" si="11"/>
        <v>/</v>
      </c>
      <c r="AJ101" s="3" t="s">
        <v>1024</v>
      </c>
      <c r="AK101" s="3" t="s">
        <v>1137</v>
      </c>
      <c r="AL101" s="5"/>
      <c r="AM101" s="5"/>
      <c r="AN101" s="5"/>
      <c r="AO101" s="5"/>
      <c r="AP101" s="9" t="str">
        <f>IF(AO101="", "", VLOOKUP(AO101, HIDE!D:E, 2, FALSE))</f>
        <v/>
      </c>
      <c r="AQ101" s="9" t="str">
        <f t="shared" si="12"/>
        <v/>
      </c>
      <c r="AR101" s="5"/>
      <c r="AS101" s="9" t="str">
        <f t="shared" si="13"/>
        <v/>
      </c>
      <c r="AT101" s="5"/>
    </row>
    <row r="102" spans="1:46" x14ac:dyDescent="0.25">
      <c r="A102" s="3" t="s">
        <v>36</v>
      </c>
      <c r="B102" s="3" t="s">
        <v>347</v>
      </c>
      <c r="C102" s="3" t="s">
        <v>544</v>
      </c>
      <c r="D102" s="3" t="s">
        <v>1</v>
      </c>
      <c r="E102" s="5">
        <v>0</v>
      </c>
      <c r="F102" s="9" t="str">
        <f t="shared" si="7"/>
        <v xml:space="preserve">General (Internal) Medicine/*Medical Assessment Unit, Geriatric Medicine/Rehabilitation Medicine, General Surgery </v>
      </c>
      <c r="G102" s="9" t="str">
        <f t="shared" si="8"/>
        <v xml:space="preserve">Dr Jyoti Gupta </v>
      </c>
      <c r="H102" s="5" t="s">
        <v>2</v>
      </c>
      <c r="I102" s="6">
        <v>44770</v>
      </c>
      <c r="J102" s="6">
        <v>44901</v>
      </c>
      <c r="K102" s="3" t="s">
        <v>18</v>
      </c>
      <c r="L102" s="3" t="s">
        <v>372</v>
      </c>
      <c r="M102" s="3" t="str">
        <f>VLOOKUP(L102, HIDE!D:E, 2, FALSE)</f>
        <v>Aberystwyth</v>
      </c>
      <c r="N102" s="3" t="s">
        <v>952</v>
      </c>
      <c r="O102" s="3" t="str">
        <f t="shared" si="9"/>
        <v>/</v>
      </c>
      <c r="P102" s="3" t="s">
        <v>1024</v>
      </c>
      <c r="Q102" s="3" t="s">
        <v>1137</v>
      </c>
      <c r="R102" s="5" t="s">
        <v>2</v>
      </c>
      <c r="S102" s="6">
        <v>44537</v>
      </c>
      <c r="T102" s="6">
        <v>45020</v>
      </c>
      <c r="U102" s="3" t="s">
        <v>18</v>
      </c>
      <c r="V102" s="3" t="s">
        <v>372</v>
      </c>
      <c r="W102" s="3" t="str">
        <f>VLOOKUP(V102, HIDE!D:E, 2, FALSE)</f>
        <v>Aberystwyth</v>
      </c>
      <c r="X102" s="3" t="s">
        <v>956</v>
      </c>
      <c r="Y102" s="3" t="str">
        <f t="shared" si="10"/>
        <v>/</v>
      </c>
      <c r="Z102" s="3" t="s">
        <v>967</v>
      </c>
      <c r="AA102" s="3" t="s">
        <v>1138</v>
      </c>
      <c r="AB102" s="5" t="s">
        <v>2</v>
      </c>
      <c r="AC102" s="6">
        <v>45021</v>
      </c>
      <c r="AD102" s="6">
        <v>45139</v>
      </c>
      <c r="AE102" s="3" t="s">
        <v>18</v>
      </c>
      <c r="AF102" s="3" t="s">
        <v>372</v>
      </c>
      <c r="AG102" s="3" t="str">
        <f>VLOOKUP(AF102, HIDE!D:E, 2, FALSE)</f>
        <v>Aberystwyth</v>
      </c>
      <c r="AH102" s="3" t="s">
        <v>951</v>
      </c>
      <c r="AI102" s="3" t="str">
        <f t="shared" si="11"/>
        <v/>
      </c>
      <c r="AJ102" s="3"/>
      <c r="AK102" s="3" t="s">
        <v>1506</v>
      </c>
      <c r="AL102" s="5"/>
      <c r="AM102" s="5"/>
      <c r="AN102" s="5"/>
      <c r="AO102" s="5"/>
      <c r="AP102" s="9" t="str">
        <f>IF(AO102="", "", VLOOKUP(AO102, HIDE!D:E, 2, FALSE))</f>
        <v/>
      </c>
      <c r="AQ102" s="9" t="str">
        <f t="shared" si="12"/>
        <v/>
      </c>
      <c r="AR102" s="5"/>
      <c r="AS102" s="9" t="str">
        <f t="shared" si="13"/>
        <v/>
      </c>
      <c r="AT102" s="5"/>
    </row>
    <row r="103" spans="1:46" x14ac:dyDescent="0.25">
      <c r="A103" s="3" t="s">
        <v>36</v>
      </c>
      <c r="B103" s="3" t="s">
        <v>348</v>
      </c>
      <c r="C103" s="3" t="s">
        <v>545</v>
      </c>
      <c r="D103" s="3" t="s">
        <v>1</v>
      </c>
      <c r="E103" s="5">
        <v>0</v>
      </c>
      <c r="F103" s="9" t="str">
        <f t="shared" si="7"/>
        <v xml:space="preserve">General Surgery, General (Internal) Medicine/*Medical Assessment Unit, Geriatric Medicine/Rehabilitation Medicine </v>
      </c>
      <c r="G103" s="9" t="str">
        <f t="shared" si="8"/>
        <v>Mr Samy Mohamed</v>
      </c>
      <c r="H103" s="5" t="s">
        <v>2</v>
      </c>
      <c r="I103" s="6">
        <v>44770</v>
      </c>
      <c r="J103" s="6">
        <v>44901</v>
      </c>
      <c r="K103" s="3" t="s">
        <v>18</v>
      </c>
      <c r="L103" s="3" t="s">
        <v>372</v>
      </c>
      <c r="M103" s="3" t="str">
        <f>VLOOKUP(L103, HIDE!D:E, 2, FALSE)</f>
        <v>Aberystwyth</v>
      </c>
      <c r="N103" s="3" t="s">
        <v>951</v>
      </c>
      <c r="O103" s="3" t="str">
        <f t="shared" si="9"/>
        <v/>
      </c>
      <c r="P103" s="3"/>
      <c r="Q103" s="3" t="s">
        <v>1506</v>
      </c>
      <c r="R103" s="5" t="s">
        <v>2</v>
      </c>
      <c r="S103" s="6">
        <v>44537</v>
      </c>
      <c r="T103" s="6">
        <v>45020</v>
      </c>
      <c r="U103" s="3" t="s">
        <v>18</v>
      </c>
      <c r="V103" s="3" t="s">
        <v>372</v>
      </c>
      <c r="W103" s="3" t="str">
        <f>VLOOKUP(V103, HIDE!D:E, 2, FALSE)</f>
        <v>Aberystwyth</v>
      </c>
      <c r="X103" s="3" t="s">
        <v>952</v>
      </c>
      <c r="Y103" s="3" t="str">
        <f t="shared" si="10"/>
        <v>/</v>
      </c>
      <c r="Z103" s="3" t="s">
        <v>1024</v>
      </c>
      <c r="AA103" s="3" t="s">
        <v>1137</v>
      </c>
      <c r="AB103" s="5" t="s">
        <v>2</v>
      </c>
      <c r="AC103" s="6">
        <v>45021</v>
      </c>
      <c r="AD103" s="6">
        <v>45139</v>
      </c>
      <c r="AE103" s="3" t="s">
        <v>18</v>
      </c>
      <c r="AF103" s="3" t="s">
        <v>372</v>
      </c>
      <c r="AG103" s="3" t="str">
        <f>VLOOKUP(AF103, HIDE!D:E, 2, FALSE)</f>
        <v>Aberystwyth</v>
      </c>
      <c r="AH103" s="3" t="s">
        <v>956</v>
      </c>
      <c r="AI103" s="3" t="str">
        <f t="shared" si="11"/>
        <v>/</v>
      </c>
      <c r="AJ103" s="3" t="s">
        <v>967</v>
      </c>
      <c r="AK103" s="3" t="s">
        <v>1138</v>
      </c>
      <c r="AL103" s="5"/>
      <c r="AM103" s="5"/>
      <c r="AN103" s="5"/>
      <c r="AO103" s="5"/>
      <c r="AP103" s="9" t="str">
        <f>IF(AO103="", "", VLOOKUP(AO103, HIDE!D:E, 2, FALSE))</f>
        <v/>
      </c>
      <c r="AQ103" s="9" t="str">
        <f t="shared" si="12"/>
        <v/>
      </c>
      <c r="AR103" s="5"/>
      <c r="AS103" s="9" t="str">
        <f t="shared" si="13"/>
        <v/>
      </c>
      <c r="AT103" s="5"/>
    </row>
    <row r="104" spans="1:46" x14ac:dyDescent="0.25">
      <c r="A104" s="3" t="s">
        <v>12</v>
      </c>
      <c r="B104" s="3" t="s">
        <v>151</v>
      </c>
      <c r="C104" s="3" t="s">
        <v>546</v>
      </c>
      <c r="D104" s="3" t="s">
        <v>1</v>
      </c>
      <c r="E104" s="5">
        <v>1</v>
      </c>
      <c r="F104" s="9" t="str">
        <f t="shared" si="7"/>
        <v xml:space="preserve">General (Internal) Medicine/Endocrinology and Diabetes Mellitus, General Surgery/Breast Surgery, Trauma and Orthopaedic Surgery </v>
      </c>
      <c r="G104" s="9" t="str">
        <f t="shared" si="8"/>
        <v xml:space="preserve">Dr Lindsay David George </v>
      </c>
      <c r="H104" s="5" t="s">
        <v>2</v>
      </c>
      <c r="I104" s="6">
        <v>44770</v>
      </c>
      <c r="J104" s="6">
        <v>44901</v>
      </c>
      <c r="K104" s="3" t="s">
        <v>3</v>
      </c>
      <c r="L104" s="3" t="s">
        <v>368</v>
      </c>
      <c r="M104" s="3" t="str">
        <f>VLOOKUP(L104, HIDE!D:E, 2, FALSE)</f>
        <v>Penarth</v>
      </c>
      <c r="N104" s="3" t="s">
        <v>952</v>
      </c>
      <c r="O104" s="3" t="str">
        <f t="shared" si="9"/>
        <v>/</v>
      </c>
      <c r="P104" s="3" t="s">
        <v>969</v>
      </c>
      <c r="Q104" s="3" t="s">
        <v>1141</v>
      </c>
      <c r="R104" s="5" t="s">
        <v>2</v>
      </c>
      <c r="S104" s="6">
        <v>44537</v>
      </c>
      <c r="T104" s="6">
        <v>45020</v>
      </c>
      <c r="U104" s="3" t="s">
        <v>3</v>
      </c>
      <c r="V104" s="3" t="s">
        <v>376</v>
      </c>
      <c r="W104" s="3" t="str">
        <f>VLOOKUP(V104, HIDE!D:E, 2, FALSE)</f>
        <v>Cardiff / Penarth</v>
      </c>
      <c r="X104" s="3" t="s">
        <v>951</v>
      </c>
      <c r="Y104" s="3" t="str">
        <f t="shared" si="10"/>
        <v>/</v>
      </c>
      <c r="Z104" s="46" t="s">
        <v>1000</v>
      </c>
      <c r="AA104" s="3" t="s">
        <v>1140</v>
      </c>
      <c r="AB104" s="5" t="s">
        <v>2</v>
      </c>
      <c r="AC104" s="6">
        <v>45021</v>
      </c>
      <c r="AD104" s="6">
        <v>45139</v>
      </c>
      <c r="AE104" s="3" t="s">
        <v>3</v>
      </c>
      <c r="AF104" s="3" t="s">
        <v>5</v>
      </c>
      <c r="AG104" s="3" t="str">
        <f>VLOOKUP(AF104, HIDE!D:E, 2, FALSE)</f>
        <v>Cardiff</v>
      </c>
      <c r="AH104" s="3" t="s">
        <v>948</v>
      </c>
      <c r="AI104" s="3" t="str">
        <f t="shared" si="11"/>
        <v/>
      </c>
      <c r="AJ104" s="3"/>
      <c r="AK104" s="3" t="s">
        <v>1139</v>
      </c>
      <c r="AL104" s="5"/>
      <c r="AM104" s="5"/>
      <c r="AN104" s="5"/>
      <c r="AO104" s="5"/>
      <c r="AP104" s="9" t="str">
        <f>IF(AO104="", "", VLOOKUP(AO104, HIDE!D:E, 2, FALSE))</f>
        <v/>
      </c>
      <c r="AQ104" s="9" t="str">
        <f t="shared" si="12"/>
        <v/>
      </c>
      <c r="AR104" s="5"/>
      <c r="AS104" s="9" t="str">
        <f t="shared" si="13"/>
        <v/>
      </c>
      <c r="AT104" s="5"/>
    </row>
    <row r="105" spans="1:46" x14ac:dyDescent="0.25">
      <c r="A105" s="3" t="s">
        <v>12</v>
      </c>
      <c r="B105" s="3" t="s">
        <v>152</v>
      </c>
      <c r="C105" s="3" t="s">
        <v>547</v>
      </c>
      <c r="D105" s="3" t="s">
        <v>1</v>
      </c>
      <c r="E105" s="5">
        <v>1</v>
      </c>
      <c r="F105" s="9" t="str">
        <f t="shared" si="7"/>
        <v xml:space="preserve">Trauma and Orthopaedic Surgery, General (Internal) Medicine/Endocrinology and Diabetes Mellitus, General Surgery/Breast Surgery </v>
      </c>
      <c r="G105" s="9" t="str">
        <f t="shared" si="8"/>
        <v>Mr Simon White</v>
      </c>
      <c r="H105" s="5" t="s">
        <v>2</v>
      </c>
      <c r="I105" s="6">
        <v>44770</v>
      </c>
      <c r="J105" s="6">
        <v>44901</v>
      </c>
      <c r="K105" s="3" t="s">
        <v>3</v>
      </c>
      <c r="L105" s="3" t="s">
        <v>5</v>
      </c>
      <c r="M105" s="3" t="str">
        <f>VLOOKUP(L105, HIDE!D:E, 2, FALSE)</f>
        <v>Cardiff</v>
      </c>
      <c r="N105" s="3" t="s">
        <v>948</v>
      </c>
      <c r="O105" s="3" t="str">
        <f t="shared" si="9"/>
        <v/>
      </c>
      <c r="P105" s="3"/>
      <c r="Q105" s="3" t="s">
        <v>1139</v>
      </c>
      <c r="R105" s="5" t="s">
        <v>2</v>
      </c>
      <c r="S105" s="6">
        <v>44537</v>
      </c>
      <c r="T105" s="6">
        <v>45020</v>
      </c>
      <c r="U105" s="3" t="s">
        <v>3</v>
      </c>
      <c r="V105" s="3" t="s">
        <v>368</v>
      </c>
      <c r="W105" s="3" t="str">
        <f>VLOOKUP(V105, HIDE!D:E, 2, FALSE)</f>
        <v>Penarth</v>
      </c>
      <c r="X105" s="3" t="s">
        <v>952</v>
      </c>
      <c r="Y105" s="3" t="str">
        <f t="shared" si="10"/>
        <v>/</v>
      </c>
      <c r="Z105" s="3" t="s">
        <v>969</v>
      </c>
      <c r="AA105" s="3" t="s">
        <v>1141</v>
      </c>
      <c r="AB105" s="5" t="s">
        <v>2</v>
      </c>
      <c r="AC105" s="6">
        <v>45021</v>
      </c>
      <c r="AD105" s="6">
        <v>45139</v>
      </c>
      <c r="AE105" s="3" t="s">
        <v>3</v>
      </c>
      <c r="AF105" s="3" t="s">
        <v>376</v>
      </c>
      <c r="AG105" s="3" t="str">
        <f>VLOOKUP(AF105, HIDE!D:E, 2, FALSE)</f>
        <v>Cardiff / Penarth</v>
      </c>
      <c r="AH105" s="3" t="s">
        <v>951</v>
      </c>
      <c r="AI105" s="3" t="str">
        <f t="shared" si="11"/>
        <v>/</v>
      </c>
      <c r="AJ105" s="46" t="s">
        <v>1000</v>
      </c>
      <c r="AK105" s="3" t="s">
        <v>1140</v>
      </c>
      <c r="AL105" s="5"/>
      <c r="AM105" s="5"/>
      <c r="AN105" s="5"/>
      <c r="AO105" s="5"/>
      <c r="AP105" s="9" t="str">
        <f>IF(AO105="", "", VLOOKUP(AO105, HIDE!D:E, 2, FALSE))</f>
        <v/>
      </c>
      <c r="AQ105" s="9" t="str">
        <f t="shared" si="12"/>
        <v/>
      </c>
      <c r="AR105" s="5"/>
      <c r="AS105" s="9" t="str">
        <f t="shared" si="13"/>
        <v/>
      </c>
      <c r="AT105" s="5"/>
    </row>
    <row r="106" spans="1:46" x14ac:dyDescent="0.25">
      <c r="A106" s="3" t="s">
        <v>12</v>
      </c>
      <c r="B106" s="3" t="s">
        <v>153</v>
      </c>
      <c r="C106" s="3" t="s">
        <v>548</v>
      </c>
      <c r="D106" s="3" t="s">
        <v>1</v>
      </c>
      <c r="E106" s="5">
        <v>0</v>
      </c>
      <c r="F106" s="9" t="str">
        <f t="shared" si="7"/>
        <v xml:space="preserve">General Surgery/Breast Surgery, Trauma and Orthopaedic Surgery, General (Internal) Medicine/Endocrinology and Diabetes Mellitus </v>
      </c>
      <c r="G106" s="9" t="str">
        <f t="shared" si="8"/>
        <v xml:space="preserve">Mr Simon Phillips </v>
      </c>
      <c r="H106" s="5" t="s">
        <v>2</v>
      </c>
      <c r="I106" s="6">
        <v>44770</v>
      </c>
      <c r="J106" s="6">
        <v>44901</v>
      </c>
      <c r="K106" s="3" t="s">
        <v>3</v>
      </c>
      <c r="L106" s="3" t="s">
        <v>376</v>
      </c>
      <c r="M106" s="3" t="str">
        <f>VLOOKUP(L106, HIDE!D:E, 2, FALSE)</f>
        <v>Cardiff / Penarth</v>
      </c>
      <c r="N106" s="3" t="s">
        <v>951</v>
      </c>
      <c r="O106" s="3" t="str">
        <f t="shared" si="9"/>
        <v>/</v>
      </c>
      <c r="P106" s="46" t="s">
        <v>1000</v>
      </c>
      <c r="Q106" s="3" t="s">
        <v>1140</v>
      </c>
      <c r="R106" s="5" t="s">
        <v>2</v>
      </c>
      <c r="S106" s="6">
        <v>44537</v>
      </c>
      <c r="T106" s="6">
        <v>45020</v>
      </c>
      <c r="U106" s="3" t="s">
        <v>3</v>
      </c>
      <c r="V106" s="3" t="s">
        <v>5</v>
      </c>
      <c r="W106" s="3" t="str">
        <f>VLOOKUP(V106, HIDE!D:E, 2, FALSE)</f>
        <v>Cardiff</v>
      </c>
      <c r="X106" s="3" t="s">
        <v>948</v>
      </c>
      <c r="Y106" s="3" t="str">
        <f t="shared" si="10"/>
        <v/>
      </c>
      <c r="Z106" s="3"/>
      <c r="AA106" s="3" t="s">
        <v>1139</v>
      </c>
      <c r="AB106" s="5" t="s">
        <v>2</v>
      </c>
      <c r="AC106" s="6">
        <v>45021</v>
      </c>
      <c r="AD106" s="6">
        <v>45139</v>
      </c>
      <c r="AE106" s="3" t="s">
        <v>3</v>
      </c>
      <c r="AF106" s="3" t="s">
        <v>368</v>
      </c>
      <c r="AG106" s="3" t="str">
        <f>VLOOKUP(AF106, HIDE!D:E, 2, FALSE)</f>
        <v>Penarth</v>
      </c>
      <c r="AH106" s="3" t="s">
        <v>952</v>
      </c>
      <c r="AI106" s="3" t="str">
        <f t="shared" si="11"/>
        <v>/</v>
      </c>
      <c r="AJ106" s="3" t="s">
        <v>969</v>
      </c>
      <c r="AK106" s="3" t="s">
        <v>1141</v>
      </c>
      <c r="AL106" s="5"/>
      <c r="AM106" s="5"/>
      <c r="AN106" s="5"/>
      <c r="AO106" s="5"/>
      <c r="AP106" s="9" t="str">
        <f>IF(AO106="", "", VLOOKUP(AO106, HIDE!D:E, 2, FALSE))</f>
        <v/>
      </c>
      <c r="AQ106" s="9" t="str">
        <f t="shared" si="12"/>
        <v/>
      </c>
      <c r="AR106" s="5"/>
      <c r="AS106" s="9" t="str">
        <f t="shared" si="13"/>
        <v/>
      </c>
      <c r="AT106" s="5"/>
    </row>
    <row r="107" spans="1:46" x14ac:dyDescent="0.25">
      <c r="A107" s="3" t="s">
        <v>440</v>
      </c>
      <c r="B107" s="3" t="s">
        <v>828</v>
      </c>
      <c r="C107" s="3" t="s">
        <v>549</v>
      </c>
      <c r="D107" s="3" t="s">
        <v>1</v>
      </c>
      <c r="E107" s="5">
        <v>1</v>
      </c>
      <c r="F107" s="9" t="str">
        <f t="shared" si="7"/>
        <v>General (Internal) Medicine/Geriatric Medicine, General Surgery/Colorectal Surgery, Paediatrics, General Psychiatry  (LIFT)</v>
      </c>
      <c r="G107" s="9" t="str">
        <f t="shared" si="8"/>
        <v>Dr Richard Marsh</v>
      </c>
      <c r="H107" s="5" t="s">
        <v>2</v>
      </c>
      <c r="I107" s="6">
        <v>44770</v>
      </c>
      <c r="J107" s="6">
        <v>44901</v>
      </c>
      <c r="K107" s="3" t="s">
        <v>3</v>
      </c>
      <c r="L107" s="3" t="s">
        <v>368</v>
      </c>
      <c r="M107" s="3" t="str">
        <f>VLOOKUP(L107, HIDE!D:E, 2, FALSE)</f>
        <v>Penarth</v>
      </c>
      <c r="N107" s="3" t="s">
        <v>952</v>
      </c>
      <c r="O107" s="3" t="str">
        <f t="shared" si="9"/>
        <v>/</v>
      </c>
      <c r="P107" s="3" t="s">
        <v>956</v>
      </c>
      <c r="Q107" s="3" t="s">
        <v>1142</v>
      </c>
      <c r="R107" s="5" t="s">
        <v>2</v>
      </c>
      <c r="S107" s="6">
        <v>44537</v>
      </c>
      <c r="T107" s="6">
        <v>45020</v>
      </c>
      <c r="U107" s="3" t="s">
        <v>3</v>
      </c>
      <c r="V107" s="46" t="s">
        <v>5</v>
      </c>
      <c r="W107" s="46" t="str">
        <f>VLOOKUP(V107, HIDE!D:E, 2, FALSE)</f>
        <v>Cardiff</v>
      </c>
      <c r="X107" s="3" t="s">
        <v>951</v>
      </c>
      <c r="Y107" s="3" t="str">
        <f t="shared" si="10"/>
        <v>/</v>
      </c>
      <c r="Z107" s="46" t="s">
        <v>1004</v>
      </c>
      <c r="AA107" s="3" t="s">
        <v>1509</v>
      </c>
      <c r="AB107" s="5" t="s">
        <v>2</v>
      </c>
      <c r="AC107" s="6">
        <v>45021</v>
      </c>
      <c r="AD107" s="6">
        <v>45139</v>
      </c>
      <c r="AE107" s="3" t="s">
        <v>3</v>
      </c>
      <c r="AF107" s="3" t="s">
        <v>5</v>
      </c>
      <c r="AG107" s="3" t="str">
        <f>VLOOKUP(AF107, HIDE!D:E, 2, FALSE)</f>
        <v>Cardiff</v>
      </c>
      <c r="AH107" s="3" t="s">
        <v>949</v>
      </c>
      <c r="AI107" s="3" t="str">
        <f t="shared" si="11"/>
        <v/>
      </c>
      <c r="AJ107" s="3"/>
      <c r="AK107" s="3" t="s">
        <v>1061</v>
      </c>
      <c r="AL107" s="10">
        <v>44776</v>
      </c>
      <c r="AM107" s="10">
        <v>45139</v>
      </c>
      <c r="AN107" s="10" t="s">
        <v>3</v>
      </c>
      <c r="AO107" s="39" t="s">
        <v>376</v>
      </c>
      <c r="AP107" s="39" t="str">
        <f>IF(AO107="", "", VLOOKUP(AO107, HIDE!D:E, 2, FALSE))</f>
        <v>Cardiff / Penarth</v>
      </c>
      <c r="AQ107" s="9" t="str">
        <f t="shared" si="12"/>
        <v xml:space="preserve">, </v>
      </c>
      <c r="AR107" s="39" t="s">
        <v>963</v>
      </c>
      <c r="AS107" s="9" t="str">
        <f t="shared" si="13"/>
        <v xml:space="preserve"> (LIFT)</v>
      </c>
      <c r="AT107" s="9" t="s">
        <v>1603</v>
      </c>
    </row>
    <row r="108" spans="1:46" x14ac:dyDescent="0.25">
      <c r="A108" s="3" t="s">
        <v>440</v>
      </c>
      <c r="B108" s="3" t="s">
        <v>829</v>
      </c>
      <c r="C108" s="3" t="s">
        <v>550</v>
      </c>
      <c r="D108" s="3" t="s">
        <v>1</v>
      </c>
      <c r="E108" s="5">
        <v>1</v>
      </c>
      <c r="F108" s="9" t="str">
        <f t="shared" si="7"/>
        <v>Paediatrics, General (Internal) Medicine/Geriatric Medicine, General Surgery/Colorectal Surgery, General Psychiatry  (LIFT)</v>
      </c>
      <c r="G108" s="9" t="str">
        <f t="shared" si="8"/>
        <v>Dr Martin Edwards</v>
      </c>
      <c r="H108" s="5" t="s">
        <v>2</v>
      </c>
      <c r="I108" s="6">
        <v>44770</v>
      </c>
      <c r="J108" s="6">
        <v>44901</v>
      </c>
      <c r="K108" s="3" t="s">
        <v>3</v>
      </c>
      <c r="L108" s="3" t="s">
        <v>5</v>
      </c>
      <c r="M108" s="3" t="str">
        <f>VLOOKUP(L108, HIDE!D:E, 2, FALSE)</f>
        <v>Cardiff</v>
      </c>
      <c r="N108" s="3" t="s">
        <v>949</v>
      </c>
      <c r="O108" s="3" t="str">
        <f t="shared" si="9"/>
        <v/>
      </c>
      <c r="P108" s="3"/>
      <c r="Q108" s="3" t="s">
        <v>1061</v>
      </c>
      <c r="R108" s="5" t="s">
        <v>2</v>
      </c>
      <c r="S108" s="6">
        <v>44537</v>
      </c>
      <c r="T108" s="6">
        <v>45020</v>
      </c>
      <c r="U108" s="3" t="s">
        <v>3</v>
      </c>
      <c r="V108" s="3" t="s">
        <v>368</v>
      </c>
      <c r="W108" s="3" t="str">
        <f>VLOOKUP(V108, HIDE!D:E, 2, FALSE)</f>
        <v>Penarth</v>
      </c>
      <c r="X108" s="3" t="s">
        <v>952</v>
      </c>
      <c r="Y108" s="3" t="str">
        <f t="shared" si="10"/>
        <v>/</v>
      </c>
      <c r="Z108" s="3" t="s">
        <v>956</v>
      </c>
      <c r="AA108" s="3" t="s">
        <v>1142</v>
      </c>
      <c r="AB108" s="5" t="s">
        <v>2</v>
      </c>
      <c r="AC108" s="6">
        <v>45021</v>
      </c>
      <c r="AD108" s="6">
        <v>45139</v>
      </c>
      <c r="AE108" s="3" t="s">
        <v>3</v>
      </c>
      <c r="AF108" s="46" t="s">
        <v>5</v>
      </c>
      <c r="AG108" s="46" t="str">
        <f>VLOOKUP(AF108, HIDE!D:E, 2, FALSE)</f>
        <v>Cardiff</v>
      </c>
      <c r="AH108" s="3" t="s">
        <v>951</v>
      </c>
      <c r="AI108" s="3" t="str">
        <f t="shared" si="11"/>
        <v>/</v>
      </c>
      <c r="AJ108" s="46" t="s">
        <v>1004</v>
      </c>
      <c r="AK108" s="3" t="s">
        <v>1509</v>
      </c>
      <c r="AL108" s="10">
        <v>44776</v>
      </c>
      <c r="AM108" s="10">
        <v>45139</v>
      </c>
      <c r="AN108" s="10" t="s">
        <v>3</v>
      </c>
      <c r="AO108" s="39" t="s">
        <v>376</v>
      </c>
      <c r="AP108" s="39" t="str">
        <f>IF(AO108="", "", VLOOKUP(AO108, HIDE!D:E, 2, FALSE))</f>
        <v>Cardiff / Penarth</v>
      </c>
      <c r="AQ108" s="9" t="str">
        <f t="shared" si="12"/>
        <v xml:space="preserve">, </v>
      </c>
      <c r="AR108" s="39" t="s">
        <v>963</v>
      </c>
      <c r="AS108" s="9" t="str">
        <f t="shared" si="13"/>
        <v xml:space="preserve"> (LIFT)</v>
      </c>
      <c r="AT108" s="9" t="s">
        <v>1603</v>
      </c>
    </row>
    <row r="109" spans="1:46" x14ac:dyDescent="0.25">
      <c r="A109" s="3" t="s">
        <v>440</v>
      </c>
      <c r="B109" s="3" t="s">
        <v>830</v>
      </c>
      <c r="C109" s="3" t="s">
        <v>551</v>
      </c>
      <c r="D109" s="3" t="s">
        <v>1</v>
      </c>
      <c r="E109" s="5">
        <v>1</v>
      </c>
      <c r="F109" s="9" t="str">
        <f t="shared" si="7"/>
        <v>General Surgery/Colorectal Surgery, Paediatrics, General (Internal) Medicine/Geriatric Medicine, General Psychiatry  (LIFT)</v>
      </c>
      <c r="G109" s="9" t="str">
        <f t="shared" si="8"/>
        <v>Ms Lucy Satherley</v>
      </c>
      <c r="H109" s="5" t="s">
        <v>2</v>
      </c>
      <c r="I109" s="6">
        <v>44770</v>
      </c>
      <c r="J109" s="6">
        <v>44901</v>
      </c>
      <c r="K109" s="3" t="s">
        <v>3</v>
      </c>
      <c r="L109" s="46" t="s">
        <v>5</v>
      </c>
      <c r="M109" s="46" t="str">
        <f>VLOOKUP(L109, HIDE!D:E, 2, FALSE)</f>
        <v>Cardiff</v>
      </c>
      <c r="N109" s="3" t="s">
        <v>951</v>
      </c>
      <c r="O109" s="3" t="str">
        <f t="shared" si="9"/>
        <v>/</v>
      </c>
      <c r="P109" s="46" t="s">
        <v>1004</v>
      </c>
      <c r="Q109" s="3" t="s">
        <v>1509</v>
      </c>
      <c r="R109" s="5" t="s">
        <v>2</v>
      </c>
      <c r="S109" s="6">
        <v>44537</v>
      </c>
      <c r="T109" s="6">
        <v>45020</v>
      </c>
      <c r="U109" s="3" t="s">
        <v>3</v>
      </c>
      <c r="V109" s="3" t="s">
        <v>5</v>
      </c>
      <c r="W109" s="3" t="str">
        <f>VLOOKUP(V109, HIDE!D:E, 2, FALSE)</f>
        <v>Cardiff</v>
      </c>
      <c r="X109" s="3" t="s">
        <v>949</v>
      </c>
      <c r="Y109" s="3" t="str">
        <f t="shared" si="10"/>
        <v/>
      </c>
      <c r="Z109" s="3"/>
      <c r="AA109" s="3" t="s">
        <v>1061</v>
      </c>
      <c r="AB109" s="5" t="s">
        <v>2</v>
      </c>
      <c r="AC109" s="6">
        <v>45021</v>
      </c>
      <c r="AD109" s="6">
        <v>45139</v>
      </c>
      <c r="AE109" s="3" t="s">
        <v>3</v>
      </c>
      <c r="AF109" s="3" t="s">
        <v>368</v>
      </c>
      <c r="AG109" s="3" t="str">
        <f>VLOOKUP(AF109, HIDE!D:E, 2, FALSE)</f>
        <v>Penarth</v>
      </c>
      <c r="AH109" s="3" t="s">
        <v>952</v>
      </c>
      <c r="AI109" s="3" t="str">
        <f t="shared" si="11"/>
        <v>/</v>
      </c>
      <c r="AJ109" s="3" t="s">
        <v>956</v>
      </c>
      <c r="AK109" s="3" t="s">
        <v>1142</v>
      </c>
      <c r="AL109" s="10">
        <v>44776</v>
      </c>
      <c r="AM109" s="10">
        <v>45139</v>
      </c>
      <c r="AN109" s="10" t="s">
        <v>3</v>
      </c>
      <c r="AO109" s="39" t="s">
        <v>376</v>
      </c>
      <c r="AP109" s="39" t="str">
        <f>IF(AO109="", "", VLOOKUP(AO109, HIDE!D:E, 2, FALSE))</f>
        <v>Cardiff / Penarth</v>
      </c>
      <c r="AQ109" s="9" t="str">
        <f t="shared" si="12"/>
        <v xml:space="preserve">, </v>
      </c>
      <c r="AR109" s="39" t="s">
        <v>963</v>
      </c>
      <c r="AS109" s="9" t="str">
        <f t="shared" si="13"/>
        <v xml:space="preserve"> (LIFT)</v>
      </c>
      <c r="AT109" s="9" t="s">
        <v>1603</v>
      </c>
    </row>
    <row r="110" spans="1:46" x14ac:dyDescent="0.25">
      <c r="A110" s="3" t="s">
        <v>12</v>
      </c>
      <c r="B110" s="3" t="s">
        <v>154</v>
      </c>
      <c r="C110" s="3" t="s">
        <v>552</v>
      </c>
      <c r="D110" s="3" t="s">
        <v>1</v>
      </c>
      <c r="E110" s="5">
        <v>1</v>
      </c>
      <c r="F110" s="9" t="str">
        <f t="shared" si="7"/>
        <v xml:space="preserve">General (Internal) Medicine/Geriatric Medicine, General Surgery/Colorectal Surgery, Trauma and Orthopaedic Surgery </v>
      </c>
      <c r="G110" s="9" t="str">
        <f t="shared" si="8"/>
        <v xml:space="preserve">Dr Preeti Gupta </v>
      </c>
      <c r="H110" s="5" t="s">
        <v>2</v>
      </c>
      <c r="I110" s="6">
        <v>44770</v>
      </c>
      <c r="J110" s="6">
        <v>44901</v>
      </c>
      <c r="K110" s="3" t="s">
        <v>3</v>
      </c>
      <c r="L110" s="3" t="s">
        <v>368</v>
      </c>
      <c r="M110" s="3" t="str">
        <f>VLOOKUP(L110, HIDE!D:E, 2, FALSE)</f>
        <v>Penarth</v>
      </c>
      <c r="N110" s="3" t="s">
        <v>952</v>
      </c>
      <c r="O110" s="3" t="str">
        <f t="shared" si="9"/>
        <v>/</v>
      </c>
      <c r="P110" s="3" t="s">
        <v>956</v>
      </c>
      <c r="Q110" s="3" t="s">
        <v>1145</v>
      </c>
      <c r="R110" s="5" t="s">
        <v>2</v>
      </c>
      <c r="S110" s="6">
        <v>44537</v>
      </c>
      <c r="T110" s="6">
        <v>45020</v>
      </c>
      <c r="U110" s="3" t="s">
        <v>3</v>
      </c>
      <c r="V110" s="3" t="s">
        <v>5</v>
      </c>
      <c r="W110" s="3" t="str">
        <f>VLOOKUP(V110, HIDE!D:E, 2, FALSE)</f>
        <v>Cardiff</v>
      </c>
      <c r="X110" s="3" t="s">
        <v>951</v>
      </c>
      <c r="Y110" s="3" t="str">
        <f t="shared" si="10"/>
        <v>/</v>
      </c>
      <c r="Z110" s="3" t="s">
        <v>1004</v>
      </c>
      <c r="AA110" s="3" t="s">
        <v>1144</v>
      </c>
      <c r="AB110" s="5" t="s">
        <v>2</v>
      </c>
      <c r="AC110" s="6">
        <v>45021</v>
      </c>
      <c r="AD110" s="6">
        <v>45139</v>
      </c>
      <c r="AE110" s="3" t="s">
        <v>3</v>
      </c>
      <c r="AF110" s="3" t="s">
        <v>5</v>
      </c>
      <c r="AG110" s="3" t="str">
        <f>VLOOKUP(AF110, HIDE!D:E, 2, FALSE)</f>
        <v>Cardiff</v>
      </c>
      <c r="AH110" s="3" t="s">
        <v>948</v>
      </c>
      <c r="AI110" s="3" t="str">
        <f t="shared" si="11"/>
        <v/>
      </c>
      <c r="AJ110" s="3"/>
      <c r="AK110" s="3" t="s">
        <v>1143</v>
      </c>
      <c r="AL110" s="5"/>
      <c r="AM110" s="5"/>
      <c r="AN110" s="5"/>
      <c r="AO110" s="5"/>
      <c r="AP110" s="9" t="str">
        <f>IF(AO110="", "", VLOOKUP(AO110, HIDE!D:E, 2, FALSE))</f>
        <v/>
      </c>
      <c r="AQ110" s="9" t="str">
        <f t="shared" si="12"/>
        <v/>
      </c>
      <c r="AR110" s="5"/>
      <c r="AS110" s="9" t="str">
        <f t="shared" si="13"/>
        <v/>
      </c>
      <c r="AT110" s="5"/>
    </row>
    <row r="111" spans="1:46" x14ac:dyDescent="0.25">
      <c r="A111" s="3" t="s">
        <v>12</v>
      </c>
      <c r="B111" s="3" t="s">
        <v>155</v>
      </c>
      <c r="C111" s="3" t="s">
        <v>553</v>
      </c>
      <c r="D111" s="3" t="s">
        <v>1</v>
      </c>
      <c r="E111" s="5">
        <v>1</v>
      </c>
      <c r="F111" s="9" t="str">
        <f t="shared" si="7"/>
        <v xml:space="preserve">Trauma and Orthopaedic Surgery, General (Internal) Medicine/Geriatric Medicine, General Surgery/Colorectal Surgery </v>
      </c>
      <c r="G111" s="9" t="str">
        <f t="shared" si="8"/>
        <v>Mr Peter Jemmett</v>
      </c>
      <c r="H111" s="5" t="s">
        <v>2</v>
      </c>
      <c r="I111" s="6">
        <v>44770</v>
      </c>
      <c r="J111" s="6">
        <v>44901</v>
      </c>
      <c r="K111" s="3" t="s">
        <v>3</v>
      </c>
      <c r="L111" s="3" t="s">
        <v>5</v>
      </c>
      <c r="M111" s="3" t="str">
        <f>VLOOKUP(L111, HIDE!D:E, 2, FALSE)</f>
        <v>Cardiff</v>
      </c>
      <c r="N111" s="3" t="s">
        <v>948</v>
      </c>
      <c r="O111" s="3" t="str">
        <f t="shared" si="9"/>
        <v/>
      </c>
      <c r="P111" s="3"/>
      <c r="Q111" s="3" t="s">
        <v>1143</v>
      </c>
      <c r="R111" s="5" t="s">
        <v>2</v>
      </c>
      <c r="S111" s="6">
        <v>44537</v>
      </c>
      <c r="T111" s="6">
        <v>45020</v>
      </c>
      <c r="U111" s="3" t="s">
        <v>3</v>
      </c>
      <c r="V111" s="3" t="s">
        <v>368</v>
      </c>
      <c r="W111" s="3" t="str">
        <f>VLOOKUP(V111, HIDE!D:E, 2, FALSE)</f>
        <v>Penarth</v>
      </c>
      <c r="X111" s="3" t="s">
        <v>952</v>
      </c>
      <c r="Y111" s="3" t="str">
        <f t="shared" si="10"/>
        <v>/</v>
      </c>
      <c r="Z111" s="3" t="s">
        <v>956</v>
      </c>
      <c r="AA111" s="3" t="s">
        <v>1145</v>
      </c>
      <c r="AB111" s="5" t="s">
        <v>2</v>
      </c>
      <c r="AC111" s="6">
        <v>45021</v>
      </c>
      <c r="AD111" s="6">
        <v>45139</v>
      </c>
      <c r="AE111" s="3" t="s">
        <v>3</v>
      </c>
      <c r="AF111" s="3" t="s">
        <v>5</v>
      </c>
      <c r="AG111" s="3" t="str">
        <f>VLOOKUP(AF111, HIDE!D:E, 2, FALSE)</f>
        <v>Cardiff</v>
      </c>
      <c r="AH111" s="3" t="s">
        <v>951</v>
      </c>
      <c r="AI111" s="3" t="str">
        <f t="shared" si="11"/>
        <v>/</v>
      </c>
      <c r="AJ111" s="3" t="s">
        <v>1004</v>
      </c>
      <c r="AK111" s="3" t="s">
        <v>1144</v>
      </c>
      <c r="AL111" s="5"/>
      <c r="AM111" s="5"/>
      <c r="AN111" s="5"/>
      <c r="AO111" s="5"/>
      <c r="AP111" s="9" t="str">
        <f>IF(AO111="", "", VLOOKUP(AO111, HIDE!D:E, 2, FALSE))</f>
        <v/>
      </c>
      <c r="AQ111" s="9" t="str">
        <f t="shared" si="12"/>
        <v/>
      </c>
      <c r="AR111" s="5"/>
      <c r="AS111" s="9" t="str">
        <f t="shared" si="13"/>
        <v/>
      </c>
      <c r="AT111" s="5"/>
    </row>
    <row r="112" spans="1:46" x14ac:dyDescent="0.25">
      <c r="A112" s="3" t="s">
        <v>12</v>
      </c>
      <c r="B112" s="3" t="s">
        <v>156</v>
      </c>
      <c r="C112" s="3" t="s">
        <v>554</v>
      </c>
      <c r="D112" s="3" t="s">
        <v>1</v>
      </c>
      <c r="E112" s="5">
        <v>1</v>
      </c>
      <c r="F112" s="9" t="str">
        <f t="shared" si="7"/>
        <v xml:space="preserve">General Surgery/Colorectal Surgery, Trauma and Orthopaedic Surgery, General (Internal) Medicine/Geriatric Medicine </v>
      </c>
      <c r="G112" s="9" t="str">
        <f t="shared" si="8"/>
        <v>Dr Julie Cornish</v>
      </c>
      <c r="H112" s="5" t="s">
        <v>2</v>
      </c>
      <c r="I112" s="6">
        <v>44770</v>
      </c>
      <c r="J112" s="6">
        <v>44901</v>
      </c>
      <c r="K112" s="3" t="s">
        <v>3</v>
      </c>
      <c r="L112" s="3" t="s">
        <v>5</v>
      </c>
      <c r="M112" s="3" t="str">
        <f>VLOOKUP(L112, HIDE!D:E, 2, FALSE)</f>
        <v>Cardiff</v>
      </c>
      <c r="N112" s="3" t="s">
        <v>951</v>
      </c>
      <c r="O112" s="3" t="str">
        <f t="shared" si="9"/>
        <v>/</v>
      </c>
      <c r="P112" s="3" t="s">
        <v>1004</v>
      </c>
      <c r="Q112" s="3" t="s">
        <v>1144</v>
      </c>
      <c r="R112" s="5" t="s">
        <v>2</v>
      </c>
      <c r="S112" s="6">
        <v>44537</v>
      </c>
      <c r="T112" s="6">
        <v>45020</v>
      </c>
      <c r="U112" s="3" t="s">
        <v>3</v>
      </c>
      <c r="V112" s="3" t="s">
        <v>5</v>
      </c>
      <c r="W112" s="3" t="str">
        <f>VLOOKUP(V112, HIDE!D:E, 2, FALSE)</f>
        <v>Cardiff</v>
      </c>
      <c r="X112" s="3" t="s">
        <v>948</v>
      </c>
      <c r="Y112" s="3" t="str">
        <f t="shared" si="10"/>
        <v/>
      </c>
      <c r="Z112" s="3"/>
      <c r="AA112" s="3" t="s">
        <v>1143</v>
      </c>
      <c r="AB112" s="5" t="s">
        <v>2</v>
      </c>
      <c r="AC112" s="6">
        <v>45021</v>
      </c>
      <c r="AD112" s="6">
        <v>45139</v>
      </c>
      <c r="AE112" s="3" t="s">
        <v>3</v>
      </c>
      <c r="AF112" s="3" t="s">
        <v>368</v>
      </c>
      <c r="AG112" s="3" t="str">
        <f>VLOOKUP(AF112, HIDE!D:E, 2, FALSE)</f>
        <v>Penarth</v>
      </c>
      <c r="AH112" s="3" t="s">
        <v>952</v>
      </c>
      <c r="AI112" s="3" t="str">
        <f t="shared" si="11"/>
        <v>/</v>
      </c>
      <c r="AJ112" s="3" t="s">
        <v>956</v>
      </c>
      <c r="AK112" s="3" t="s">
        <v>1145</v>
      </c>
      <c r="AL112" s="5"/>
      <c r="AM112" s="5"/>
      <c r="AN112" s="5"/>
      <c r="AO112" s="5"/>
      <c r="AP112" s="9" t="str">
        <f>IF(AO112="", "", VLOOKUP(AO112, HIDE!D:E, 2, FALSE))</f>
        <v/>
      </c>
      <c r="AQ112" s="9" t="str">
        <f t="shared" si="12"/>
        <v/>
      </c>
      <c r="AR112" s="5"/>
      <c r="AS112" s="9" t="str">
        <f t="shared" si="13"/>
        <v/>
      </c>
      <c r="AT112" s="5"/>
    </row>
    <row r="113" spans="1:46" x14ac:dyDescent="0.25">
      <c r="A113" s="3" t="s">
        <v>12</v>
      </c>
      <c r="B113" s="3" t="s">
        <v>403</v>
      </c>
      <c r="C113" s="3" t="s">
        <v>555</v>
      </c>
      <c r="D113" s="3" t="s">
        <v>1</v>
      </c>
      <c r="E113" s="5">
        <v>1</v>
      </c>
      <c r="F113" s="9" t="str">
        <f t="shared" si="7"/>
        <v xml:space="preserve">General (Internal) Medicine/Gastroenterology, General (Internal) Medicine/Geriatric Medicine, Urology </v>
      </c>
      <c r="G113" s="9" t="str">
        <f t="shared" si="8"/>
        <v xml:space="preserve">Dr Rajeswari Ramaraj </v>
      </c>
      <c r="H113" s="5" t="s">
        <v>2</v>
      </c>
      <c r="I113" s="6">
        <v>44770</v>
      </c>
      <c r="J113" s="6">
        <v>44901</v>
      </c>
      <c r="K113" s="3" t="s">
        <v>3</v>
      </c>
      <c r="L113" s="3" t="s">
        <v>368</v>
      </c>
      <c r="M113" s="3" t="str">
        <f>VLOOKUP(L113, HIDE!D:E, 2, FALSE)</f>
        <v>Penarth</v>
      </c>
      <c r="N113" s="3" t="s">
        <v>952</v>
      </c>
      <c r="O113" s="3" t="str">
        <f t="shared" si="9"/>
        <v>/</v>
      </c>
      <c r="P113" s="3" t="s">
        <v>1006</v>
      </c>
      <c r="Q113" s="3" t="s">
        <v>1148</v>
      </c>
      <c r="R113" s="5" t="s">
        <v>2</v>
      </c>
      <c r="S113" s="6">
        <v>44537</v>
      </c>
      <c r="T113" s="6">
        <v>45020</v>
      </c>
      <c r="U113" s="3" t="s">
        <v>3</v>
      </c>
      <c r="V113" s="3" t="s">
        <v>368</v>
      </c>
      <c r="W113" s="3" t="str">
        <f>VLOOKUP(V113, HIDE!D:E, 2, FALSE)</f>
        <v>Penarth</v>
      </c>
      <c r="X113" s="3" t="s">
        <v>952</v>
      </c>
      <c r="Y113" s="3" t="str">
        <f t="shared" si="10"/>
        <v>/</v>
      </c>
      <c r="Z113" s="3" t="s">
        <v>956</v>
      </c>
      <c r="AA113" s="3" t="s">
        <v>1147</v>
      </c>
      <c r="AB113" s="5" t="s">
        <v>2</v>
      </c>
      <c r="AC113" s="6">
        <v>45021</v>
      </c>
      <c r="AD113" s="6">
        <v>45139</v>
      </c>
      <c r="AE113" s="3" t="s">
        <v>3</v>
      </c>
      <c r="AF113" s="3" t="s">
        <v>5</v>
      </c>
      <c r="AG113" s="3" t="str">
        <f>VLOOKUP(AF113, HIDE!D:E, 2, FALSE)</f>
        <v>Cardiff</v>
      </c>
      <c r="AH113" s="3" t="s">
        <v>954</v>
      </c>
      <c r="AI113" s="3" t="str">
        <f t="shared" si="11"/>
        <v/>
      </c>
      <c r="AJ113" s="3"/>
      <c r="AK113" s="3" t="s">
        <v>1146</v>
      </c>
      <c r="AL113" s="5"/>
      <c r="AM113" s="5"/>
      <c r="AN113" s="5"/>
      <c r="AO113" s="5"/>
      <c r="AP113" s="9" t="str">
        <f>IF(AO113="", "", VLOOKUP(AO113, HIDE!D:E, 2, FALSE))</f>
        <v/>
      </c>
      <c r="AQ113" s="9" t="str">
        <f t="shared" si="12"/>
        <v/>
      </c>
      <c r="AR113" s="5"/>
      <c r="AS113" s="9" t="str">
        <f t="shared" si="13"/>
        <v/>
      </c>
      <c r="AT113" s="5"/>
    </row>
    <row r="114" spans="1:46" x14ac:dyDescent="0.25">
      <c r="A114" s="3" t="s">
        <v>12</v>
      </c>
      <c r="B114" s="3" t="s">
        <v>404</v>
      </c>
      <c r="C114" s="3" t="s">
        <v>556</v>
      </c>
      <c r="D114" s="3" t="s">
        <v>1</v>
      </c>
      <c r="E114" s="5">
        <v>1</v>
      </c>
      <c r="F114" s="9" t="str">
        <f t="shared" si="7"/>
        <v xml:space="preserve">Urology, General (Internal) Medicine/Gastroenterology, General (Internal) Medicine/Geriatric Medicine </v>
      </c>
      <c r="G114" s="9" t="str">
        <f t="shared" si="8"/>
        <v xml:space="preserve">Mr Richard Coulthard </v>
      </c>
      <c r="H114" s="5" t="s">
        <v>2</v>
      </c>
      <c r="I114" s="6">
        <v>44770</v>
      </c>
      <c r="J114" s="6">
        <v>44901</v>
      </c>
      <c r="K114" s="3" t="s">
        <v>3</v>
      </c>
      <c r="L114" s="3" t="s">
        <v>5</v>
      </c>
      <c r="M114" s="3" t="str">
        <f>VLOOKUP(L114, HIDE!D:E, 2, FALSE)</f>
        <v>Cardiff</v>
      </c>
      <c r="N114" s="3" t="s">
        <v>954</v>
      </c>
      <c r="O114" s="3" t="str">
        <f t="shared" si="9"/>
        <v/>
      </c>
      <c r="P114" s="3"/>
      <c r="Q114" s="3" t="s">
        <v>1146</v>
      </c>
      <c r="R114" s="5" t="s">
        <v>2</v>
      </c>
      <c r="S114" s="6">
        <v>44537</v>
      </c>
      <c r="T114" s="6">
        <v>45020</v>
      </c>
      <c r="U114" s="3" t="s">
        <v>3</v>
      </c>
      <c r="V114" s="3" t="s">
        <v>368</v>
      </c>
      <c r="W114" s="3" t="str">
        <f>VLOOKUP(V114, HIDE!D:E, 2, FALSE)</f>
        <v>Penarth</v>
      </c>
      <c r="X114" s="3" t="s">
        <v>952</v>
      </c>
      <c r="Y114" s="3" t="str">
        <f t="shared" si="10"/>
        <v>/</v>
      </c>
      <c r="Z114" s="3" t="s">
        <v>1006</v>
      </c>
      <c r="AA114" s="3" t="s">
        <v>1148</v>
      </c>
      <c r="AB114" s="5" t="s">
        <v>2</v>
      </c>
      <c r="AC114" s="6">
        <v>45021</v>
      </c>
      <c r="AD114" s="6">
        <v>45139</v>
      </c>
      <c r="AE114" s="3" t="s">
        <v>3</v>
      </c>
      <c r="AF114" s="3" t="s">
        <v>368</v>
      </c>
      <c r="AG114" s="3" t="str">
        <f>VLOOKUP(AF114, HIDE!D:E, 2, FALSE)</f>
        <v>Penarth</v>
      </c>
      <c r="AH114" s="3" t="s">
        <v>952</v>
      </c>
      <c r="AI114" s="3" t="str">
        <f t="shared" si="11"/>
        <v>/</v>
      </c>
      <c r="AJ114" s="3" t="s">
        <v>956</v>
      </c>
      <c r="AK114" s="3" t="s">
        <v>1147</v>
      </c>
      <c r="AL114" s="5"/>
      <c r="AM114" s="5"/>
      <c r="AN114" s="5"/>
      <c r="AO114" s="5"/>
      <c r="AP114" s="9" t="str">
        <f>IF(AO114="", "", VLOOKUP(AO114, HIDE!D:E, 2, FALSE))</f>
        <v/>
      </c>
      <c r="AQ114" s="9" t="str">
        <f t="shared" si="12"/>
        <v/>
      </c>
      <c r="AR114" s="5"/>
      <c r="AS114" s="9" t="str">
        <f t="shared" si="13"/>
        <v/>
      </c>
      <c r="AT114" s="5"/>
    </row>
    <row r="115" spans="1:46" x14ac:dyDescent="0.25">
      <c r="A115" s="3" t="s">
        <v>12</v>
      </c>
      <c r="B115" s="3" t="s">
        <v>405</v>
      </c>
      <c r="C115" s="3" t="s">
        <v>557</v>
      </c>
      <c r="D115" s="3" t="s">
        <v>1</v>
      </c>
      <c r="E115" s="5">
        <v>1</v>
      </c>
      <c r="F115" s="9" t="str">
        <f t="shared" si="7"/>
        <v xml:space="preserve">General (Internal) Medicine/Geriatric Medicine, Urology, General (Internal) Medicine/Gastroenterology </v>
      </c>
      <c r="G115" s="9" t="str">
        <f t="shared" si="8"/>
        <v xml:space="preserve">Dr Sinead O'Mahony </v>
      </c>
      <c r="H115" s="5" t="s">
        <v>2</v>
      </c>
      <c r="I115" s="6">
        <v>44770</v>
      </c>
      <c r="J115" s="6">
        <v>44901</v>
      </c>
      <c r="K115" s="3" t="s">
        <v>3</v>
      </c>
      <c r="L115" s="3" t="s">
        <v>368</v>
      </c>
      <c r="M115" s="3" t="str">
        <f>VLOOKUP(L115, HIDE!D:E, 2, FALSE)</f>
        <v>Penarth</v>
      </c>
      <c r="N115" s="3" t="s">
        <v>952</v>
      </c>
      <c r="O115" s="3" t="str">
        <f t="shared" si="9"/>
        <v>/</v>
      </c>
      <c r="P115" s="3" t="s">
        <v>956</v>
      </c>
      <c r="Q115" s="3" t="s">
        <v>1147</v>
      </c>
      <c r="R115" s="5" t="s">
        <v>2</v>
      </c>
      <c r="S115" s="6">
        <v>44537</v>
      </c>
      <c r="T115" s="6">
        <v>45020</v>
      </c>
      <c r="U115" s="3" t="s">
        <v>3</v>
      </c>
      <c r="V115" s="3" t="s">
        <v>5</v>
      </c>
      <c r="W115" s="3" t="str">
        <f>VLOOKUP(V115, HIDE!D:E, 2, FALSE)</f>
        <v>Cardiff</v>
      </c>
      <c r="X115" s="3" t="s">
        <v>954</v>
      </c>
      <c r="Y115" s="3" t="str">
        <f t="shared" si="10"/>
        <v/>
      </c>
      <c r="Z115" s="3"/>
      <c r="AA115" s="3" t="s">
        <v>1146</v>
      </c>
      <c r="AB115" s="5" t="s">
        <v>2</v>
      </c>
      <c r="AC115" s="6">
        <v>45021</v>
      </c>
      <c r="AD115" s="6">
        <v>45139</v>
      </c>
      <c r="AE115" s="3" t="s">
        <v>3</v>
      </c>
      <c r="AF115" s="32" t="s">
        <v>368</v>
      </c>
      <c r="AG115" s="3" t="str">
        <f>VLOOKUP(AF115, HIDE!D:E, 2, FALSE)</f>
        <v>Penarth</v>
      </c>
      <c r="AH115" s="3" t="s">
        <v>952</v>
      </c>
      <c r="AI115" s="3" t="str">
        <f t="shared" si="11"/>
        <v>/</v>
      </c>
      <c r="AJ115" s="3" t="s">
        <v>1006</v>
      </c>
      <c r="AK115" s="3" t="s">
        <v>1148</v>
      </c>
      <c r="AL115" s="5"/>
      <c r="AM115" s="5"/>
      <c r="AN115" s="5"/>
      <c r="AO115" s="5"/>
      <c r="AP115" s="9" t="str">
        <f>IF(AO115="", "", VLOOKUP(AO115, HIDE!D:E, 2, FALSE))</f>
        <v/>
      </c>
      <c r="AQ115" s="9" t="str">
        <f t="shared" si="12"/>
        <v/>
      </c>
      <c r="AR115" s="5"/>
      <c r="AS115" s="9" t="str">
        <f t="shared" si="13"/>
        <v/>
      </c>
      <c r="AT115" s="5"/>
    </row>
    <row r="116" spans="1:46" x14ac:dyDescent="0.25">
      <c r="A116" s="3" t="s">
        <v>12</v>
      </c>
      <c r="B116" s="3" t="s">
        <v>157</v>
      </c>
      <c r="C116" s="3" t="s">
        <v>558</v>
      </c>
      <c r="D116" s="3" t="s">
        <v>1</v>
      </c>
      <c r="E116" s="5">
        <v>1</v>
      </c>
      <c r="F116" s="9" t="str">
        <f t="shared" si="7"/>
        <v xml:space="preserve">General (Internal) Medicine/Respiratory Medicine, General Surgery/Colorectal Surgery, General (Internal) Medicine/Endocrinology and Diabetes Mellitus </v>
      </c>
      <c r="G116" s="9" t="str">
        <f t="shared" si="8"/>
        <v xml:space="preserve">Dr Helen E Davies </v>
      </c>
      <c r="H116" s="5" t="s">
        <v>2</v>
      </c>
      <c r="I116" s="6">
        <v>44770</v>
      </c>
      <c r="J116" s="6">
        <v>44901</v>
      </c>
      <c r="K116" s="3" t="s">
        <v>3</v>
      </c>
      <c r="L116" s="3" t="s">
        <v>368</v>
      </c>
      <c r="M116" s="3" t="str">
        <f>VLOOKUP(L116, HIDE!D:E, 2, FALSE)</f>
        <v>Penarth</v>
      </c>
      <c r="N116" s="3" t="s">
        <v>952</v>
      </c>
      <c r="O116" s="3" t="str">
        <f t="shared" si="9"/>
        <v>/</v>
      </c>
      <c r="P116" s="3" t="s">
        <v>950</v>
      </c>
      <c r="Q116" s="3" t="s">
        <v>1151</v>
      </c>
      <c r="R116" s="5" t="s">
        <v>2</v>
      </c>
      <c r="S116" s="6">
        <v>44537</v>
      </c>
      <c r="T116" s="6">
        <v>45020</v>
      </c>
      <c r="U116" s="3" t="s">
        <v>3</v>
      </c>
      <c r="V116" s="3" t="s">
        <v>5</v>
      </c>
      <c r="W116" s="3" t="str">
        <f>VLOOKUP(V116, HIDE!D:E, 2, FALSE)</f>
        <v>Cardiff</v>
      </c>
      <c r="X116" s="3" t="s">
        <v>951</v>
      </c>
      <c r="Y116" s="3" t="str">
        <f t="shared" si="10"/>
        <v>/</v>
      </c>
      <c r="Z116" s="3" t="s">
        <v>1004</v>
      </c>
      <c r="AA116" s="3" t="s">
        <v>1150</v>
      </c>
      <c r="AB116" s="5" t="s">
        <v>2</v>
      </c>
      <c r="AC116" s="6">
        <v>45021</v>
      </c>
      <c r="AD116" s="6">
        <v>45139</v>
      </c>
      <c r="AE116" s="3" t="s">
        <v>3</v>
      </c>
      <c r="AF116" s="47" t="s">
        <v>368</v>
      </c>
      <c r="AG116" s="46" t="str">
        <f>VLOOKUP(AF116, HIDE!D:E, 2, FALSE)</f>
        <v>Penarth</v>
      </c>
      <c r="AH116" s="46" t="s">
        <v>952</v>
      </c>
      <c r="AI116" s="3" t="str">
        <f t="shared" si="11"/>
        <v>/</v>
      </c>
      <c r="AJ116" s="46" t="s">
        <v>969</v>
      </c>
      <c r="AK116" s="3" t="s">
        <v>1149</v>
      </c>
      <c r="AL116" s="5"/>
      <c r="AM116" s="5"/>
      <c r="AN116" s="5"/>
      <c r="AO116" s="5"/>
      <c r="AP116" s="9" t="str">
        <f>IF(AO116="", "", VLOOKUP(AO116, HIDE!D:E, 2, FALSE))</f>
        <v/>
      </c>
      <c r="AQ116" s="9" t="str">
        <f t="shared" si="12"/>
        <v/>
      </c>
      <c r="AR116" s="5"/>
      <c r="AS116" s="9" t="str">
        <f t="shared" si="13"/>
        <v/>
      </c>
      <c r="AT116" s="5"/>
    </row>
    <row r="117" spans="1:46" x14ac:dyDescent="0.25">
      <c r="A117" s="3" t="s">
        <v>12</v>
      </c>
      <c r="B117" s="3" t="s">
        <v>158</v>
      </c>
      <c r="C117" s="3" t="s">
        <v>559</v>
      </c>
      <c r="D117" s="3" t="s">
        <v>1</v>
      </c>
      <c r="E117" s="5">
        <v>1</v>
      </c>
      <c r="F117" s="9" t="str">
        <f t="shared" si="7"/>
        <v xml:space="preserve">General (Internal) Medicine/Endocrinology and Diabetes Mellitus, General (Internal) Medicine/Respiratory Medicine, General Surgery/Colorectal Surgery </v>
      </c>
      <c r="G117" s="9" t="str">
        <f t="shared" si="8"/>
        <v xml:space="preserve">Dr Hannah Osborn </v>
      </c>
      <c r="H117" s="5" t="s">
        <v>2</v>
      </c>
      <c r="I117" s="6">
        <v>44770</v>
      </c>
      <c r="J117" s="6">
        <v>44901</v>
      </c>
      <c r="K117" s="3" t="s">
        <v>3</v>
      </c>
      <c r="L117" s="46" t="s">
        <v>368</v>
      </c>
      <c r="M117" s="46" t="str">
        <f>VLOOKUP(L117, HIDE!D:E, 2, FALSE)</f>
        <v>Penarth</v>
      </c>
      <c r="N117" s="46" t="s">
        <v>952</v>
      </c>
      <c r="O117" s="3" t="str">
        <f t="shared" si="9"/>
        <v>/</v>
      </c>
      <c r="P117" s="46" t="s">
        <v>969</v>
      </c>
      <c r="Q117" s="3" t="s">
        <v>1149</v>
      </c>
      <c r="R117" s="5" t="s">
        <v>2</v>
      </c>
      <c r="S117" s="6">
        <v>44537</v>
      </c>
      <c r="T117" s="6">
        <v>45020</v>
      </c>
      <c r="U117" s="3" t="s">
        <v>3</v>
      </c>
      <c r="V117" s="3" t="s">
        <v>368</v>
      </c>
      <c r="W117" s="3" t="str">
        <f>VLOOKUP(V117, HIDE!D:E, 2, FALSE)</f>
        <v>Penarth</v>
      </c>
      <c r="X117" s="3" t="s">
        <v>952</v>
      </c>
      <c r="Y117" s="3" t="str">
        <f t="shared" si="10"/>
        <v>/</v>
      </c>
      <c r="Z117" s="3" t="s">
        <v>950</v>
      </c>
      <c r="AA117" s="3" t="s">
        <v>1151</v>
      </c>
      <c r="AB117" s="5" t="s">
        <v>2</v>
      </c>
      <c r="AC117" s="6">
        <v>45021</v>
      </c>
      <c r="AD117" s="6">
        <v>45139</v>
      </c>
      <c r="AE117" s="3" t="s">
        <v>3</v>
      </c>
      <c r="AF117" s="3" t="s">
        <v>5</v>
      </c>
      <c r="AG117" s="3" t="str">
        <f>VLOOKUP(AF117, HIDE!D:E, 2, FALSE)</f>
        <v>Cardiff</v>
      </c>
      <c r="AH117" s="3" t="s">
        <v>951</v>
      </c>
      <c r="AI117" s="3" t="str">
        <f t="shared" si="11"/>
        <v>/</v>
      </c>
      <c r="AJ117" s="3" t="s">
        <v>1004</v>
      </c>
      <c r="AK117" s="3" t="s">
        <v>1150</v>
      </c>
      <c r="AL117" s="5"/>
      <c r="AM117" s="5"/>
      <c r="AN117" s="5"/>
      <c r="AO117" s="5"/>
      <c r="AP117" s="9" t="str">
        <f>IF(AO117="", "", VLOOKUP(AO117, HIDE!D:E, 2, FALSE))</f>
        <v/>
      </c>
      <c r="AQ117" s="9" t="str">
        <f t="shared" si="12"/>
        <v/>
      </c>
      <c r="AR117" s="5"/>
      <c r="AS117" s="9" t="str">
        <f t="shared" si="13"/>
        <v/>
      </c>
      <c r="AT117" s="5"/>
    </row>
    <row r="118" spans="1:46" x14ac:dyDescent="0.25">
      <c r="A118" s="3" t="s">
        <v>12</v>
      </c>
      <c r="B118" s="3" t="s">
        <v>159</v>
      </c>
      <c r="C118" s="3" t="s">
        <v>560</v>
      </c>
      <c r="D118" s="3" t="s">
        <v>1</v>
      </c>
      <c r="E118" s="5">
        <v>1</v>
      </c>
      <c r="F118" s="9" t="str">
        <f t="shared" si="7"/>
        <v xml:space="preserve">General Surgery/Colorectal Surgery, General (Internal) Medicine/Endocrinology and Diabetes Mellitus, General (Internal) Medicine/Respiratory Medicine </v>
      </c>
      <c r="G118" s="9" t="str">
        <f t="shared" si="8"/>
        <v xml:space="preserve">Ms Rachel Hargest </v>
      </c>
      <c r="H118" s="5" t="s">
        <v>2</v>
      </c>
      <c r="I118" s="6">
        <v>44770</v>
      </c>
      <c r="J118" s="6">
        <v>44901</v>
      </c>
      <c r="K118" s="3" t="s">
        <v>3</v>
      </c>
      <c r="L118" s="3" t="s">
        <v>5</v>
      </c>
      <c r="M118" s="3" t="str">
        <f>VLOOKUP(L118, HIDE!D:E, 2, FALSE)</f>
        <v>Cardiff</v>
      </c>
      <c r="N118" s="3" t="s">
        <v>951</v>
      </c>
      <c r="O118" s="3" t="str">
        <f t="shared" si="9"/>
        <v>/</v>
      </c>
      <c r="P118" s="3" t="s">
        <v>1004</v>
      </c>
      <c r="Q118" s="3" t="s">
        <v>1150</v>
      </c>
      <c r="R118" s="5" t="s">
        <v>2</v>
      </c>
      <c r="S118" s="6">
        <v>44537</v>
      </c>
      <c r="T118" s="6">
        <v>45020</v>
      </c>
      <c r="U118" s="3" t="s">
        <v>3</v>
      </c>
      <c r="V118" s="46" t="s">
        <v>368</v>
      </c>
      <c r="W118" s="46" t="str">
        <f>VLOOKUP(V118, HIDE!D:E, 2, FALSE)</f>
        <v>Penarth</v>
      </c>
      <c r="X118" s="46" t="s">
        <v>952</v>
      </c>
      <c r="Y118" s="3" t="str">
        <f t="shared" si="10"/>
        <v>/</v>
      </c>
      <c r="Z118" s="46" t="s">
        <v>969</v>
      </c>
      <c r="AA118" s="3" t="s">
        <v>1149</v>
      </c>
      <c r="AB118" s="5" t="s">
        <v>2</v>
      </c>
      <c r="AC118" s="6">
        <v>45021</v>
      </c>
      <c r="AD118" s="6">
        <v>45139</v>
      </c>
      <c r="AE118" s="3" t="s">
        <v>3</v>
      </c>
      <c r="AF118" s="32" t="s">
        <v>368</v>
      </c>
      <c r="AG118" s="3" t="str">
        <f>VLOOKUP(AF118, HIDE!D:E, 2, FALSE)</f>
        <v>Penarth</v>
      </c>
      <c r="AH118" s="3" t="s">
        <v>952</v>
      </c>
      <c r="AI118" s="3" t="str">
        <f t="shared" si="11"/>
        <v>/</v>
      </c>
      <c r="AJ118" s="3" t="s">
        <v>950</v>
      </c>
      <c r="AK118" s="3" t="s">
        <v>1151</v>
      </c>
      <c r="AL118" s="5"/>
      <c r="AM118" s="5"/>
      <c r="AN118" s="5"/>
      <c r="AO118" s="5"/>
      <c r="AP118" s="9" t="str">
        <f>IF(AO118="", "", VLOOKUP(AO118, HIDE!D:E, 2, FALSE))</f>
        <v/>
      </c>
      <c r="AQ118" s="9" t="str">
        <f t="shared" si="12"/>
        <v/>
      </c>
      <c r="AR118" s="5"/>
      <c r="AS118" s="9" t="str">
        <f t="shared" si="13"/>
        <v/>
      </c>
      <c r="AT118" s="5"/>
    </row>
    <row r="119" spans="1:46" x14ac:dyDescent="0.25">
      <c r="A119" s="3" t="s">
        <v>12</v>
      </c>
      <c r="B119" s="3" t="s">
        <v>406</v>
      </c>
      <c r="C119" s="3" t="s">
        <v>561</v>
      </c>
      <c r="D119" s="3" t="s">
        <v>1</v>
      </c>
      <c r="E119" s="5">
        <v>1</v>
      </c>
      <c r="F119" s="9" t="str">
        <f t="shared" si="7"/>
        <v xml:space="preserve">Geriatric Medicine, General Surgery/Colorectal Surgery, General (Internal) Medicine/Cardiology </v>
      </c>
      <c r="G119" s="9" t="str">
        <f t="shared" si="8"/>
        <v>Dr Sara Long</v>
      </c>
      <c r="H119" s="5" t="s">
        <v>2</v>
      </c>
      <c r="I119" s="6">
        <v>44770</v>
      </c>
      <c r="J119" s="6">
        <v>44901</v>
      </c>
      <c r="K119" s="3" t="s">
        <v>13</v>
      </c>
      <c r="L119" s="3" t="s">
        <v>15</v>
      </c>
      <c r="M119" s="3" t="str">
        <f>VLOOKUP(L119, HIDE!D:E, 2, FALSE)</f>
        <v>Abergavenny</v>
      </c>
      <c r="N119" s="3" t="s">
        <v>956</v>
      </c>
      <c r="O119" s="3" t="str">
        <f t="shared" si="9"/>
        <v/>
      </c>
      <c r="P119" s="3"/>
      <c r="Q119" s="3" t="s">
        <v>1154</v>
      </c>
      <c r="R119" s="5" t="s">
        <v>2</v>
      </c>
      <c r="S119" s="6">
        <v>44537</v>
      </c>
      <c r="T119" s="6">
        <v>45020</v>
      </c>
      <c r="U119" s="3" t="s">
        <v>13</v>
      </c>
      <c r="V119" s="3" t="s">
        <v>432</v>
      </c>
      <c r="W119" s="3" t="str">
        <f>VLOOKUP(V119, HIDE!D:E, 2, FALSE)</f>
        <v>Newport / Cwmbran</v>
      </c>
      <c r="X119" s="3" t="s">
        <v>951</v>
      </c>
      <c r="Y119" s="3" t="str">
        <f t="shared" si="10"/>
        <v>/</v>
      </c>
      <c r="Z119" s="3" t="s">
        <v>1004</v>
      </c>
      <c r="AA119" s="3" t="s">
        <v>1153</v>
      </c>
      <c r="AB119" s="5" t="s">
        <v>2</v>
      </c>
      <c r="AC119" s="6">
        <v>45021</v>
      </c>
      <c r="AD119" s="6">
        <v>45139</v>
      </c>
      <c r="AE119" s="3" t="s">
        <v>13</v>
      </c>
      <c r="AF119" s="32" t="s">
        <v>371</v>
      </c>
      <c r="AG119" s="3" t="str">
        <f>VLOOKUP(AF119, HIDE!D:E, 2, FALSE)</f>
        <v>Cwmbran</v>
      </c>
      <c r="AH119" s="3" t="s">
        <v>952</v>
      </c>
      <c r="AI119" s="3" t="str">
        <f t="shared" si="11"/>
        <v>/</v>
      </c>
      <c r="AJ119" s="3" t="s">
        <v>946</v>
      </c>
      <c r="AK119" s="3" t="s">
        <v>1152</v>
      </c>
      <c r="AL119" s="5"/>
      <c r="AM119" s="5"/>
      <c r="AN119" s="5"/>
      <c r="AO119" s="5"/>
      <c r="AP119" s="9" t="str">
        <f>IF(AO119="", "", VLOOKUP(AO119, HIDE!D:E, 2, FALSE))</f>
        <v/>
      </c>
      <c r="AQ119" s="9" t="str">
        <f t="shared" si="12"/>
        <v/>
      </c>
      <c r="AR119" s="5"/>
      <c r="AS119" s="9" t="str">
        <f t="shared" si="13"/>
        <v/>
      </c>
      <c r="AT119" s="5"/>
    </row>
    <row r="120" spans="1:46" x14ac:dyDescent="0.25">
      <c r="A120" s="3" t="s">
        <v>12</v>
      </c>
      <c r="B120" s="3" t="s">
        <v>407</v>
      </c>
      <c r="C120" s="3" t="s">
        <v>562</v>
      </c>
      <c r="D120" s="3" t="s">
        <v>1</v>
      </c>
      <c r="E120" s="5">
        <v>1</v>
      </c>
      <c r="F120" s="9" t="str">
        <f t="shared" si="7"/>
        <v xml:space="preserve">General (Internal) Medicine/Cardiology, Geriatric Medicine, General Surgery/Colorectal Surgery </v>
      </c>
      <c r="G120" s="9" t="str">
        <f t="shared" si="8"/>
        <v>Dr David Turpie</v>
      </c>
      <c r="H120" s="5" t="s">
        <v>2</v>
      </c>
      <c r="I120" s="6">
        <v>44770</v>
      </c>
      <c r="J120" s="6">
        <v>44901</v>
      </c>
      <c r="K120" s="3" t="s">
        <v>13</v>
      </c>
      <c r="L120" s="34" t="s">
        <v>371</v>
      </c>
      <c r="M120" s="3" t="str">
        <f>VLOOKUP(L120, HIDE!D:E, 2, FALSE)</f>
        <v>Cwmbran</v>
      </c>
      <c r="N120" s="3" t="s">
        <v>952</v>
      </c>
      <c r="O120" s="3" t="str">
        <f t="shared" si="9"/>
        <v>/</v>
      </c>
      <c r="P120" s="3" t="s">
        <v>946</v>
      </c>
      <c r="Q120" s="3" t="s">
        <v>1152</v>
      </c>
      <c r="R120" s="5" t="s">
        <v>2</v>
      </c>
      <c r="S120" s="6">
        <v>44537</v>
      </c>
      <c r="T120" s="6">
        <v>45020</v>
      </c>
      <c r="U120" s="3" t="s">
        <v>13</v>
      </c>
      <c r="V120" s="3" t="s">
        <v>15</v>
      </c>
      <c r="W120" s="3" t="str">
        <f>VLOOKUP(V120, HIDE!D:E, 2, FALSE)</f>
        <v>Abergavenny</v>
      </c>
      <c r="X120" s="3" t="s">
        <v>956</v>
      </c>
      <c r="Y120" s="3" t="str">
        <f t="shared" si="10"/>
        <v/>
      </c>
      <c r="Z120" s="3"/>
      <c r="AA120" s="3" t="s">
        <v>1154</v>
      </c>
      <c r="AB120" s="5" t="s">
        <v>2</v>
      </c>
      <c r="AC120" s="6">
        <v>45021</v>
      </c>
      <c r="AD120" s="6">
        <v>45139</v>
      </c>
      <c r="AE120" s="3" t="s">
        <v>13</v>
      </c>
      <c r="AF120" s="3" t="s">
        <v>432</v>
      </c>
      <c r="AG120" s="3" t="str">
        <f>VLOOKUP(AF120, HIDE!D:E, 2, FALSE)</f>
        <v>Newport / Cwmbran</v>
      </c>
      <c r="AH120" s="3" t="s">
        <v>951</v>
      </c>
      <c r="AI120" s="3" t="str">
        <f t="shared" si="11"/>
        <v>/</v>
      </c>
      <c r="AJ120" s="3" t="s">
        <v>1004</v>
      </c>
      <c r="AK120" s="3" t="s">
        <v>1153</v>
      </c>
      <c r="AL120" s="5"/>
      <c r="AM120" s="5"/>
      <c r="AN120" s="5"/>
      <c r="AO120" s="5"/>
      <c r="AP120" s="9" t="str">
        <f>IF(AO120="", "", VLOOKUP(AO120, HIDE!D:E, 2, FALSE))</f>
        <v/>
      </c>
      <c r="AQ120" s="9" t="str">
        <f t="shared" si="12"/>
        <v/>
      </c>
      <c r="AR120" s="5"/>
      <c r="AS120" s="9" t="str">
        <f t="shared" si="13"/>
        <v/>
      </c>
      <c r="AT120" s="5"/>
    </row>
    <row r="121" spans="1:46" x14ac:dyDescent="0.25">
      <c r="A121" s="3" t="s">
        <v>12</v>
      </c>
      <c r="B121" s="3" t="s">
        <v>408</v>
      </c>
      <c r="C121" s="3" t="s">
        <v>563</v>
      </c>
      <c r="D121" s="3" t="s">
        <v>1</v>
      </c>
      <c r="E121" s="5">
        <v>1</v>
      </c>
      <c r="F121" s="9" t="str">
        <f t="shared" si="7"/>
        <v xml:space="preserve">General Surgery/Colorectal Surgery, General (Internal) Medicine/Cardiology, Geriatric Medicine </v>
      </c>
      <c r="G121" s="9" t="str">
        <f t="shared" si="8"/>
        <v>Mr Huw Jones</v>
      </c>
      <c r="H121" s="5" t="s">
        <v>2</v>
      </c>
      <c r="I121" s="6">
        <v>44770</v>
      </c>
      <c r="J121" s="6">
        <v>44901</v>
      </c>
      <c r="K121" s="3" t="s">
        <v>13</v>
      </c>
      <c r="L121" s="3" t="s">
        <v>432</v>
      </c>
      <c r="M121" s="3" t="str">
        <f>VLOOKUP(L121, HIDE!D:E, 2, FALSE)</f>
        <v>Newport / Cwmbran</v>
      </c>
      <c r="N121" s="3" t="s">
        <v>951</v>
      </c>
      <c r="O121" s="3" t="str">
        <f t="shared" si="9"/>
        <v>/</v>
      </c>
      <c r="P121" s="3" t="s">
        <v>1004</v>
      </c>
      <c r="Q121" s="3" t="s">
        <v>1153</v>
      </c>
      <c r="R121" s="5" t="s">
        <v>2</v>
      </c>
      <c r="S121" s="6">
        <v>44537</v>
      </c>
      <c r="T121" s="6">
        <v>45020</v>
      </c>
      <c r="U121" s="3" t="s">
        <v>13</v>
      </c>
      <c r="V121" s="3" t="s">
        <v>371</v>
      </c>
      <c r="W121" s="3" t="str">
        <f>VLOOKUP(V121, HIDE!D:E, 2, FALSE)</f>
        <v>Cwmbran</v>
      </c>
      <c r="X121" s="3" t="s">
        <v>952</v>
      </c>
      <c r="Y121" s="3" t="str">
        <f t="shared" si="10"/>
        <v>/</v>
      </c>
      <c r="Z121" s="3" t="s">
        <v>946</v>
      </c>
      <c r="AA121" s="3" t="s">
        <v>1152</v>
      </c>
      <c r="AB121" s="5" t="s">
        <v>2</v>
      </c>
      <c r="AC121" s="6">
        <v>45021</v>
      </c>
      <c r="AD121" s="6">
        <v>45139</v>
      </c>
      <c r="AE121" s="3" t="s">
        <v>13</v>
      </c>
      <c r="AF121" s="3" t="s">
        <v>15</v>
      </c>
      <c r="AG121" s="3" t="str">
        <f>VLOOKUP(AF121, HIDE!D:E, 2, FALSE)</f>
        <v>Abergavenny</v>
      </c>
      <c r="AH121" s="3" t="s">
        <v>956</v>
      </c>
      <c r="AI121" s="3" t="str">
        <f t="shared" si="11"/>
        <v/>
      </c>
      <c r="AJ121" s="3"/>
      <c r="AK121" s="3" t="s">
        <v>1154</v>
      </c>
      <c r="AL121" s="5"/>
      <c r="AM121" s="5"/>
      <c r="AN121" s="5"/>
      <c r="AO121" s="5"/>
      <c r="AP121" s="9" t="str">
        <f>IF(AO121="", "", VLOOKUP(AO121, HIDE!D:E, 2, FALSE))</f>
        <v/>
      </c>
      <c r="AQ121" s="9" t="str">
        <f t="shared" si="12"/>
        <v/>
      </c>
      <c r="AR121" s="5"/>
      <c r="AS121" s="9" t="str">
        <f t="shared" si="13"/>
        <v/>
      </c>
      <c r="AT121" s="5"/>
    </row>
    <row r="122" spans="1:46" x14ac:dyDescent="0.25">
      <c r="A122" s="3" t="s">
        <v>12</v>
      </c>
      <c r="B122" s="3" t="s">
        <v>409</v>
      </c>
      <c r="C122" s="3" t="s">
        <v>564</v>
      </c>
      <c r="D122" s="3" t="s">
        <v>1</v>
      </c>
      <c r="E122" s="5">
        <v>1</v>
      </c>
      <c r="F122" s="9" t="str">
        <f t="shared" si="7"/>
        <v xml:space="preserve">General (Internal) Medicine/Respiratory Medicine, General (Internal) Medicine/Geriatric Medicine, Neurosurgery </v>
      </c>
      <c r="G122" s="9" t="str">
        <f t="shared" si="8"/>
        <v xml:space="preserve">Prof Ben Hope-Gill </v>
      </c>
      <c r="H122" s="5" t="s">
        <v>2</v>
      </c>
      <c r="I122" s="6">
        <v>44770</v>
      </c>
      <c r="J122" s="6">
        <v>44901</v>
      </c>
      <c r="K122" s="3" t="s">
        <v>3</v>
      </c>
      <c r="L122" s="3" t="s">
        <v>376</v>
      </c>
      <c r="M122" s="3" t="str">
        <f>VLOOKUP(L122, HIDE!D:E, 2, FALSE)</f>
        <v>Cardiff / Penarth</v>
      </c>
      <c r="N122" s="3" t="s">
        <v>952</v>
      </c>
      <c r="O122" s="3" t="str">
        <f t="shared" si="9"/>
        <v>/</v>
      </c>
      <c r="P122" s="3" t="s">
        <v>950</v>
      </c>
      <c r="Q122" s="3" t="s">
        <v>1157</v>
      </c>
      <c r="R122" s="5" t="s">
        <v>2</v>
      </c>
      <c r="S122" s="6">
        <v>44537</v>
      </c>
      <c r="T122" s="6">
        <v>45020</v>
      </c>
      <c r="U122" s="3" t="s">
        <v>3</v>
      </c>
      <c r="V122" s="3" t="s">
        <v>5</v>
      </c>
      <c r="W122" s="3" t="str">
        <f>VLOOKUP(V122, HIDE!D:E, 2, FALSE)</f>
        <v>Cardiff</v>
      </c>
      <c r="X122" s="3" t="s">
        <v>952</v>
      </c>
      <c r="Y122" s="3" t="str">
        <f t="shared" si="10"/>
        <v>/</v>
      </c>
      <c r="Z122" s="3" t="s">
        <v>956</v>
      </c>
      <c r="AA122" s="3" t="s">
        <v>1156</v>
      </c>
      <c r="AB122" s="5" t="s">
        <v>2</v>
      </c>
      <c r="AC122" s="6">
        <v>45021</v>
      </c>
      <c r="AD122" s="6">
        <v>45139</v>
      </c>
      <c r="AE122" s="3" t="s">
        <v>3</v>
      </c>
      <c r="AF122" s="3" t="s">
        <v>5</v>
      </c>
      <c r="AG122" s="3" t="str">
        <f>VLOOKUP(AF122, HIDE!D:E, 2, FALSE)</f>
        <v>Cardiff</v>
      </c>
      <c r="AH122" s="3" t="s">
        <v>966</v>
      </c>
      <c r="AI122" s="3" t="str">
        <f t="shared" si="11"/>
        <v/>
      </c>
      <c r="AJ122" s="3"/>
      <c r="AK122" s="3" t="s">
        <v>1155</v>
      </c>
      <c r="AL122" s="5"/>
      <c r="AM122" s="5"/>
      <c r="AN122" s="5"/>
      <c r="AO122" s="5"/>
      <c r="AP122" s="9" t="str">
        <f>IF(AO122="", "", VLOOKUP(AO122, HIDE!D:E, 2, FALSE))</f>
        <v/>
      </c>
      <c r="AQ122" s="9" t="str">
        <f t="shared" si="12"/>
        <v/>
      </c>
      <c r="AR122" s="5"/>
      <c r="AS122" s="9" t="str">
        <f t="shared" si="13"/>
        <v/>
      </c>
      <c r="AT122" s="5"/>
    </row>
    <row r="123" spans="1:46" x14ac:dyDescent="0.25">
      <c r="A123" s="3" t="s">
        <v>12</v>
      </c>
      <c r="B123" s="3" t="s">
        <v>410</v>
      </c>
      <c r="C123" s="3" t="s">
        <v>565</v>
      </c>
      <c r="D123" s="3" t="s">
        <v>1</v>
      </c>
      <c r="E123" s="5">
        <v>0</v>
      </c>
      <c r="F123" s="9" t="str">
        <f t="shared" si="7"/>
        <v xml:space="preserve">Neurosurgery, General (Internal) Medicine/Respiratory Medicine, General (Internal) Medicine/Geriatric Medicine </v>
      </c>
      <c r="G123" s="9" t="str">
        <f t="shared" si="8"/>
        <v>Mr Jozsef Lang</v>
      </c>
      <c r="H123" s="5" t="s">
        <v>2</v>
      </c>
      <c r="I123" s="6">
        <v>44770</v>
      </c>
      <c r="J123" s="6">
        <v>44901</v>
      </c>
      <c r="K123" s="3" t="s">
        <v>3</v>
      </c>
      <c r="L123" s="3" t="s">
        <v>5</v>
      </c>
      <c r="M123" s="3" t="str">
        <f>VLOOKUP(L123, HIDE!D:E, 2, FALSE)</f>
        <v>Cardiff</v>
      </c>
      <c r="N123" s="3" t="s">
        <v>966</v>
      </c>
      <c r="O123" s="3" t="str">
        <f t="shared" si="9"/>
        <v/>
      </c>
      <c r="P123" s="3"/>
      <c r="Q123" s="3" t="s">
        <v>1155</v>
      </c>
      <c r="R123" s="5" t="s">
        <v>2</v>
      </c>
      <c r="S123" s="6">
        <v>44537</v>
      </c>
      <c r="T123" s="6">
        <v>45020</v>
      </c>
      <c r="U123" s="3" t="s">
        <v>3</v>
      </c>
      <c r="V123" s="3" t="s">
        <v>376</v>
      </c>
      <c r="W123" s="3" t="str">
        <f>VLOOKUP(V123, HIDE!D:E, 2, FALSE)</f>
        <v>Cardiff / Penarth</v>
      </c>
      <c r="X123" s="3" t="s">
        <v>952</v>
      </c>
      <c r="Y123" s="3" t="str">
        <f t="shared" si="10"/>
        <v>/</v>
      </c>
      <c r="Z123" s="3" t="s">
        <v>950</v>
      </c>
      <c r="AA123" s="3" t="s">
        <v>1157</v>
      </c>
      <c r="AB123" s="5" t="s">
        <v>2</v>
      </c>
      <c r="AC123" s="6">
        <v>45021</v>
      </c>
      <c r="AD123" s="6">
        <v>45139</v>
      </c>
      <c r="AE123" s="3" t="s">
        <v>3</v>
      </c>
      <c r="AF123" s="3" t="s">
        <v>5</v>
      </c>
      <c r="AG123" s="3" t="str">
        <f>VLOOKUP(AF123, HIDE!D:E, 2, FALSE)</f>
        <v>Cardiff</v>
      </c>
      <c r="AH123" s="3" t="s">
        <v>952</v>
      </c>
      <c r="AI123" s="3" t="str">
        <f t="shared" si="11"/>
        <v>/</v>
      </c>
      <c r="AJ123" s="3" t="s">
        <v>956</v>
      </c>
      <c r="AK123" s="3" t="s">
        <v>1156</v>
      </c>
      <c r="AL123" s="5"/>
      <c r="AM123" s="5"/>
      <c r="AN123" s="5"/>
      <c r="AO123" s="5"/>
      <c r="AP123" s="9" t="str">
        <f>IF(AO123="", "", VLOOKUP(AO123, HIDE!D:E, 2, FALSE))</f>
        <v/>
      </c>
      <c r="AQ123" s="9" t="str">
        <f t="shared" si="12"/>
        <v/>
      </c>
      <c r="AR123" s="5"/>
      <c r="AS123" s="9" t="str">
        <f t="shared" si="13"/>
        <v/>
      </c>
      <c r="AT123" s="5"/>
    </row>
    <row r="124" spans="1:46" x14ac:dyDescent="0.25">
      <c r="A124" s="3" t="s">
        <v>12</v>
      </c>
      <c r="B124" s="3" t="s">
        <v>411</v>
      </c>
      <c r="C124" s="3" t="s">
        <v>566</v>
      </c>
      <c r="D124" s="3" t="s">
        <v>1</v>
      </c>
      <c r="E124" s="5">
        <v>1</v>
      </c>
      <c r="F124" s="9" t="str">
        <f t="shared" si="7"/>
        <v xml:space="preserve">General (Internal) Medicine/Geriatric Medicine, Neurosurgery, General (Internal) Medicine/Respiratory Medicine </v>
      </c>
      <c r="G124" s="9" t="str">
        <f t="shared" si="8"/>
        <v xml:space="preserve">Dr Govind Menon </v>
      </c>
      <c r="H124" s="5" t="s">
        <v>2</v>
      </c>
      <c r="I124" s="6">
        <v>44770</v>
      </c>
      <c r="J124" s="6">
        <v>44901</v>
      </c>
      <c r="K124" s="3" t="s">
        <v>3</v>
      </c>
      <c r="L124" s="3" t="s">
        <v>5</v>
      </c>
      <c r="M124" s="3" t="str">
        <f>VLOOKUP(L124, HIDE!D:E, 2, FALSE)</f>
        <v>Cardiff</v>
      </c>
      <c r="N124" s="3" t="s">
        <v>952</v>
      </c>
      <c r="O124" s="3" t="str">
        <f t="shared" si="9"/>
        <v>/</v>
      </c>
      <c r="P124" s="3" t="s">
        <v>956</v>
      </c>
      <c r="Q124" s="3" t="s">
        <v>1156</v>
      </c>
      <c r="R124" s="5" t="s">
        <v>2</v>
      </c>
      <c r="S124" s="6">
        <v>44537</v>
      </c>
      <c r="T124" s="6">
        <v>45020</v>
      </c>
      <c r="U124" s="3" t="s">
        <v>3</v>
      </c>
      <c r="V124" s="3" t="s">
        <v>5</v>
      </c>
      <c r="W124" s="3" t="str">
        <f>VLOOKUP(V124, HIDE!D:E, 2, FALSE)</f>
        <v>Cardiff</v>
      </c>
      <c r="X124" s="3" t="s">
        <v>966</v>
      </c>
      <c r="Y124" s="3" t="str">
        <f t="shared" si="10"/>
        <v/>
      </c>
      <c r="Z124" s="3"/>
      <c r="AA124" s="3" t="s">
        <v>1155</v>
      </c>
      <c r="AB124" s="5" t="s">
        <v>2</v>
      </c>
      <c r="AC124" s="6">
        <v>45021</v>
      </c>
      <c r="AD124" s="6">
        <v>45139</v>
      </c>
      <c r="AE124" s="3" t="s">
        <v>3</v>
      </c>
      <c r="AF124" s="3" t="s">
        <v>376</v>
      </c>
      <c r="AG124" s="3" t="str">
        <f>VLOOKUP(AF124, HIDE!D:E, 2, FALSE)</f>
        <v>Cardiff / Penarth</v>
      </c>
      <c r="AH124" s="3" t="s">
        <v>952</v>
      </c>
      <c r="AI124" s="3" t="str">
        <f t="shared" si="11"/>
        <v>/</v>
      </c>
      <c r="AJ124" s="3" t="s">
        <v>950</v>
      </c>
      <c r="AK124" s="3" t="s">
        <v>1157</v>
      </c>
      <c r="AL124" s="5"/>
      <c r="AM124" s="5"/>
      <c r="AN124" s="5"/>
      <c r="AO124" s="5"/>
      <c r="AP124" s="9" t="str">
        <f>IF(AO124="", "", VLOOKUP(AO124, HIDE!D:E, 2, FALSE))</f>
        <v/>
      </c>
      <c r="AQ124" s="9" t="str">
        <f t="shared" si="12"/>
        <v/>
      </c>
      <c r="AR124" s="5"/>
      <c r="AS124" s="9" t="str">
        <f t="shared" si="13"/>
        <v/>
      </c>
      <c r="AT124" s="5"/>
    </row>
    <row r="125" spans="1:46" x14ac:dyDescent="0.25">
      <c r="A125" s="3" t="s">
        <v>12</v>
      </c>
      <c r="B125" s="3" t="s">
        <v>412</v>
      </c>
      <c r="C125" s="3" t="s">
        <v>567</v>
      </c>
      <c r="D125" s="3" t="s">
        <v>1</v>
      </c>
      <c r="E125" s="5">
        <v>1</v>
      </c>
      <c r="F125" s="9" t="str">
        <f t="shared" si="7"/>
        <v xml:space="preserve">General (Internal) Medicine/Gastroenterology, Urology, Paediatrics </v>
      </c>
      <c r="G125" s="9" t="str">
        <f t="shared" si="8"/>
        <v xml:space="preserve">Dr Clare Tibbatts </v>
      </c>
      <c r="H125" s="5" t="s">
        <v>2</v>
      </c>
      <c r="I125" s="6">
        <v>44770</v>
      </c>
      <c r="J125" s="6">
        <v>44901</v>
      </c>
      <c r="K125" s="3" t="s">
        <v>3</v>
      </c>
      <c r="L125" s="3" t="s">
        <v>368</v>
      </c>
      <c r="M125" s="3" t="str">
        <f>VLOOKUP(L125, HIDE!D:E, 2, FALSE)</f>
        <v>Penarth</v>
      </c>
      <c r="N125" s="3" t="s">
        <v>952</v>
      </c>
      <c r="O125" s="3" t="str">
        <f t="shared" si="9"/>
        <v>/</v>
      </c>
      <c r="P125" s="3" t="s">
        <v>1006</v>
      </c>
      <c r="Q125" s="3" t="s">
        <v>1160</v>
      </c>
      <c r="R125" s="5" t="s">
        <v>2</v>
      </c>
      <c r="S125" s="6">
        <v>44537</v>
      </c>
      <c r="T125" s="6">
        <v>45020</v>
      </c>
      <c r="U125" s="3" t="s">
        <v>3</v>
      </c>
      <c r="V125" s="3" t="s">
        <v>5</v>
      </c>
      <c r="W125" s="3" t="str">
        <f>VLOOKUP(V125, HIDE!D:E, 2, FALSE)</f>
        <v>Cardiff</v>
      </c>
      <c r="X125" s="3" t="s">
        <v>954</v>
      </c>
      <c r="Y125" s="3" t="str">
        <f t="shared" si="10"/>
        <v/>
      </c>
      <c r="Z125" s="3"/>
      <c r="AA125" s="3" t="s">
        <v>1159</v>
      </c>
      <c r="AB125" s="5" t="s">
        <v>2</v>
      </c>
      <c r="AC125" s="6">
        <v>45021</v>
      </c>
      <c r="AD125" s="6">
        <v>45139</v>
      </c>
      <c r="AE125" s="3" t="s">
        <v>3</v>
      </c>
      <c r="AF125" s="3" t="s">
        <v>5</v>
      </c>
      <c r="AG125" s="3" t="str">
        <f>VLOOKUP(AF125, HIDE!D:E, 2, FALSE)</f>
        <v>Cardiff</v>
      </c>
      <c r="AH125" s="3" t="s">
        <v>949</v>
      </c>
      <c r="AI125" s="3" t="str">
        <f t="shared" si="11"/>
        <v/>
      </c>
      <c r="AJ125" s="3"/>
      <c r="AK125" s="3" t="s">
        <v>1158</v>
      </c>
      <c r="AL125" s="5"/>
      <c r="AM125" s="5"/>
      <c r="AN125" s="5"/>
      <c r="AO125" s="5"/>
      <c r="AP125" s="9" t="str">
        <f>IF(AO125="", "", VLOOKUP(AO125, HIDE!D:E, 2, FALSE))</f>
        <v/>
      </c>
      <c r="AQ125" s="9" t="str">
        <f t="shared" si="12"/>
        <v/>
      </c>
      <c r="AR125" s="5"/>
      <c r="AS125" s="9" t="str">
        <f t="shared" si="13"/>
        <v/>
      </c>
      <c r="AT125" s="5"/>
    </row>
    <row r="126" spans="1:46" x14ac:dyDescent="0.25">
      <c r="A126" s="3" t="s">
        <v>12</v>
      </c>
      <c r="B126" s="3" t="s">
        <v>413</v>
      </c>
      <c r="C126" s="3" t="s">
        <v>568</v>
      </c>
      <c r="D126" s="3" t="s">
        <v>1</v>
      </c>
      <c r="E126" s="5">
        <v>1</v>
      </c>
      <c r="F126" s="9" t="str">
        <f t="shared" si="7"/>
        <v xml:space="preserve">Paediatrics, General (Internal) Medicine/Gastroenterology, Urology </v>
      </c>
      <c r="G126" s="9" t="str">
        <f t="shared" si="8"/>
        <v>Dr Johann te Water Naude</v>
      </c>
      <c r="H126" s="5" t="s">
        <v>2</v>
      </c>
      <c r="I126" s="6">
        <v>44770</v>
      </c>
      <c r="J126" s="6">
        <v>44901</v>
      </c>
      <c r="K126" s="3" t="s">
        <v>3</v>
      </c>
      <c r="L126" s="3" t="s">
        <v>5</v>
      </c>
      <c r="M126" s="3" t="str">
        <f>VLOOKUP(L126, HIDE!D:E, 2, FALSE)</f>
        <v>Cardiff</v>
      </c>
      <c r="N126" s="3" t="s">
        <v>949</v>
      </c>
      <c r="O126" s="3" t="str">
        <f t="shared" si="9"/>
        <v/>
      </c>
      <c r="P126" s="3"/>
      <c r="Q126" s="3" t="s">
        <v>1158</v>
      </c>
      <c r="R126" s="5" t="s">
        <v>2</v>
      </c>
      <c r="S126" s="6">
        <v>44537</v>
      </c>
      <c r="T126" s="6">
        <v>45020</v>
      </c>
      <c r="U126" s="3" t="s">
        <v>3</v>
      </c>
      <c r="V126" s="3" t="s">
        <v>368</v>
      </c>
      <c r="W126" s="3" t="str">
        <f>VLOOKUP(V126, HIDE!D:E, 2, FALSE)</f>
        <v>Penarth</v>
      </c>
      <c r="X126" s="3" t="s">
        <v>952</v>
      </c>
      <c r="Y126" s="3" t="str">
        <f t="shared" si="10"/>
        <v>/</v>
      </c>
      <c r="Z126" s="3" t="s">
        <v>1006</v>
      </c>
      <c r="AA126" s="3" t="s">
        <v>1160</v>
      </c>
      <c r="AB126" s="5" t="s">
        <v>2</v>
      </c>
      <c r="AC126" s="6">
        <v>45021</v>
      </c>
      <c r="AD126" s="6">
        <v>45139</v>
      </c>
      <c r="AE126" s="3" t="s">
        <v>3</v>
      </c>
      <c r="AF126" s="3" t="s">
        <v>5</v>
      </c>
      <c r="AG126" s="3" t="str">
        <f>VLOOKUP(AF126, HIDE!D:E, 2, FALSE)</f>
        <v>Cardiff</v>
      </c>
      <c r="AH126" s="3" t="s">
        <v>954</v>
      </c>
      <c r="AI126" s="3" t="str">
        <f t="shared" si="11"/>
        <v/>
      </c>
      <c r="AJ126" s="3"/>
      <c r="AK126" s="3" t="s">
        <v>1159</v>
      </c>
      <c r="AL126" s="5"/>
      <c r="AM126" s="5"/>
      <c r="AN126" s="5"/>
      <c r="AO126" s="5"/>
      <c r="AP126" s="9" t="str">
        <f>IF(AO126="", "", VLOOKUP(AO126, HIDE!D:E, 2, FALSE))</f>
        <v/>
      </c>
      <c r="AQ126" s="9" t="str">
        <f t="shared" si="12"/>
        <v/>
      </c>
      <c r="AR126" s="5"/>
      <c r="AS126" s="9" t="str">
        <f t="shared" si="13"/>
        <v/>
      </c>
      <c r="AT126" s="5"/>
    </row>
    <row r="127" spans="1:46" x14ac:dyDescent="0.25">
      <c r="A127" s="3" t="s">
        <v>12</v>
      </c>
      <c r="B127" s="3" t="s">
        <v>414</v>
      </c>
      <c r="C127" s="3" t="s">
        <v>569</v>
      </c>
      <c r="D127" s="3" t="s">
        <v>1</v>
      </c>
      <c r="E127" s="5">
        <v>1</v>
      </c>
      <c r="F127" s="9" t="str">
        <f t="shared" si="7"/>
        <v xml:space="preserve">Urology, Paediatrics, General (Internal) Medicine/Gastroenterology </v>
      </c>
      <c r="G127" s="9" t="str">
        <f t="shared" si="8"/>
        <v xml:space="preserve">Mr Oleg Tatarov </v>
      </c>
      <c r="H127" s="5" t="s">
        <v>2</v>
      </c>
      <c r="I127" s="6">
        <v>44770</v>
      </c>
      <c r="J127" s="6">
        <v>44901</v>
      </c>
      <c r="K127" s="3" t="s">
        <v>3</v>
      </c>
      <c r="L127" s="3" t="s">
        <v>5</v>
      </c>
      <c r="M127" s="3" t="str">
        <f>VLOOKUP(L127, HIDE!D:E, 2, FALSE)</f>
        <v>Cardiff</v>
      </c>
      <c r="N127" s="3" t="s">
        <v>954</v>
      </c>
      <c r="O127" s="3" t="str">
        <f t="shared" si="9"/>
        <v/>
      </c>
      <c r="P127" s="3"/>
      <c r="Q127" s="3" t="s">
        <v>1159</v>
      </c>
      <c r="R127" s="5" t="s">
        <v>2</v>
      </c>
      <c r="S127" s="6">
        <v>44537</v>
      </c>
      <c r="T127" s="6">
        <v>45020</v>
      </c>
      <c r="U127" s="3" t="s">
        <v>3</v>
      </c>
      <c r="V127" s="3" t="s">
        <v>5</v>
      </c>
      <c r="W127" s="3" t="str">
        <f>VLOOKUP(V127, HIDE!D:E, 2, FALSE)</f>
        <v>Cardiff</v>
      </c>
      <c r="X127" s="3" t="s">
        <v>949</v>
      </c>
      <c r="Y127" s="3" t="str">
        <f t="shared" si="10"/>
        <v/>
      </c>
      <c r="Z127" s="3"/>
      <c r="AA127" s="3" t="s">
        <v>1158</v>
      </c>
      <c r="AB127" s="5" t="s">
        <v>2</v>
      </c>
      <c r="AC127" s="6">
        <v>45021</v>
      </c>
      <c r="AD127" s="6">
        <v>45139</v>
      </c>
      <c r="AE127" s="3" t="s">
        <v>3</v>
      </c>
      <c r="AF127" s="32" t="s">
        <v>368</v>
      </c>
      <c r="AG127" s="3" t="str">
        <f>VLOOKUP(AF127, HIDE!D:E, 2, FALSE)</f>
        <v>Penarth</v>
      </c>
      <c r="AH127" s="3" t="s">
        <v>952</v>
      </c>
      <c r="AI127" s="3" t="str">
        <f t="shared" si="11"/>
        <v>/</v>
      </c>
      <c r="AJ127" s="3" t="s">
        <v>1006</v>
      </c>
      <c r="AK127" s="3" t="s">
        <v>1160</v>
      </c>
      <c r="AL127" s="5"/>
      <c r="AM127" s="5"/>
      <c r="AN127" s="5"/>
      <c r="AO127" s="5"/>
      <c r="AP127" s="9" t="str">
        <f>IF(AO127="", "", VLOOKUP(AO127, HIDE!D:E, 2, FALSE))</f>
        <v/>
      </c>
      <c r="AQ127" s="9" t="str">
        <f t="shared" si="12"/>
        <v/>
      </c>
      <c r="AR127" s="5"/>
      <c r="AS127" s="9" t="str">
        <f t="shared" si="13"/>
        <v/>
      </c>
      <c r="AT127" s="5"/>
    </row>
    <row r="128" spans="1:46" x14ac:dyDescent="0.25">
      <c r="A128" s="3" t="s">
        <v>12</v>
      </c>
      <c r="B128" s="3" t="s">
        <v>160</v>
      </c>
      <c r="C128" s="3" t="s">
        <v>570</v>
      </c>
      <c r="D128" s="3" t="s">
        <v>1</v>
      </c>
      <c r="E128" s="5">
        <v>0</v>
      </c>
      <c r="F128" s="9" t="str">
        <f t="shared" si="7"/>
        <v xml:space="preserve">General (Internal) Medicine/Infectious Diseases, General Surgery/Upper Gastro-intestinal Surgery, Otolaryngology </v>
      </c>
      <c r="G128" s="9" t="str">
        <f t="shared" si="8"/>
        <v>Dr Andrew Freedman</v>
      </c>
      <c r="H128" s="5" t="s">
        <v>2</v>
      </c>
      <c r="I128" s="6">
        <v>44770</v>
      </c>
      <c r="J128" s="6">
        <v>44901</v>
      </c>
      <c r="K128" s="3" t="s">
        <v>3</v>
      </c>
      <c r="L128" s="3" t="s">
        <v>5</v>
      </c>
      <c r="M128" s="3" t="str">
        <f>VLOOKUP(L128, HIDE!D:E, 2, FALSE)</f>
        <v>Cardiff</v>
      </c>
      <c r="N128" s="3" t="s">
        <v>952</v>
      </c>
      <c r="O128" s="3" t="str">
        <f t="shared" si="9"/>
        <v>/</v>
      </c>
      <c r="P128" s="46" t="s">
        <v>1008</v>
      </c>
      <c r="Q128" s="3" t="s">
        <v>1162</v>
      </c>
      <c r="R128" s="5" t="s">
        <v>2</v>
      </c>
      <c r="S128" s="6">
        <v>44537</v>
      </c>
      <c r="T128" s="6">
        <v>45020</v>
      </c>
      <c r="U128" s="3" t="s">
        <v>3</v>
      </c>
      <c r="V128" s="3" t="s">
        <v>5</v>
      </c>
      <c r="W128" s="3" t="str">
        <f>VLOOKUP(V128, HIDE!D:E, 2, FALSE)</f>
        <v>Cardiff</v>
      </c>
      <c r="X128" s="3" t="s">
        <v>951</v>
      </c>
      <c r="Y128" s="3" t="str">
        <f t="shared" si="10"/>
        <v>/</v>
      </c>
      <c r="Z128" s="3" t="s">
        <v>1005</v>
      </c>
      <c r="AA128" s="3" t="s">
        <v>1407</v>
      </c>
      <c r="AB128" s="5" t="s">
        <v>2</v>
      </c>
      <c r="AC128" s="6">
        <v>45021</v>
      </c>
      <c r="AD128" s="6">
        <v>45139</v>
      </c>
      <c r="AE128" s="3" t="s">
        <v>3</v>
      </c>
      <c r="AF128" s="3" t="s">
        <v>5</v>
      </c>
      <c r="AG128" s="3" t="str">
        <f>VLOOKUP(AF128, HIDE!D:E, 2, FALSE)</f>
        <v>Cardiff</v>
      </c>
      <c r="AH128" s="3" t="s">
        <v>957</v>
      </c>
      <c r="AI128" s="3" t="str">
        <f t="shared" si="11"/>
        <v/>
      </c>
      <c r="AJ128" s="3"/>
      <c r="AK128" s="3" t="s">
        <v>1161</v>
      </c>
      <c r="AL128" s="5"/>
      <c r="AM128" s="5"/>
      <c r="AN128" s="5"/>
      <c r="AO128" s="5"/>
      <c r="AP128" s="9" t="str">
        <f>IF(AO128="", "", VLOOKUP(AO128, HIDE!D:E, 2, FALSE))</f>
        <v/>
      </c>
      <c r="AQ128" s="9" t="str">
        <f t="shared" si="12"/>
        <v/>
      </c>
      <c r="AR128" s="5"/>
      <c r="AS128" s="9" t="str">
        <f t="shared" si="13"/>
        <v/>
      </c>
      <c r="AT128" s="5"/>
    </row>
    <row r="129" spans="1:46" x14ac:dyDescent="0.25">
      <c r="A129" s="3" t="s">
        <v>12</v>
      </c>
      <c r="B129" s="3" t="s">
        <v>161</v>
      </c>
      <c r="C129" s="3" t="s">
        <v>571</v>
      </c>
      <c r="D129" s="3" t="s">
        <v>1</v>
      </c>
      <c r="E129" s="5">
        <v>1</v>
      </c>
      <c r="F129" s="9" t="str">
        <f t="shared" si="7"/>
        <v xml:space="preserve">Otolaryngology, General (Internal) Medicine/Infectious Diseases, General Surgery/Upper Gastro-intestinal Surgery </v>
      </c>
      <c r="G129" s="9" t="str">
        <f t="shared" si="8"/>
        <v xml:space="preserve">Mr Graham Roblin </v>
      </c>
      <c r="H129" s="5" t="s">
        <v>2</v>
      </c>
      <c r="I129" s="6">
        <v>44770</v>
      </c>
      <c r="J129" s="6">
        <v>44901</v>
      </c>
      <c r="K129" s="3" t="s">
        <v>3</v>
      </c>
      <c r="L129" s="3" t="s">
        <v>5</v>
      </c>
      <c r="M129" s="3" t="str">
        <f>VLOOKUP(L129, HIDE!D:E, 2, FALSE)</f>
        <v>Cardiff</v>
      </c>
      <c r="N129" s="3" t="s">
        <v>957</v>
      </c>
      <c r="O129" s="3" t="str">
        <f t="shared" si="9"/>
        <v/>
      </c>
      <c r="P129" s="3"/>
      <c r="Q129" s="3" t="s">
        <v>1161</v>
      </c>
      <c r="R129" s="5" t="s">
        <v>2</v>
      </c>
      <c r="S129" s="6">
        <v>44537</v>
      </c>
      <c r="T129" s="6">
        <v>45020</v>
      </c>
      <c r="U129" s="3" t="s">
        <v>3</v>
      </c>
      <c r="V129" s="3" t="s">
        <v>5</v>
      </c>
      <c r="W129" s="3" t="str">
        <f>VLOOKUP(V129, HIDE!D:E, 2, FALSE)</f>
        <v>Cardiff</v>
      </c>
      <c r="X129" s="3" t="s">
        <v>952</v>
      </c>
      <c r="Y129" s="3" t="str">
        <f t="shared" si="10"/>
        <v>/</v>
      </c>
      <c r="Z129" s="46" t="s">
        <v>1008</v>
      </c>
      <c r="AA129" s="3" t="s">
        <v>1162</v>
      </c>
      <c r="AB129" s="5" t="s">
        <v>2</v>
      </c>
      <c r="AC129" s="6">
        <v>45021</v>
      </c>
      <c r="AD129" s="6">
        <v>45139</v>
      </c>
      <c r="AE129" s="3" t="s">
        <v>3</v>
      </c>
      <c r="AF129" s="3" t="s">
        <v>5</v>
      </c>
      <c r="AG129" s="3" t="str">
        <f>VLOOKUP(AF129, HIDE!D:E, 2, FALSE)</f>
        <v>Cardiff</v>
      </c>
      <c r="AH129" s="3" t="s">
        <v>951</v>
      </c>
      <c r="AI129" s="3" t="str">
        <f t="shared" si="11"/>
        <v>/</v>
      </c>
      <c r="AJ129" s="3" t="s">
        <v>1005</v>
      </c>
      <c r="AK129" s="3" t="s">
        <v>1407</v>
      </c>
      <c r="AL129" s="5"/>
      <c r="AM129" s="5"/>
      <c r="AN129" s="5"/>
      <c r="AO129" s="5"/>
      <c r="AP129" s="9" t="str">
        <f>IF(AO129="", "", VLOOKUP(AO129, HIDE!D:E, 2, FALSE))</f>
        <v/>
      </c>
      <c r="AQ129" s="9" t="str">
        <f t="shared" si="12"/>
        <v/>
      </c>
      <c r="AR129" s="5"/>
      <c r="AS129" s="9" t="str">
        <f t="shared" si="13"/>
        <v/>
      </c>
      <c r="AT129" s="5"/>
    </row>
    <row r="130" spans="1:46" x14ac:dyDescent="0.25">
      <c r="A130" s="3" t="s">
        <v>12</v>
      </c>
      <c r="B130" s="3" t="s">
        <v>162</v>
      </c>
      <c r="C130" s="3" t="s">
        <v>572</v>
      </c>
      <c r="D130" s="3" t="s">
        <v>1</v>
      </c>
      <c r="E130" s="5">
        <v>1</v>
      </c>
      <c r="F130" s="9" t="str">
        <f t="shared" si="7"/>
        <v xml:space="preserve">General Surgery/Upper Gastro-intestinal Surgery, Otolaryngology, General (Internal) Medicine/Infectious Diseases </v>
      </c>
      <c r="G130" s="9" t="str">
        <f t="shared" si="8"/>
        <v>Mr Antonio Faliaki</v>
      </c>
      <c r="H130" s="5" t="s">
        <v>2</v>
      </c>
      <c r="I130" s="6">
        <v>44770</v>
      </c>
      <c r="J130" s="6">
        <v>44901</v>
      </c>
      <c r="K130" s="3" t="s">
        <v>3</v>
      </c>
      <c r="L130" s="3" t="s">
        <v>5</v>
      </c>
      <c r="M130" s="3" t="str">
        <f>VLOOKUP(L130, HIDE!D:E, 2, FALSE)</f>
        <v>Cardiff</v>
      </c>
      <c r="N130" s="3" t="s">
        <v>951</v>
      </c>
      <c r="O130" s="3" t="str">
        <f t="shared" si="9"/>
        <v>/</v>
      </c>
      <c r="P130" s="3" t="s">
        <v>1005</v>
      </c>
      <c r="Q130" s="3" t="s">
        <v>1407</v>
      </c>
      <c r="R130" s="5" t="s">
        <v>2</v>
      </c>
      <c r="S130" s="6">
        <v>44537</v>
      </c>
      <c r="T130" s="6">
        <v>45020</v>
      </c>
      <c r="U130" s="3" t="s">
        <v>3</v>
      </c>
      <c r="V130" s="3" t="s">
        <v>5</v>
      </c>
      <c r="W130" s="3" t="str">
        <f>VLOOKUP(V130, HIDE!D:E, 2, FALSE)</f>
        <v>Cardiff</v>
      </c>
      <c r="X130" s="3" t="s">
        <v>957</v>
      </c>
      <c r="Y130" s="3" t="str">
        <f t="shared" si="10"/>
        <v/>
      </c>
      <c r="Z130" s="3"/>
      <c r="AA130" s="3" t="s">
        <v>1161</v>
      </c>
      <c r="AB130" s="5" t="s">
        <v>2</v>
      </c>
      <c r="AC130" s="6">
        <v>45021</v>
      </c>
      <c r="AD130" s="6">
        <v>45139</v>
      </c>
      <c r="AE130" s="3" t="s">
        <v>3</v>
      </c>
      <c r="AF130" s="3" t="s">
        <v>5</v>
      </c>
      <c r="AG130" s="3" t="str">
        <f>VLOOKUP(AF130, HIDE!D:E, 2, FALSE)</f>
        <v>Cardiff</v>
      </c>
      <c r="AH130" s="3" t="s">
        <v>952</v>
      </c>
      <c r="AI130" s="3" t="str">
        <f t="shared" si="11"/>
        <v>/</v>
      </c>
      <c r="AJ130" s="46" t="s">
        <v>1008</v>
      </c>
      <c r="AK130" s="3" t="s">
        <v>1162</v>
      </c>
      <c r="AL130" s="5"/>
      <c r="AM130" s="5"/>
      <c r="AN130" s="5"/>
      <c r="AO130" s="5"/>
      <c r="AP130" s="9" t="str">
        <f>IF(AO130="", "", VLOOKUP(AO130, HIDE!D:E, 2, FALSE))</f>
        <v/>
      </c>
      <c r="AQ130" s="9" t="str">
        <f t="shared" si="12"/>
        <v/>
      </c>
      <c r="AR130" s="5"/>
      <c r="AS130" s="9" t="str">
        <f t="shared" si="13"/>
        <v/>
      </c>
      <c r="AT130" s="5"/>
    </row>
    <row r="131" spans="1:46" x14ac:dyDescent="0.25">
      <c r="A131" s="3" t="s">
        <v>12</v>
      </c>
      <c r="B131" s="3" t="s">
        <v>163</v>
      </c>
      <c r="C131" s="3" t="s">
        <v>573</v>
      </c>
      <c r="D131" s="3" t="s">
        <v>1</v>
      </c>
      <c r="E131" s="5">
        <v>1</v>
      </c>
      <c r="F131" s="9" t="str">
        <f t="shared" ref="F131:F194" si="14">CONCATENATE(N131,O131,P131,", ",X131,Y131,Z131,", ",AH131,AI131,AJ131, AQ131, AR131, " ", AS131)</f>
        <v xml:space="preserve">General (Internal) Medicine/Endocrinology and Diabetes Mellitus, General Surgery/*Hepato-Pancreatico-Biliary Surgery, General (Internal) Medicine/*Medical Assessment Unit </v>
      </c>
      <c r="G131" s="9" t="str">
        <f t="shared" ref="G131:G194" si="15">Q131</f>
        <v xml:space="preserve">Dr Andrew Lansdown </v>
      </c>
      <c r="H131" s="5" t="s">
        <v>2</v>
      </c>
      <c r="I131" s="6">
        <v>44770</v>
      </c>
      <c r="J131" s="6">
        <v>44901</v>
      </c>
      <c r="K131" s="3" t="s">
        <v>3</v>
      </c>
      <c r="L131" s="3" t="s">
        <v>5</v>
      </c>
      <c r="M131" s="3" t="str">
        <f>VLOOKUP(L131, HIDE!D:E, 2, FALSE)</f>
        <v>Cardiff</v>
      </c>
      <c r="N131" s="3" t="s">
        <v>952</v>
      </c>
      <c r="O131" s="3" t="str">
        <f t="shared" ref="O131:O194" si="16">IF(P131="", "", "/")</f>
        <v>/</v>
      </c>
      <c r="P131" s="3" t="s">
        <v>969</v>
      </c>
      <c r="Q131" s="3" t="s">
        <v>1165</v>
      </c>
      <c r="R131" s="5" t="s">
        <v>2</v>
      </c>
      <c r="S131" s="6">
        <v>44537</v>
      </c>
      <c r="T131" s="6">
        <v>45020</v>
      </c>
      <c r="U131" s="3" t="s">
        <v>3</v>
      </c>
      <c r="V131" s="3" t="s">
        <v>5</v>
      </c>
      <c r="W131" s="3" t="str">
        <f>VLOOKUP(V131, HIDE!D:E, 2, FALSE)</f>
        <v>Cardiff</v>
      </c>
      <c r="X131" s="3" t="s">
        <v>951</v>
      </c>
      <c r="Y131" s="3" t="str">
        <f t="shared" ref="Y131:Y194" si="17">IF(Z131="", "", "/")</f>
        <v>/</v>
      </c>
      <c r="Z131" s="3" t="s">
        <v>1026</v>
      </c>
      <c r="AA131" s="3" t="s">
        <v>1164</v>
      </c>
      <c r="AB131" s="5" t="s">
        <v>2</v>
      </c>
      <c r="AC131" s="6">
        <v>45021</v>
      </c>
      <c r="AD131" s="6">
        <v>45139</v>
      </c>
      <c r="AE131" s="3" t="s">
        <v>3</v>
      </c>
      <c r="AF131" s="3" t="s">
        <v>5</v>
      </c>
      <c r="AG131" s="3" t="str">
        <f>VLOOKUP(AF131, HIDE!D:E, 2, FALSE)</f>
        <v>Cardiff</v>
      </c>
      <c r="AH131" s="3" t="s">
        <v>952</v>
      </c>
      <c r="AI131" s="3" t="str">
        <f t="shared" ref="AI131:AI194" si="18">IF(AJ131="", "", "/")</f>
        <v>/</v>
      </c>
      <c r="AJ131" s="3" t="s">
        <v>1024</v>
      </c>
      <c r="AK131" s="3" t="s">
        <v>1163</v>
      </c>
      <c r="AL131" s="5"/>
      <c r="AM131" s="5"/>
      <c r="AN131" s="5"/>
      <c r="AO131" s="5"/>
      <c r="AP131" s="9" t="str">
        <f>IF(AO131="", "", VLOOKUP(AO131, HIDE!D:E, 2, FALSE))</f>
        <v/>
      </c>
      <c r="AQ131" s="9" t="str">
        <f t="shared" ref="AQ131:AQ194" si="19">IF(AR131="", "", ", ")</f>
        <v/>
      </c>
      <c r="AR131" s="5"/>
      <c r="AS131" s="9" t="str">
        <f t="shared" ref="AS131:AS194" si="20">IF(AR131="", "", " (LIFT)")</f>
        <v/>
      </c>
      <c r="AT131" s="5"/>
    </row>
    <row r="132" spans="1:46" x14ac:dyDescent="0.25">
      <c r="A132" s="3" t="s">
        <v>12</v>
      </c>
      <c r="B132" s="3" t="s">
        <v>164</v>
      </c>
      <c r="C132" s="3" t="s">
        <v>574</v>
      </c>
      <c r="D132" s="3" t="s">
        <v>1</v>
      </c>
      <c r="E132" s="5">
        <v>1</v>
      </c>
      <c r="F132" s="9" t="str">
        <f t="shared" si="14"/>
        <v xml:space="preserve">General (Internal) Medicine/*Medical Assessment Unit, General (Internal) Medicine/Endocrinology and Diabetes Mellitus, General Surgery/*Hepato-Pancreatico-Biliary Surgery </v>
      </c>
      <c r="G132" s="9" t="str">
        <f t="shared" si="15"/>
        <v xml:space="preserve">Dr Maitrayee Choudhury </v>
      </c>
      <c r="H132" s="5" t="s">
        <v>2</v>
      </c>
      <c r="I132" s="6">
        <v>44770</v>
      </c>
      <c r="J132" s="6">
        <v>44901</v>
      </c>
      <c r="K132" s="3" t="s">
        <v>3</v>
      </c>
      <c r="L132" s="3" t="s">
        <v>5</v>
      </c>
      <c r="M132" s="3" t="str">
        <f>VLOOKUP(L132, HIDE!D:E, 2, FALSE)</f>
        <v>Cardiff</v>
      </c>
      <c r="N132" s="3" t="s">
        <v>952</v>
      </c>
      <c r="O132" s="3" t="str">
        <f t="shared" si="16"/>
        <v>/</v>
      </c>
      <c r="P132" s="3" t="s">
        <v>1024</v>
      </c>
      <c r="Q132" s="3" t="s">
        <v>1163</v>
      </c>
      <c r="R132" s="5" t="s">
        <v>2</v>
      </c>
      <c r="S132" s="6">
        <v>44537</v>
      </c>
      <c r="T132" s="6">
        <v>45020</v>
      </c>
      <c r="U132" s="3" t="s">
        <v>3</v>
      </c>
      <c r="V132" s="3" t="s">
        <v>5</v>
      </c>
      <c r="W132" s="3" t="str">
        <f>VLOOKUP(V132, HIDE!D:E, 2, FALSE)</f>
        <v>Cardiff</v>
      </c>
      <c r="X132" s="3" t="s">
        <v>952</v>
      </c>
      <c r="Y132" s="3" t="str">
        <f t="shared" si="17"/>
        <v>/</v>
      </c>
      <c r="Z132" s="3" t="s">
        <v>969</v>
      </c>
      <c r="AA132" s="3" t="s">
        <v>1165</v>
      </c>
      <c r="AB132" s="5" t="s">
        <v>2</v>
      </c>
      <c r="AC132" s="6">
        <v>45021</v>
      </c>
      <c r="AD132" s="6">
        <v>45139</v>
      </c>
      <c r="AE132" s="3" t="s">
        <v>3</v>
      </c>
      <c r="AF132" s="3" t="s">
        <v>5</v>
      </c>
      <c r="AG132" s="3" t="str">
        <f>VLOOKUP(AF132, HIDE!D:E, 2, FALSE)</f>
        <v>Cardiff</v>
      </c>
      <c r="AH132" s="3" t="s">
        <v>951</v>
      </c>
      <c r="AI132" s="3" t="str">
        <f t="shared" si="18"/>
        <v>/</v>
      </c>
      <c r="AJ132" s="3" t="s">
        <v>1026</v>
      </c>
      <c r="AK132" s="3" t="s">
        <v>1164</v>
      </c>
      <c r="AL132" s="5"/>
      <c r="AM132" s="5"/>
      <c r="AN132" s="5"/>
      <c r="AO132" s="5"/>
      <c r="AP132" s="9" t="str">
        <f>IF(AO132="", "", VLOOKUP(AO132, HIDE!D:E, 2, FALSE))</f>
        <v/>
      </c>
      <c r="AQ132" s="9" t="str">
        <f t="shared" si="19"/>
        <v/>
      </c>
      <c r="AR132" s="5"/>
      <c r="AS132" s="9" t="str">
        <f t="shared" si="20"/>
        <v/>
      </c>
      <c r="AT132" s="5"/>
    </row>
    <row r="133" spans="1:46" x14ac:dyDescent="0.25">
      <c r="A133" s="3" t="s">
        <v>12</v>
      </c>
      <c r="B133" s="3" t="s">
        <v>165</v>
      </c>
      <c r="C133" s="3" t="s">
        <v>575</v>
      </c>
      <c r="D133" s="3" t="s">
        <v>1</v>
      </c>
      <c r="E133" s="5">
        <v>1</v>
      </c>
      <c r="F133" s="9" t="str">
        <f t="shared" si="14"/>
        <v xml:space="preserve">General Surgery/*Hepato-Pancreatico-Biliary Surgery, General (Internal) Medicine/*Medical Assessment Unit, General (Internal) Medicine/Endocrinology and Diabetes Mellitus </v>
      </c>
      <c r="G133" s="9" t="str">
        <f t="shared" si="15"/>
        <v>Mr Nagappan Kumar</v>
      </c>
      <c r="H133" s="5" t="s">
        <v>2</v>
      </c>
      <c r="I133" s="6">
        <v>44770</v>
      </c>
      <c r="J133" s="6">
        <v>44901</v>
      </c>
      <c r="K133" s="3" t="s">
        <v>3</v>
      </c>
      <c r="L133" s="3" t="s">
        <v>5</v>
      </c>
      <c r="M133" s="3" t="str">
        <f>VLOOKUP(L133, HIDE!D:E, 2, FALSE)</f>
        <v>Cardiff</v>
      </c>
      <c r="N133" s="3" t="s">
        <v>951</v>
      </c>
      <c r="O133" s="3" t="str">
        <f t="shared" si="16"/>
        <v>/</v>
      </c>
      <c r="P133" s="3" t="s">
        <v>1026</v>
      </c>
      <c r="Q133" s="3" t="s">
        <v>1164</v>
      </c>
      <c r="R133" s="5" t="s">
        <v>2</v>
      </c>
      <c r="S133" s="6">
        <v>44537</v>
      </c>
      <c r="T133" s="6">
        <v>45020</v>
      </c>
      <c r="U133" s="3" t="s">
        <v>3</v>
      </c>
      <c r="V133" s="3" t="s">
        <v>5</v>
      </c>
      <c r="W133" s="3" t="str">
        <f>VLOOKUP(V133, HIDE!D:E, 2, FALSE)</f>
        <v>Cardiff</v>
      </c>
      <c r="X133" s="3" t="s">
        <v>952</v>
      </c>
      <c r="Y133" s="3" t="str">
        <f t="shared" si="17"/>
        <v>/</v>
      </c>
      <c r="Z133" s="3" t="s">
        <v>1024</v>
      </c>
      <c r="AA133" s="3" t="s">
        <v>1163</v>
      </c>
      <c r="AB133" s="5" t="s">
        <v>2</v>
      </c>
      <c r="AC133" s="6">
        <v>45021</v>
      </c>
      <c r="AD133" s="6">
        <v>45139</v>
      </c>
      <c r="AE133" s="3" t="s">
        <v>3</v>
      </c>
      <c r="AF133" s="3" t="s">
        <v>5</v>
      </c>
      <c r="AG133" s="3" t="str">
        <f>VLOOKUP(AF133, HIDE!D:E, 2, FALSE)</f>
        <v>Cardiff</v>
      </c>
      <c r="AH133" s="3" t="s">
        <v>952</v>
      </c>
      <c r="AI133" s="3" t="str">
        <f t="shared" si="18"/>
        <v>/</v>
      </c>
      <c r="AJ133" s="3" t="s">
        <v>969</v>
      </c>
      <c r="AK133" s="3" t="s">
        <v>1165</v>
      </c>
      <c r="AL133" s="5"/>
      <c r="AM133" s="5"/>
      <c r="AN133" s="5"/>
      <c r="AO133" s="5"/>
      <c r="AP133" s="9" t="str">
        <f>IF(AO133="", "", VLOOKUP(AO133, HIDE!D:E, 2, FALSE))</f>
        <v/>
      </c>
      <c r="AQ133" s="9" t="str">
        <f t="shared" si="19"/>
        <v/>
      </c>
      <c r="AR133" s="5"/>
      <c r="AS133" s="9" t="str">
        <f t="shared" si="20"/>
        <v/>
      </c>
      <c r="AT133" s="5"/>
    </row>
    <row r="134" spans="1:46" x14ac:dyDescent="0.25">
      <c r="A134" s="3" t="s">
        <v>12</v>
      </c>
      <c r="B134" s="3" t="s">
        <v>166</v>
      </c>
      <c r="C134" s="3" t="s">
        <v>576</v>
      </c>
      <c r="D134" s="3" t="s">
        <v>1</v>
      </c>
      <c r="E134" s="5">
        <v>1</v>
      </c>
      <c r="F134" s="9" t="str">
        <f t="shared" si="14"/>
        <v xml:space="preserve">General (Internal) Medicine/Geriatric Medicine, General Surgery/Upper Gastro-intestinal Surgery, General (Internal) Medicine/Gastroenterology </v>
      </c>
      <c r="G134" s="9" t="str">
        <f t="shared" si="15"/>
        <v xml:space="preserve">Dr Siobhan Lewis </v>
      </c>
      <c r="H134" s="5" t="s">
        <v>2</v>
      </c>
      <c r="I134" s="6">
        <v>44770</v>
      </c>
      <c r="J134" s="6">
        <v>44901</v>
      </c>
      <c r="K134" s="3" t="s">
        <v>3</v>
      </c>
      <c r="L134" s="3" t="s">
        <v>5</v>
      </c>
      <c r="M134" s="3" t="str">
        <f>VLOOKUP(L134, HIDE!D:E, 2, FALSE)</f>
        <v>Cardiff</v>
      </c>
      <c r="N134" s="3" t="s">
        <v>952</v>
      </c>
      <c r="O134" s="3" t="str">
        <f t="shared" si="16"/>
        <v>/</v>
      </c>
      <c r="P134" s="3" t="s">
        <v>956</v>
      </c>
      <c r="Q134" s="3" t="s">
        <v>1167</v>
      </c>
      <c r="R134" s="5" t="s">
        <v>2</v>
      </c>
      <c r="S134" s="6">
        <v>44537</v>
      </c>
      <c r="T134" s="6">
        <v>45020</v>
      </c>
      <c r="U134" s="3" t="s">
        <v>3</v>
      </c>
      <c r="V134" s="3" t="s">
        <v>5</v>
      </c>
      <c r="W134" s="3" t="str">
        <f>VLOOKUP(V134, HIDE!D:E, 2, FALSE)</f>
        <v>Cardiff</v>
      </c>
      <c r="X134" s="3" t="s">
        <v>951</v>
      </c>
      <c r="Y134" s="3" t="str">
        <f t="shared" si="17"/>
        <v>/</v>
      </c>
      <c r="Z134" s="36" t="s">
        <v>1005</v>
      </c>
      <c r="AA134" s="3" t="s">
        <v>1401</v>
      </c>
      <c r="AB134" s="5" t="s">
        <v>2</v>
      </c>
      <c r="AC134" s="6">
        <v>45021</v>
      </c>
      <c r="AD134" s="6">
        <v>45139</v>
      </c>
      <c r="AE134" s="3" t="s">
        <v>3</v>
      </c>
      <c r="AF134" s="3" t="s">
        <v>5</v>
      </c>
      <c r="AG134" s="3" t="str">
        <f>VLOOKUP(AF134, HIDE!D:E, 2, FALSE)</f>
        <v>Cardiff</v>
      </c>
      <c r="AH134" s="3" t="s">
        <v>952</v>
      </c>
      <c r="AI134" s="3" t="str">
        <f t="shared" si="18"/>
        <v>/</v>
      </c>
      <c r="AJ134" s="3" t="s">
        <v>1006</v>
      </c>
      <c r="AK134" s="3" t="s">
        <v>1166</v>
      </c>
      <c r="AL134" s="5"/>
      <c r="AM134" s="5"/>
      <c r="AN134" s="5"/>
      <c r="AO134" s="5"/>
      <c r="AP134" s="9" t="str">
        <f>IF(AO134="", "", VLOOKUP(AO134, HIDE!D:E, 2, FALSE))</f>
        <v/>
      </c>
      <c r="AQ134" s="9" t="str">
        <f t="shared" si="19"/>
        <v/>
      </c>
      <c r="AR134" s="5"/>
      <c r="AS134" s="9" t="str">
        <f t="shared" si="20"/>
        <v/>
      </c>
      <c r="AT134" s="5"/>
    </row>
    <row r="135" spans="1:46" x14ac:dyDescent="0.25">
      <c r="A135" s="3" t="s">
        <v>12</v>
      </c>
      <c r="B135" s="3" t="s">
        <v>167</v>
      </c>
      <c r="C135" s="3" t="s">
        <v>577</v>
      </c>
      <c r="D135" s="3" t="s">
        <v>1</v>
      </c>
      <c r="E135" s="5">
        <v>1</v>
      </c>
      <c r="F135" s="9" t="str">
        <f t="shared" si="14"/>
        <v xml:space="preserve">General (Internal) Medicine/Gastroenterology, General (Internal) Medicine/Geriatric Medicine, General Surgery/Upper Gastro-intestinal Surgery </v>
      </c>
      <c r="G135" s="9" t="str">
        <f t="shared" si="15"/>
        <v xml:space="preserve">Dr Gareth Thomas </v>
      </c>
      <c r="H135" s="5" t="s">
        <v>2</v>
      </c>
      <c r="I135" s="6">
        <v>44770</v>
      </c>
      <c r="J135" s="6">
        <v>44901</v>
      </c>
      <c r="K135" s="3" t="s">
        <v>3</v>
      </c>
      <c r="L135" s="3" t="s">
        <v>5</v>
      </c>
      <c r="M135" s="3" t="str">
        <f>VLOOKUP(L135, HIDE!D:E, 2, FALSE)</f>
        <v>Cardiff</v>
      </c>
      <c r="N135" s="3" t="s">
        <v>952</v>
      </c>
      <c r="O135" s="3" t="str">
        <f t="shared" si="16"/>
        <v>/</v>
      </c>
      <c r="P135" s="3" t="s">
        <v>1006</v>
      </c>
      <c r="Q135" s="3" t="s">
        <v>1166</v>
      </c>
      <c r="R135" s="5" t="s">
        <v>2</v>
      </c>
      <c r="S135" s="6">
        <v>44537</v>
      </c>
      <c r="T135" s="6">
        <v>45020</v>
      </c>
      <c r="U135" s="3" t="s">
        <v>3</v>
      </c>
      <c r="V135" s="3" t="s">
        <v>5</v>
      </c>
      <c r="W135" s="3" t="str">
        <f>VLOOKUP(V135, HIDE!D:E, 2, FALSE)</f>
        <v>Cardiff</v>
      </c>
      <c r="X135" s="3" t="s">
        <v>952</v>
      </c>
      <c r="Y135" s="3" t="str">
        <f t="shared" si="17"/>
        <v>/</v>
      </c>
      <c r="Z135" s="3" t="s">
        <v>956</v>
      </c>
      <c r="AA135" s="3" t="s">
        <v>1167</v>
      </c>
      <c r="AB135" s="5" t="s">
        <v>2</v>
      </c>
      <c r="AC135" s="6">
        <v>45021</v>
      </c>
      <c r="AD135" s="6">
        <v>45139</v>
      </c>
      <c r="AE135" s="3" t="s">
        <v>3</v>
      </c>
      <c r="AF135" s="3" t="s">
        <v>5</v>
      </c>
      <c r="AG135" s="3" t="str">
        <f>VLOOKUP(AF135, HIDE!D:E, 2, FALSE)</f>
        <v>Cardiff</v>
      </c>
      <c r="AH135" s="3" t="s">
        <v>951</v>
      </c>
      <c r="AI135" s="3" t="str">
        <f t="shared" si="18"/>
        <v>/</v>
      </c>
      <c r="AJ135" s="36" t="s">
        <v>1005</v>
      </c>
      <c r="AK135" s="3" t="s">
        <v>1401</v>
      </c>
      <c r="AL135" s="5"/>
      <c r="AM135" s="5"/>
      <c r="AN135" s="5"/>
      <c r="AO135" s="5"/>
      <c r="AP135" s="9" t="str">
        <f>IF(AO135="", "", VLOOKUP(AO135, HIDE!D:E, 2, FALSE))</f>
        <v/>
      </c>
      <c r="AQ135" s="9" t="str">
        <f t="shared" si="19"/>
        <v/>
      </c>
      <c r="AR135" s="5"/>
      <c r="AS135" s="9" t="str">
        <f t="shared" si="20"/>
        <v/>
      </c>
      <c r="AT135" s="5"/>
    </row>
    <row r="136" spans="1:46" x14ac:dyDescent="0.25">
      <c r="A136" s="3" t="s">
        <v>12</v>
      </c>
      <c r="B136" s="3" t="s">
        <v>168</v>
      </c>
      <c r="C136" s="3" t="s">
        <v>578</v>
      </c>
      <c r="D136" s="3" t="s">
        <v>1</v>
      </c>
      <c r="E136" s="5">
        <v>1</v>
      </c>
      <c r="F136" s="9" t="str">
        <f t="shared" si="14"/>
        <v xml:space="preserve">General Surgery/Upper Gastro-intestinal Surgery, General (Internal) Medicine/Gastroenterology, General (Internal) Medicine/Geriatric Medicine </v>
      </c>
      <c r="G136" s="9" t="str">
        <f t="shared" si="15"/>
        <v>Mr Tarig Abdelrahman</v>
      </c>
      <c r="H136" s="5" t="s">
        <v>2</v>
      </c>
      <c r="I136" s="6">
        <v>44770</v>
      </c>
      <c r="J136" s="6">
        <v>44901</v>
      </c>
      <c r="K136" s="3" t="s">
        <v>3</v>
      </c>
      <c r="L136" s="3" t="s">
        <v>5</v>
      </c>
      <c r="M136" s="3" t="str">
        <f>VLOOKUP(L136, HIDE!D:E, 2, FALSE)</f>
        <v>Cardiff</v>
      </c>
      <c r="N136" s="3" t="s">
        <v>951</v>
      </c>
      <c r="O136" s="3" t="str">
        <f t="shared" si="16"/>
        <v>/</v>
      </c>
      <c r="P136" s="36" t="s">
        <v>1005</v>
      </c>
      <c r="Q136" s="3" t="s">
        <v>1401</v>
      </c>
      <c r="R136" s="5" t="s">
        <v>2</v>
      </c>
      <c r="S136" s="6">
        <v>44537</v>
      </c>
      <c r="T136" s="6">
        <v>45020</v>
      </c>
      <c r="U136" s="3" t="s">
        <v>3</v>
      </c>
      <c r="V136" s="3" t="s">
        <v>5</v>
      </c>
      <c r="W136" s="3" t="str">
        <f>VLOOKUP(V136, HIDE!D:E, 2, FALSE)</f>
        <v>Cardiff</v>
      </c>
      <c r="X136" s="3" t="s">
        <v>952</v>
      </c>
      <c r="Y136" s="3" t="str">
        <f t="shared" si="17"/>
        <v>/</v>
      </c>
      <c r="Z136" s="3" t="s">
        <v>1006</v>
      </c>
      <c r="AA136" s="3" t="s">
        <v>1166</v>
      </c>
      <c r="AB136" s="5" t="s">
        <v>2</v>
      </c>
      <c r="AC136" s="6">
        <v>45021</v>
      </c>
      <c r="AD136" s="6">
        <v>45139</v>
      </c>
      <c r="AE136" s="3" t="s">
        <v>3</v>
      </c>
      <c r="AF136" s="3" t="s">
        <v>5</v>
      </c>
      <c r="AG136" s="3" t="str">
        <f>VLOOKUP(AF136, HIDE!D:E, 2, FALSE)</f>
        <v>Cardiff</v>
      </c>
      <c r="AH136" s="3" t="s">
        <v>952</v>
      </c>
      <c r="AI136" s="3" t="str">
        <f t="shared" si="18"/>
        <v>/</v>
      </c>
      <c r="AJ136" s="3" t="s">
        <v>956</v>
      </c>
      <c r="AK136" s="3" t="s">
        <v>1167</v>
      </c>
      <c r="AL136" s="5"/>
      <c r="AM136" s="5"/>
      <c r="AN136" s="5"/>
      <c r="AO136" s="5"/>
      <c r="AP136" s="9" t="str">
        <f>IF(AO136="", "", VLOOKUP(AO136, HIDE!D:E, 2, FALSE))</f>
        <v/>
      </c>
      <c r="AQ136" s="9" t="str">
        <f t="shared" si="19"/>
        <v/>
      </c>
      <c r="AR136" s="5"/>
      <c r="AS136" s="9" t="str">
        <f t="shared" si="20"/>
        <v/>
      </c>
      <c r="AT136" s="5"/>
    </row>
    <row r="137" spans="1:46" x14ac:dyDescent="0.25">
      <c r="A137" s="3" t="s">
        <v>12</v>
      </c>
      <c r="B137" s="3" t="s">
        <v>169</v>
      </c>
      <c r="C137" s="3" t="s">
        <v>579</v>
      </c>
      <c r="D137" s="3" t="s">
        <v>1</v>
      </c>
      <c r="E137" s="5">
        <v>1</v>
      </c>
      <c r="F137" s="9" t="str">
        <f t="shared" si="14"/>
        <v xml:space="preserve">General (Internal) Medicine/Endocrinology and Diabetes Mellitus, General Surgery/Colorectal Surgery, General (Internal) Medicine/Geriatric Medicine </v>
      </c>
      <c r="G137" s="9" t="str">
        <f t="shared" si="15"/>
        <v xml:space="preserve">Dr Aled Roberts </v>
      </c>
      <c r="H137" s="5" t="s">
        <v>2</v>
      </c>
      <c r="I137" s="6">
        <v>44770</v>
      </c>
      <c r="J137" s="6">
        <v>44901</v>
      </c>
      <c r="K137" s="3" t="s">
        <v>3</v>
      </c>
      <c r="L137" s="3" t="s">
        <v>5</v>
      </c>
      <c r="M137" s="3" t="str">
        <f>VLOOKUP(L137, HIDE!D:E, 2, FALSE)</f>
        <v>Cardiff</v>
      </c>
      <c r="N137" s="3" t="s">
        <v>952</v>
      </c>
      <c r="O137" s="3" t="str">
        <f t="shared" si="16"/>
        <v>/</v>
      </c>
      <c r="P137" s="3" t="s">
        <v>969</v>
      </c>
      <c r="Q137" s="3" t="s">
        <v>1168</v>
      </c>
      <c r="R137" s="5" t="s">
        <v>2</v>
      </c>
      <c r="S137" s="6">
        <v>44537</v>
      </c>
      <c r="T137" s="6">
        <v>45020</v>
      </c>
      <c r="U137" s="3" t="s">
        <v>3</v>
      </c>
      <c r="V137" s="46" t="s">
        <v>5</v>
      </c>
      <c r="W137" s="46" t="str">
        <f>VLOOKUP(V137, HIDE!D:E, 2, FALSE)</f>
        <v>Cardiff</v>
      </c>
      <c r="X137" s="3" t="s">
        <v>951</v>
      </c>
      <c r="Y137" s="3" t="str">
        <f t="shared" si="17"/>
        <v>/</v>
      </c>
      <c r="Z137" s="46" t="s">
        <v>1004</v>
      </c>
      <c r="AA137" s="3" t="s">
        <v>1140</v>
      </c>
      <c r="AB137" s="5" t="s">
        <v>2</v>
      </c>
      <c r="AC137" s="6">
        <v>45021</v>
      </c>
      <c r="AD137" s="6">
        <v>45139</v>
      </c>
      <c r="AE137" s="3" t="s">
        <v>3</v>
      </c>
      <c r="AF137" s="3" t="s">
        <v>5</v>
      </c>
      <c r="AG137" s="3" t="str">
        <f>VLOOKUP(AF137, HIDE!D:E, 2, FALSE)</f>
        <v>Cardiff</v>
      </c>
      <c r="AH137" s="3" t="s">
        <v>952</v>
      </c>
      <c r="AI137" s="3" t="str">
        <f t="shared" si="18"/>
        <v>/</v>
      </c>
      <c r="AJ137" s="3" t="s">
        <v>956</v>
      </c>
      <c r="AK137" s="3" t="s">
        <v>1167</v>
      </c>
      <c r="AL137" s="5"/>
      <c r="AM137" s="5"/>
      <c r="AN137" s="5"/>
      <c r="AO137" s="5"/>
      <c r="AP137" s="9" t="str">
        <f>IF(AO137="", "", VLOOKUP(AO137, HIDE!D:E, 2, FALSE))</f>
        <v/>
      </c>
      <c r="AQ137" s="9" t="str">
        <f t="shared" si="19"/>
        <v/>
      </c>
      <c r="AR137" s="5"/>
      <c r="AS137" s="9" t="str">
        <f t="shared" si="20"/>
        <v/>
      </c>
      <c r="AT137" s="5"/>
    </row>
    <row r="138" spans="1:46" x14ac:dyDescent="0.25">
      <c r="A138" s="3" t="s">
        <v>12</v>
      </c>
      <c r="B138" s="3" t="s">
        <v>170</v>
      </c>
      <c r="C138" s="3" t="s">
        <v>580</v>
      </c>
      <c r="D138" s="3" t="s">
        <v>1</v>
      </c>
      <c r="E138" s="5">
        <v>1</v>
      </c>
      <c r="F138" s="9" t="str">
        <f t="shared" si="14"/>
        <v xml:space="preserve">General (Internal) Medicine/Geriatric Medicine, General (Internal) Medicine/Endocrinology and Diabetes Mellitus, General Surgery/Colorectal Surgery </v>
      </c>
      <c r="G138" s="9" t="str">
        <f t="shared" si="15"/>
        <v xml:space="preserve">Dr Siobhan Lewis </v>
      </c>
      <c r="H138" s="5" t="s">
        <v>2</v>
      </c>
      <c r="I138" s="6">
        <v>44770</v>
      </c>
      <c r="J138" s="6">
        <v>44901</v>
      </c>
      <c r="K138" s="3" t="s">
        <v>3</v>
      </c>
      <c r="L138" s="3" t="s">
        <v>5</v>
      </c>
      <c r="M138" s="3" t="str">
        <f>VLOOKUP(L138, HIDE!D:E, 2, FALSE)</f>
        <v>Cardiff</v>
      </c>
      <c r="N138" s="3" t="s">
        <v>952</v>
      </c>
      <c r="O138" s="3" t="str">
        <f t="shared" si="16"/>
        <v>/</v>
      </c>
      <c r="P138" s="3" t="s">
        <v>956</v>
      </c>
      <c r="Q138" s="3" t="s">
        <v>1167</v>
      </c>
      <c r="R138" s="5" t="s">
        <v>2</v>
      </c>
      <c r="S138" s="6">
        <v>44537</v>
      </c>
      <c r="T138" s="6">
        <v>45020</v>
      </c>
      <c r="U138" s="3" t="s">
        <v>3</v>
      </c>
      <c r="V138" s="3" t="s">
        <v>5</v>
      </c>
      <c r="W138" s="3" t="str">
        <f>VLOOKUP(V138, HIDE!D:E, 2, FALSE)</f>
        <v>Cardiff</v>
      </c>
      <c r="X138" s="3" t="s">
        <v>952</v>
      </c>
      <c r="Y138" s="3" t="str">
        <f t="shared" si="17"/>
        <v>/</v>
      </c>
      <c r="Z138" s="3" t="s">
        <v>969</v>
      </c>
      <c r="AA138" s="3" t="s">
        <v>1168</v>
      </c>
      <c r="AB138" s="5" t="s">
        <v>2</v>
      </c>
      <c r="AC138" s="6">
        <v>45021</v>
      </c>
      <c r="AD138" s="6">
        <v>45139</v>
      </c>
      <c r="AE138" s="3" t="s">
        <v>3</v>
      </c>
      <c r="AF138" s="46" t="s">
        <v>5</v>
      </c>
      <c r="AG138" s="46" t="str">
        <f>VLOOKUP(AF138, HIDE!D:E, 2, FALSE)</f>
        <v>Cardiff</v>
      </c>
      <c r="AH138" s="3" t="s">
        <v>951</v>
      </c>
      <c r="AI138" s="3" t="str">
        <f t="shared" si="18"/>
        <v>/</v>
      </c>
      <c r="AJ138" s="46" t="s">
        <v>1004</v>
      </c>
      <c r="AK138" s="3" t="s">
        <v>1140</v>
      </c>
      <c r="AL138" s="5"/>
      <c r="AM138" s="5"/>
      <c r="AN138" s="5"/>
      <c r="AO138" s="5"/>
      <c r="AP138" s="9" t="str">
        <f>IF(AO138="", "", VLOOKUP(AO138, HIDE!D:E, 2, FALSE))</f>
        <v/>
      </c>
      <c r="AQ138" s="9" t="str">
        <f t="shared" si="19"/>
        <v/>
      </c>
      <c r="AR138" s="5"/>
      <c r="AS138" s="9" t="str">
        <f t="shared" si="20"/>
        <v/>
      </c>
      <c r="AT138" s="5"/>
    </row>
    <row r="139" spans="1:46" x14ac:dyDescent="0.25">
      <c r="A139" s="3" t="s">
        <v>12</v>
      </c>
      <c r="B139" s="3" t="s">
        <v>171</v>
      </c>
      <c r="C139" s="3" t="s">
        <v>581</v>
      </c>
      <c r="D139" s="3" t="s">
        <v>1</v>
      </c>
      <c r="E139" s="5">
        <v>1</v>
      </c>
      <c r="F139" s="9" t="str">
        <f t="shared" si="14"/>
        <v xml:space="preserve">General Surgery/Colorectal Surgery, General (Internal) Medicine/Geriatric Medicine, General (Internal) Medicine/Endocrinology and Diabetes Mellitus </v>
      </c>
      <c r="G139" s="9" t="str">
        <f t="shared" si="15"/>
        <v xml:space="preserve">Mr Simon Phillips </v>
      </c>
      <c r="H139" s="5" t="s">
        <v>2</v>
      </c>
      <c r="I139" s="6">
        <v>44770</v>
      </c>
      <c r="J139" s="6">
        <v>44901</v>
      </c>
      <c r="K139" s="3" t="s">
        <v>3</v>
      </c>
      <c r="L139" s="46" t="s">
        <v>5</v>
      </c>
      <c r="M139" s="46" t="str">
        <f>VLOOKUP(L139, HIDE!D:E, 2, FALSE)</f>
        <v>Cardiff</v>
      </c>
      <c r="N139" s="3" t="s">
        <v>951</v>
      </c>
      <c r="O139" s="3" t="str">
        <f t="shared" si="16"/>
        <v>/</v>
      </c>
      <c r="P139" s="46" t="s">
        <v>1004</v>
      </c>
      <c r="Q139" s="3" t="s">
        <v>1140</v>
      </c>
      <c r="R139" s="5" t="s">
        <v>2</v>
      </c>
      <c r="S139" s="6">
        <v>44537</v>
      </c>
      <c r="T139" s="6">
        <v>45020</v>
      </c>
      <c r="U139" s="3" t="s">
        <v>3</v>
      </c>
      <c r="V139" s="3" t="s">
        <v>5</v>
      </c>
      <c r="W139" s="3" t="str">
        <f>VLOOKUP(V139, HIDE!D:E, 2, FALSE)</f>
        <v>Cardiff</v>
      </c>
      <c r="X139" s="3" t="s">
        <v>952</v>
      </c>
      <c r="Y139" s="3" t="str">
        <f t="shared" si="17"/>
        <v>/</v>
      </c>
      <c r="Z139" s="3" t="s">
        <v>956</v>
      </c>
      <c r="AA139" s="3" t="s">
        <v>1167</v>
      </c>
      <c r="AB139" s="5" t="s">
        <v>2</v>
      </c>
      <c r="AC139" s="6">
        <v>45021</v>
      </c>
      <c r="AD139" s="6">
        <v>45139</v>
      </c>
      <c r="AE139" s="3" t="s">
        <v>3</v>
      </c>
      <c r="AF139" s="3" t="s">
        <v>5</v>
      </c>
      <c r="AG139" s="3" t="str">
        <f>VLOOKUP(AF139, HIDE!D:E, 2, FALSE)</f>
        <v>Cardiff</v>
      </c>
      <c r="AH139" s="3" t="s">
        <v>952</v>
      </c>
      <c r="AI139" s="3" t="str">
        <f t="shared" si="18"/>
        <v>/</v>
      </c>
      <c r="AJ139" s="3" t="s">
        <v>969</v>
      </c>
      <c r="AK139" s="3" t="s">
        <v>1168</v>
      </c>
      <c r="AL139" s="5"/>
      <c r="AM139" s="5"/>
      <c r="AN139" s="5"/>
      <c r="AO139" s="5"/>
      <c r="AP139" s="9" t="str">
        <f>IF(AO139="", "", VLOOKUP(AO139, HIDE!D:E, 2, FALSE))</f>
        <v/>
      </c>
      <c r="AQ139" s="9" t="str">
        <f t="shared" si="19"/>
        <v/>
      </c>
      <c r="AR139" s="5"/>
      <c r="AS139" s="9" t="str">
        <f t="shared" si="20"/>
        <v/>
      </c>
      <c r="AT139" s="5"/>
    </row>
    <row r="140" spans="1:46" x14ac:dyDescent="0.25">
      <c r="A140" s="3" t="s">
        <v>12</v>
      </c>
      <c r="B140" s="3" t="s">
        <v>172</v>
      </c>
      <c r="C140" s="3" t="s">
        <v>582</v>
      </c>
      <c r="D140" s="3" t="s">
        <v>1</v>
      </c>
      <c r="E140" s="5">
        <v>1</v>
      </c>
      <c r="F140" s="9" t="str">
        <f t="shared" si="14"/>
        <v xml:space="preserve">General (Internal) Medicine/Geriatric Medicine, General Surgery/Vascular Surgery, Rehabilitation Medicine </v>
      </c>
      <c r="G140" s="9" t="str">
        <f t="shared" si="15"/>
        <v xml:space="preserve">Dr Tanvir Ahmed </v>
      </c>
      <c r="H140" s="5" t="s">
        <v>2</v>
      </c>
      <c r="I140" s="6">
        <v>44770</v>
      </c>
      <c r="J140" s="6">
        <v>44901</v>
      </c>
      <c r="K140" s="3" t="s">
        <v>3</v>
      </c>
      <c r="L140" s="3" t="s">
        <v>5</v>
      </c>
      <c r="M140" s="3" t="str">
        <f>VLOOKUP(L140, HIDE!D:E, 2, FALSE)</f>
        <v>Cardiff</v>
      </c>
      <c r="N140" s="3" t="s">
        <v>952</v>
      </c>
      <c r="O140" s="3" t="str">
        <f t="shared" si="16"/>
        <v>/</v>
      </c>
      <c r="P140" s="3" t="s">
        <v>956</v>
      </c>
      <c r="Q140" s="3" t="s">
        <v>1171</v>
      </c>
      <c r="R140" s="5" t="s">
        <v>2</v>
      </c>
      <c r="S140" s="6">
        <v>44537</v>
      </c>
      <c r="T140" s="6">
        <v>45020</v>
      </c>
      <c r="U140" s="3" t="s">
        <v>3</v>
      </c>
      <c r="V140" s="3" t="s">
        <v>5</v>
      </c>
      <c r="W140" s="3" t="str">
        <f>VLOOKUP(V140, HIDE!D:E, 2, FALSE)</f>
        <v>Cardiff</v>
      </c>
      <c r="X140" s="3" t="s">
        <v>951</v>
      </c>
      <c r="Y140" s="3" t="str">
        <f t="shared" si="17"/>
        <v>/</v>
      </c>
      <c r="Z140" s="3" t="s">
        <v>1012</v>
      </c>
      <c r="AA140" s="3" t="s">
        <v>1170</v>
      </c>
      <c r="AB140" s="5" t="s">
        <v>2</v>
      </c>
      <c r="AC140" s="6">
        <v>45021</v>
      </c>
      <c r="AD140" s="6">
        <v>45139</v>
      </c>
      <c r="AE140" s="3" t="s">
        <v>3</v>
      </c>
      <c r="AF140" s="32" t="s">
        <v>368</v>
      </c>
      <c r="AG140" s="3" t="str">
        <f>VLOOKUP(AF140, HIDE!D:E, 2, FALSE)</f>
        <v>Penarth</v>
      </c>
      <c r="AH140" s="3" t="s">
        <v>967</v>
      </c>
      <c r="AI140" s="3" t="str">
        <f t="shared" si="18"/>
        <v/>
      </c>
      <c r="AJ140" s="3"/>
      <c r="AK140" s="3" t="s">
        <v>1169</v>
      </c>
      <c r="AL140" s="5"/>
      <c r="AM140" s="5"/>
      <c r="AN140" s="5"/>
      <c r="AO140" s="5"/>
      <c r="AP140" s="9" t="str">
        <f>IF(AO140="", "", VLOOKUP(AO140, HIDE!D:E, 2, FALSE))</f>
        <v/>
      </c>
      <c r="AQ140" s="9" t="str">
        <f t="shared" si="19"/>
        <v/>
      </c>
      <c r="AR140" s="5"/>
      <c r="AS140" s="9" t="str">
        <f t="shared" si="20"/>
        <v/>
      </c>
      <c r="AT140" s="5"/>
    </row>
    <row r="141" spans="1:46" x14ac:dyDescent="0.25">
      <c r="A141" s="3" t="s">
        <v>12</v>
      </c>
      <c r="B141" s="3" t="s">
        <v>173</v>
      </c>
      <c r="C141" s="3" t="s">
        <v>583</v>
      </c>
      <c r="D141" s="3" t="s">
        <v>1</v>
      </c>
      <c r="E141" s="5">
        <v>0</v>
      </c>
      <c r="F141" s="9" t="str">
        <f t="shared" si="14"/>
        <v xml:space="preserve">Rehabilitation Medicine, General (Internal) Medicine/Geriatric Medicine, General Surgery/Vascular Surgery </v>
      </c>
      <c r="G141" s="9" t="str">
        <f t="shared" si="15"/>
        <v xml:space="preserve">Dr Sreedhar Kolli </v>
      </c>
      <c r="H141" s="5" t="s">
        <v>2</v>
      </c>
      <c r="I141" s="6">
        <v>44770</v>
      </c>
      <c r="J141" s="6">
        <v>44901</v>
      </c>
      <c r="K141" s="3" t="s">
        <v>3</v>
      </c>
      <c r="L141" s="3" t="s">
        <v>368</v>
      </c>
      <c r="M141" s="3" t="str">
        <f>VLOOKUP(L141, HIDE!D:E, 2, FALSE)</f>
        <v>Penarth</v>
      </c>
      <c r="N141" s="3" t="s">
        <v>967</v>
      </c>
      <c r="O141" s="3" t="str">
        <f t="shared" si="16"/>
        <v/>
      </c>
      <c r="P141" s="3"/>
      <c r="Q141" s="3" t="s">
        <v>1169</v>
      </c>
      <c r="R141" s="5" t="s">
        <v>2</v>
      </c>
      <c r="S141" s="6">
        <v>44537</v>
      </c>
      <c r="T141" s="6">
        <v>45020</v>
      </c>
      <c r="U141" s="3" t="s">
        <v>3</v>
      </c>
      <c r="V141" s="3" t="s">
        <v>5</v>
      </c>
      <c r="W141" s="3" t="str">
        <f>VLOOKUP(V141, HIDE!D:E, 2, FALSE)</f>
        <v>Cardiff</v>
      </c>
      <c r="X141" s="3" t="s">
        <v>952</v>
      </c>
      <c r="Y141" s="3" t="str">
        <f t="shared" si="17"/>
        <v>/</v>
      </c>
      <c r="Z141" s="3" t="s">
        <v>956</v>
      </c>
      <c r="AA141" s="3" t="s">
        <v>1171</v>
      </c>
      <c r="AB141" s="5" t="s">
        <v>2</v>
      </c>
      <c r="AC141" s="6">
        <v>45021</v>
      </c>
      <c r="AD141" s="6">
        <v>45139</v>
      </c>
      <c r="AE141" s="3" t="s">
        <v>3</v>
      </c>
      <c r="AF141" s="3" t="s">
        <v>5</v>
      </c>
      <c r="AG141" s="3" t="str">
        <f>VLOOKUP(AF141, HIDE!D:E, 2, FALSE)</f>
        <v>Cardiff</v>
      </c>
      <c r="AH141" s="3" t="s">
        <v>951</v>
      </c>
      <c r="AI141" s="3" t="str">
        <f t="shared" si="18"/>
        <v>/</v>
      </c>
      <c r="AJ141" s="3" t="s">
        <v>1012</v>
      </c>
      <c r="AK141" s="3" t="s">
        <v>1170</v>
      </c>
      <c r="AL141" s="5"/>
      <c r="AM141" s="5"/>
      <c r="AN141" s="5"/>
      <c r="AO141" s="5"/>
      <c r="AP141" s="9" t="str">
        <f>IF(AO141="", "", VLOOKUP(AO141, HIDE!D:E, 2, FALSE))</f>
        <v/>
      </c>
      <c r="AQ141" s="9" t="str">
        <f t="shared" si="19"/>
        <v/>
      </c>
      <c r="AR141" s="5"/>
      <c r="AS141" s="9" t="str">
        <f t="shared" si="20"/>
        <v/>
      </c>
      <c r="AT141" s="5"/>
    </row>
    <row r="142" spans="1:46" x14ac:dyDescent="0.25">
      <c r="A142" s="3" t="s">
        <v>12</v>
      </c>
      <c r="B142" s="3" t="s">
        <v>174</v>
      </c>
      <c r="C142" s="3" t="s">
        <v>584</v>
      </c>
      <c r="D142" s="3" t="s">
        <v>1</v>
      </c>
      <c r="E142" s="5">
        <v>1</v>
      </c>
      <c r="F142" s="9" t="str">
        <f t="shared" si="14"/>
        <v xml:space="preserve">General Surgery/Vascular Surgery, Rehabilitation Medicine, General (Internal) Medicine/Geriatric Medicine </v>
      </c>
      <c r="G142" s="9" t="str">
        <f t="shared" si="15"/>
        <v>Mr Ian Williams</v>
      </c>
      <c r="H142" s="5" t="s">
        <v>2</v>
      </c>
      <c r="I142" s="6">
        <v>44770</v>
      </c>
      <c r="J142" s="6">
        <v>44901</v>
      </c>
      <c r="K142" s="3" t="s">
        <v>3</v>
      </c>
      <c r="L142" s="3" t="s">
        <v>5</v>
      </c>
      <c r="M142" s="3" t="str">
        <f>VLOOKUP(L142, HIDE!D:E, 2, FALSE)</f>
        <v>Cardiff</v>
      </c>
      <c r="N142" s="3" t="s">
        <v>951</v>
      </c>
      <c r="O142" s="3" t="str">
        <f t="shared" si="16"/>
        <v>/</v>
      </c>
      <c r="P142" s="3" t="s">
        <v>1012</v>
      </c>
      <c r="Q142" s="3" t="s">
        <v>1170</v>
      </c>
      <c r="R142" s="5" t="s">
        <v>2</v>
      </c>
      <c r="S142" s="6">
        <v>44537</v>
      </c>
      <c r="T142" s="6">
        <v>45020</v>
      </c>
      <c r="U142" s="3" t="s">
        <v>3</v>
      </c>
      <c r="V142" s="3" t="s">
        <v>368</v>
      </c>
      <c r="W142" s="3" t="str">
        <f>VLOOKUP(V142, HIDE!D:E, 2, FALSE)</f>
        <v>Penarth</v>
      </c>
      <c r="X142" s="3" t="s">
        <v>967</v>
      </c>
      <c r="Y142" s="3" t="str">
        <f t="shared" si="17"/>
        <v/>
      </c>
      <c r="Z142" s="3"/>
      <c r="AA142" s="3" t="s">
        <v>1169</v>
      </c>
      <c r="AB142" s="5" t="s">
        <v>2</v>
      </c>
      <c r="AC142" s="6">
        <v>45021</v>
      </c>
      <c r="AD142" s="6">
        <v>45139</v>
      </c>
      <c r="AE142" s="3" t="s">
        <v>3</v>
      </c>
      <c r="AF142" s="3" t="s">
        <v>5</v>
      </c>
      <c r="AG142" s="3" t="str">
        <f>VLOOKUP(AF142, HIDE!D:E, 2, FALSE)</f>
        <v>Cardiff</v>
      </c>
      <c r="AH142" s="3" t="s">
        <v>952</v>
      </c>
      <c r="AI142" s="3" t="str">
        <f t="shared" si="18"/>
        <v>/</v>
      </c>
      <c r="AJ142" s="3" t="s">
        <v>956</v>
      </c>
      <c r="AK142" s="3" t="s">
        <v>1171</v>
      </c>
      <c r="AL142" s="5"/>
      <c r="AM142" s="5"/>
      <c r="AN142" s="5"/>
      <c r="AO142" s="5"/>
      <c r="AP142" s="9" t="str">
        <f>IF(AO142="", "", VLOOKUP(AO142, HIDE!D:E, 2, FALSE))</f>
        <v/>
      </c>
      <c r="AQ142" s="9" t="str">
        <f t="shared" si="19"/>
        <v/>
      </c>
      <c r="AR142" s="5"/>
      <c r="AS142" s="9" t="str">
        <f t="shared" si="20"/>
        <v/>
      </c>
      <c r="AT142" s="5"/>
    </row>
    <row r="143" spans="1:46" x14ac:dyDescent="0.25">
      <c r="A143" s="3" t="s">
        <v>12</v>
      </c>
      <c r="B143" s="3" t="s">
        <v>175</v>
      </c>
      <c r="C143" s="3" t="s">
        <v>585</v>
      </c>
      <c r="D143" s="3" t="s">
        <v>1</v>
      </c>
      <c r="E143" s="5">
        <v>1</v>
      </c>
      <c r="F143" s="9" t="str">
        <f t="shared" si="14"/>
        <v xml:space="preserve">General (Internal) Medicine/Geriatric Medicine, General Surgery/Vascular Surgery, Trauma and Orthopaedic Surgery </v>
      </c>
      <c r="G143" s="9" t="str">
        <f t="shared" si="15"/>
        <v>Dr Amy Ferris</v>
      </c>
      <c r="H143" s="5" t="s">
        <v>2</v>
      </c>
      <c r="I143" s="6">
        <v>44770</v>
      </c>
      <c r="J143" s="6">
        <v>44901</v>
      </c>
      <c r="K143" s="3" t="s">
        <v>3</v>
      </c>
      <c r="L143" s="3" t="s">
        <v>5</v>
      </c>
      <c r="M143" s="3" t="str">
        <f>VLOOKUP(L143, HIDE!D:E, 2, FALSE)</f>
        <v>Cardiff</v>
      </c>
      <c r="N143" s="3" t="s">
        <v>952</v>
      </c>
      <c r="O143" s="3" t="str">
        <f t="shared" si="16"/>
        <v>/</v>
      </c>
      <c r="P143" s="3" t="s">
        <v>956</v>
      </c>
      <c r="Q143" s="3" t="s">
        <v>1174</v>
      </c>
      <c r="R143" s="5" t="s">
        <v>2</v>
      </c>
      <c r="S143" s="6">
        <v>44537</v>
      </c>
      <c r="T143" s="6">
        <v>45020</v>
      </c>
      <c r="U143" s="3" t="s">
        <v>3</v>
      </c>
      <c r="V143" s="3" t="s">
        <v>5</v>
      </c>
      <c r="W143" s="3" t="str">
        <f>VLOOKUP(V143, HIDE!D:E, 2, FALSE)</f>
        <v>Cardiff</v>
      </c>
      <c r="X143" s="3" t="s">
        <v>951</v>
      </c>
      <c r="Y143" s="3" t="str">
        <f t="shared" si="17"/>
        <v>/</v>
      </c>
      <c r="Z143" s="3" t="s">
        <v>1012</v>
      </c>
      <c r="AA143" s="3" t="s">
        <v>1173</v>
      </c>
      <c r="AB143" s="5" t="s">
        <v>2</v>
      </c>
      <c r="AC143" s="6">
        <v>45021</v>
      </c>
      <c r="AD143" s="6">
        <v>45139</v>
      </c>
      <c r="AE143" s="3" t="s">
        <v>3</v>
      </c>
      <c r="AF143" s="3" t="s">
        <v>5</v>
      </c>
      <c r="AG143" s="3" t="str">
        <f>VLOOKUP(AF143, HIDE!D:E, 2, FALSE)</f>
        <v>Cardiff</v>
      </c>
      <c r="AH143" s="3" t="s">
        <v>948</v>
      </c>
      <c r="AI143" s="3" t="str">
        <f t="shared" si="18"/>
        <v/>
      </c>
      <c r="AJ143" s="3"/>
      <c r="AK143" s="3" t="s">
        <v>1172</v>
      </c>
      <c r="AL143" s="5"/>
      <c r="AM143" s="5"/>
      <c r="AN143" s="5"/>
      <c r="AO143" s="5"/>
      <c r="AP143" s="9" t="str">
        <f>IF(AO143="", "", VLOOKUP(AO143, HIDE!D:E, 2, FALSE))</f>
        <v/>
      </c>
      <c r="AQ143" s="9" t="str">
        <f t="shared" si="19"/>
        <v/>
      </c>
      <c r="AR143" s="5"/>
      <c r="AS143" s="9" t="str">
        <f t="shared" si="20"/>
        <v/>
      </c>
      <c r="AT143" s="5"/>
    </row>
    <row r="144" spans="1:46" x14ac:dyDescent="0.25">
      <c r="A144" s="3" t="s">
        <v>12</v>
      </c>
      <c r="B144" s="3" t="s">
        <v>176</v>
      </c>
      <c r="C144" s="3" t="s">
        <v>586</v>
      </c>
      <c r="D144" s="3" t="s">
        <v>1</v>
      </c>
      <c r="E144" s="5">
        <v>1</v>
      </c>
      <c r="F144" s="9" t="str">
        <f t="shared" si="14"/>
        <v xml:space="preserve">Trauma and Orthopaedic Surgery, General (Internal) Medicine/Geriatric Medicine, General Surgery/Vascular Surgery </v>
      </c>
      <c r="G144" s="9" t="str">
        <f t="shared" si="15"/>
        <v>Mr Parnell Keeling</v>
      </c>
      <c r="H144" s="5" t="s">
        <v>2</v>
      </c>
      <c r="I144" s="6">
        <v>44770</v>
      </c>
      <c r="J144" s="6">
        <v>44901</v>
      </c>
      <c r="K144" s="3" t="s">
        <v>3</v>
      </c>
      <c r="L144" s="3" t="s">
        <v>5</v>
      </c>
      <c r="M144" s="3" t="str">
        <f>VLOOKUP(L144, HIDE!D:E, 2, FALSE)</f>
        <v>Cardiff</v>
      </c>
      <c r="N144" s="3" t="s">
        <v>948</v>
      </c>
      <c r="O144" s="3" t="str">
        <f t="shared" si="16"/>
        <v/>
      </c>
      <c r="P144" s="3"/>
      <c r="Q144" s="3" t="s">
        <v>1172</v>
      </c>
      <c r="R144" s="5" t="s">
        <v>2</v>
      </c>
      <c r="S144" s="6">
        <v>44537</v>
      </c>
      <c r="T144" s="6">
        <v>45020</v>
      </c>
      <c r="U144" s="3" t="s">
        <v>3</v>
      </c>
      <c r="V144" s="3" t="s">
        <v>5</v>
      </c>
      <c r="W144" s="3" t="str">
        <f>VLOOKUP(V144, HIDE!D:E, 2, FALSE)</f>
        <v>Cardiff</v>
      </c>
      <c r="X144" s="3" t="s">
        <v>952</v>
      </c>
      <c r="Y144" s="3" t="str">
        <f t="shared" si="17"/>
        <v>/</v>
      </c>
      <c r="Z144" s="3" t="s">
        <v>956</v>
      </c>
      <c r="AA144" s="3" t="s">
        <v>1174</v>
      </c>
      <c r="AB144" s="5" t="s">
        <v>2</v>
      </c>
      <c r="AC144" s="6">
        <v>45021</v>
      </c>
      <c r="AD144" s="6">
        <v>45139</v>
      </c>
      <c r="AE144" s="3" t="s">
        <v>3</v>
      </c>
      <c r="AF144" s="3" t="s">
        <v>5</v>
      </c>
      <c r="AG144" s="3" t="str">
        <f>VLOOKUP(AF144, HIDE!D:E, 2, FALSE)</f>
        <v>Cardiff</v>
      </c>
      <c r="AH144" s="3" t="s">
        <v>951</v>
      </c>
      <c r="AI144" s="3" t="str">
        <f t="shared" si="18"/>
        <v>/</v>
      </c>
      <c r="AJ144" s="3" t="s">
        <v>1012</v>
      </c>
      <c r="AK144" s="3" t="s">
        <v>1173</v>
      </c>
      <c r="AL144" s="5"/>
      <c r="AM144" s="5"/>
      <c r="AN144" s="5"/>
      <c r="AO144" s="5"/>
      <c r="AP144" s="9" t="str">
        <f>IF(AO144="", "", VLOOKUP(AO144, HIDE!D:E, 2, FALSE))</f>
        <v/>
      </c>
      <c r="AQ144" s="9" t="str">
        <f t="shared" si="19"/>
        <v/>
      </c>
      <c r="AR144" s="5"/>
      <c r="AS144" s="9" t="str">
        <f t="shared" si="20"/>
        <v/>
      </c>
      <c r="AT144" s="5"/>
    </row>
    <row r="145" spans="1:46" x14ac:dyDescent="0.25">
      <c r="A145" s="3" t="s">
        <v>12</v>
      </c>
      <c r="B145" s="3" t="s">
        <v>177</v>
      </c>
      <c r="C145" s="3" t="s">
        <v>587</v>
      </c>
      <c r="D145" s="3" t="s">
        <v>1</v>
      </c>
      <c r="E145" s="5">
        <v>1</v>
      </c>
      <c r="F145" s="9" t="str">
        <f t="shared" si="14"/>
        <v xml:space="preserve">General Surgery/Vascular Surgery, Trauma and Orthopaedic Surgery, General (Internal) Medicine/Geriatric Medicine </v>
      </c>
      <c r="G145" s="9" t="str">
        <f t="shared" si="15"/>
        <v xml:space="preserve">Mr Richard Whiston </v>
      </c>
      <c r="H145" s="5" t="s">
        <v>2</v>
      </c>
      <c r="I145" s="6">
        <v>44770</v>
      </c>
      <c r="J145" s="6">
        <v>44901</v>
      </c>
      <c r="K145" s="3" t="s">
        <v>3</v>
      </c>
      <c r="L145" s="3" t="s">
        <v>5</v>
      </c>
      <c r="M145" s="3" t="str">
        <f>VLOOKUP(L145, HIDE!D:E, 2, FALSE)</f>
        <v>Cardiff</v>
      </c>
      <c r="N145" s="3" t="s">
        <v>951</v>
      </c>
      <c r="O145" s="3" t="str">
        <f t="shared" si="16"/>
        <v>/</v>
      </c>
      <c r="P145" s="3" t="s">
        <v>1012</v>
      </c>
      <c r="Q145" s="3" t="s">
        <v>1173</v>
      </c>
      <c r="R145" s="5" t="s">
        <v>2</v>
      </c>
      <c r="S145" s="6">
        <v>44537</v>
      </c>
      <c r="T145" s="6">
        <v>45020</v>
      </c>
      <c r="U145" s="3" t="s">
        <v>3</v>
      </c>
      <c r="V145" s="3" t="s">
        <v>5</v>
      </c>
      <c r="W145" s="3" t="str">
        <f>VLOOKUP(V145, HIDE!D:E, 2, FALSE)</f>
        <v>Cardiff</v>
      </c>
      <c r="X145" s="3" t="s">
        <v>948</v>
      </c>
      <c r="Y145" s="3" t="str">
        <f t="shared" si="17"/>
        <v/>
      </c>
      <c r="Z145" s="3"/>
      <c r="AA145" s="3" t="s">
        <v>1172</v>
      </c>
      <c r="AB145" s="5" t="s">
        <v>2</v>
      </c>
      <c r="AC145" s="6">
        <v>45021</v>
      </c>
      <c r="AD145" s="6">
        <v>45139</v>
      </c>
      <c r="AE145" s="3" t="s">
        <v>3</v>
      </c>
      <c r="AF145" s="3" t="s">
        <v>5</v>
      </c>
      <c r="AG145" s="3" t="str">
        <f>VLOOKUP(AF145, HIDE!D:E, 2, FALSE)</f>
        <v>Cardiff</v>
      </c>
      <c r="AH145" s="3" t="s">
        <v>952</v>
      </c>
      <c r="AI145" s="3" t="str">
        <f t="shared" si="18"/>
        <v>/</v>
      </c>
      <c r="AJ145" s="3" t="s">
        <v>956</v>
      </c>
      <c r="AK145" s="3" t="s">
        <v>1174</v>
      </c>
      <c r="AL145" s="5"/>
      <c r="AM145" s="5"/>
      <c r="AN145" s="5"/>
      <c r="AO145" s="5"/>
      <c r="AP145" s="9" t="str">
        <f>IF(AO145="", "", VLOOKUP(AO145, HIDE!D:E, 2, FALSE))</f>
        <v/>
      </c>
      <c r="AQ145" s="9" t="str">
        <f t="shared" si="19"/>
        <v/>
      </c>
      <c r="AR145" s="5"/>
      <c r="AS145" s="9" t="str">
        <f t="shared" si="20"/>
        <v/>
      </c>
      <c r="AT145" s="5"/>
    </row>
    <row r="146" spans="1:46" x14ac:dyDescent="0.25">
      <c r="A146" s="3" t="s">
        <v>12</v>
      </c>
      <c r="B146" s="3" t="s">
        <v>178</v>
      </c>
      <c r="C146" s="3" t="s">
        <v>588</v>
      </c>
      <c r="D146" s="3" t="s">
        <v>1</v>
      </c>
      <c r="E146" s="5">
        <v>1</v>
      </c>
      <c r="F146" s="9" t="str">
        <f t="shared" si="14"/>
        <v xml:space="preserve">General (Internal) Medicine/Stroke Medicine, General Surgery/Colorectal Surgery, Haematology </v>
      </c>
      <c r="G146" s="9" t="str">
        <f t="shared" si="15"/>
        <v>Dr Tom Hughes</v>
      </c>
      <c r="H146" s="5" t="s">
        <v>2</v>
      </c>
      <c r="I146" s="6">
        <v>44770</v>
      </c>
      <c r="J146" s="6">
        <v>44901</v>
      </c>
      <c r="K146" s="3" t="s">
        <v>3</v>
      </c>
      <c r="L146" s="3" t="s">
        <v>5</v>
      </c>
      <c r="M146" s="3" t="str">
        <f>VLOOKUP(L146, HIDE!D:E, 2, FALSE)</f>
        <v>Cardiff</v>
      </c>
      <c r="N146" s="3" t="s">
        <v>952</v>
      </c>
      <c r="O146" s="3" t="str">
        <f t="shared" si="16"/>
        <v>/</v>
      </c>
      <c r="P146" s="3" t="s">
        <v>1009</v>
      </c>
      <c r="Q146" s="3" t="s">
        <v>1177</v>
      </c>
      <c r="R146" s="5" t="s">
        <v>2</v>
      </c>
      <c r="S146" s="6">
        <v>44537</v>
      </c>
      <c r="T146" s="6">
        <v>45020</v>
      </c>
      <c r="U146" s="3" t="s">
        <v>3</v>
      </c>
      <c r="V146" s="3" t="s">
        <v>5</v>
      </c>
      <c r="W146" s="3" t="str">
        <f>VLOOKUP(V146, HIDE!D:E, 2, FALSE)</f>
        <v>Cardiff</v>
      </c>
      <c r="X146" s="3" t="s">
        <v>951</v>
      </c>
      <c r="Y146" s="3" t="str">
        <f t="shared" si="17"/>
        <v>/</v>
      </c>
      <c r="Z146" s="3" t="s">
        <v>1004</v>
      </c>
      <c r="AA146" s="3" t="s">
        <v>1176</v>
      </c>
      <c r="AB146" s="5" t="s">
        <v>2</v>
      </c>
      <c r="AC146" s="6">
        <v>45021</v>
      </c>
      <c r="AD146" s="6">
        <v>45139</v>
      </c>
      <c r="AE146" s="3" t="s">
        <v>3</v>
      </c>
      <c r="AF146" s="3" t="s">
        <v>5</v>
      </c>
      <c r="AG146" s="3" t="str">
        <f>VLOOKUP(AF146, HIDE!D:E, 2, FALSE)</f>
        <v>Cardiff</v>
      </c>
      <c r="AH146" s="3" t="s">
        <v>968</v>
      </c>
      <c r="AI146" s="3" t="str">
        <f t="shared" si="18"/>
        <v/>
      </c>
      <c r="AJ146" s="3"/>
      <c r="AK146" s="3" t="s">
        <v>1175</v>
      </c>
      <c r="AL146" s="5"/>
      <c r="AM146" s="5"/>
      <c r="AN146" s="5"/>
      <c r="AO146" s="5"/>
      <c r="AP146" s="9" t="str">
        <f>IF(AO146="", "", VLOOKUP(AO146, HIDE!D:E, 2, FALSE))</f>
        <v/>
      </c>
      <c r="AQ146" s="9" t="str">
        <f t="shared" si="19"/>
        <v/>
      </c>
      <c r="AR146" s="5"/>
      <c r="AS146" s="9" t="str">
        <f t="shared" si="20"/>
        <v/>
      </c>
      <c r="AT146" s="5"/>
    </row>
    <row r="147" spans="1:46" x14ac:dyDescent="0.25">
      <c r="A147" s="3" t="s">
        <v>12</v>
      </c>
      <c r="B147" s="3" t="s">
        <v>179</v>
      </c>
      <c r="C147" s="3" t="s">
        <v>589</v>
      </c>
      <c r="D147" s="3" t="s">
        <v>1</v>
      </c>
      <c r="E147" s="5">
        <v>1</v>
      </c>
      <c r="F147" s="9" t="str">
        <f t="shared" si="14"/>
        <v xml:space="preserve">Haematology, General (Internal) Medicine/Stroke Medicine, General Surgery/Colorectal Surgery </v>
      </c>
      <c r="G147" s="9" t="str">
        <f t="shared" si="15"/>
        <v>Dr Keith Wilson</v>
      </c>
      <c r="H147" s="5" t="s">
        <v>2</v>
      </c>
      <c r="I147" s="6">
        <v>44770</v>
      </c>
      <c r="J147" s="6">
        <v>44901</v>
      </c>
      <c r="K147" s="3" t="s">
        <v>3</v>
      </c>
      <c r="L147" s="3" t="s">
        <v>5</v>
      </c>
      <c r="M147" s="3" t="str">
        <f>VLOOKUP(L147, HIDE!D:E, 2, FALSE)</f>
        <v>Cardiff</v>
      </c>
      <c r="N147" s="3" t="s">
        <v>968</v>
      </c>
      <c r="O147" s="3" t="str">
        <f t="shared" si="16"/>
        <v/>
      </c>
      <c r="P147" s="3"/>
      <c r="Q147" s="3" t="s">
        <v>1175</v>
      </c>
      <c r="R147" s="5" t="s">
        <v>2</v>
      </c>
      <c r="S147" s="6">
        <v>44537</v>
      </c>
      <c r="T147" s="6">
        <v>45020</v>
      </c>
      <c r="U147" s="3" t="s">
        <v>3</v>
      </c>
      <c r="V147" s="3" t="s">
        <v>5</v>
      </c>
      <c r="W147" s="3" t="str">
        <f>VLOOKUP(V147, HIDE!D:E, 2, FALSE)</f>
        <v>Cardiff</v>
      </c>
      <c r="X147" s="3" t="s">
        <v>952</v>
      </c>
      <c r="Y147" s="3" t="str">
        <f t="shared" si="17"/>
        <v>/</v>
      </c>
      <c r="Z147" s="3" t="s">
        <v>1009</v>
      </c>
      <c r="AA147" s="3" t="s">
        <v>1177</v>
      </c>
      <c r="AB147" s="5" t="s">
        <v>2</v>
      </c>
      <c r="AC147" s="6">
        <v>45021</v>
      </c>
      <c r="AD147" s="6">
        <v>45139</v>
      </c>
      <c r="AE147" s="3" t="s">
        <v>3</v>
      </c>
      <c r="AF147" s="3" t="s">
        <v>5</v>
      </c>
      <c r="AG147" s="3" t="str">
        <f>VLOOKUP(AF147, HIDE!D:E, 2, FALSE)</f>
        <v>Cardiff</v>
      </c>
      <c r="AH147" s="3" t="s">
        <v>951</v>
      </c>
      <c r="AI147" s="3" t="str">
        <f t="shared" si="18"/>
        <v>/</v>
      </c>
      <c r="AJ147" s="3" t="s">
        <v>1004</v>
      </c>
      <c r="AK147" s="3" t="s">
        <v>1176</v>
      </c>
      <c r="AL147" s="5"/>
      <c r="AM147" s="5"/>
      <c r="AN147" s="5"/>
      <c r="AO147" s="5"/>
      <c r="AP147" s="9" t="str">
        <f>IF(AO147="", "", VLOOKUP(AO147, HIDE!D:E, 2, FALSE))</f>
        <v/>
      </c>
      <c r="AQ147" s="9" t="str">
        <f t="shared" si="19"/>
        <v/>
      </c>
      <c r="AR147" s="5"/>
      <c r="AS147" s="9" t="str">
        <f t="shared" si="20"/>
        <v/>
      </c>
      <c r="AT147" s="5"/>
    </row>
    <row r="148" spans="1:46" x14ac:dyDescent="0.25">
      <c r="A148" s="3" t="s">
        <v>12</v>
      </c>
      <c r="B148" s="3" t="s">
        <v>180</v>
      </c>
      <c r="C148" s="3" t="s">
        <v>590</v>
      </c>
      <c r="D148" s="3" t="s">
        <v>1</v>
      </c>
      <c r="E148" s="5">
        <v>1</v>
      </c>
      <c r="F148" s="9" t="str">
        <f t="shared" si="14"/>
        <v xml:space="preserve">General Surgery/Colorectal Surgery, Haematology, General (Internal) Medicine/Stroke Medicine </v>
      </c>
      <c r="G148" s="9" t="str">
        <f t="shared" si="15"/>
        <v>Mr Chris Morris</v>
      </c>
      <c r="H148" s="5" t="s">
        <v>2</v>
      </c>
      <c r="I148" s="6">
        <v>44770</v>
      </c>
      <c r="J148" s="6">
        <v>44901</v>
      </c>
      <c r="K148" s="3" t="s">
        <v>3</v>
      </c>
      <c r="L148" s="3" t="s">
        <v>5</v>
      </c>
      <c r="M148" s="3" t="str">
        <f>VLOOKUP(L148, HIDE!D:E, 2, FALSE)</f>
        <v>Cardiff</v>
      </c>
      <c r="N148" s="3" t="s">
        <v>951</v>
      </c>
      <c r="O148" s="3" t="str">
        <f t="shared" si="16"/>
        <v>/</v>
      </c>
      <c r="P148" s="3" t="s">
        <v>1004</v>
      </c>
      <c r="Q148" s="3" t="s">
        <v>1176</v>
      </c>
      <c r="R148" s="5" t="s">
        <v>2</v>
      </c>
      <c r="S148" s="6">
        <v>44537</v>
      </c>
      <c r="T148" s="6">
        <v>45020</v>
      </c>
      <c r="U148" s="3" t="s">
        <v>3</v>
      </c>
      <c r="V148" s="3" t="s">
        <v>5</v>
      </c>
      <c r="W148" s="3" t="str">
        <f>VLOOKUP(V148, HIDE!D:E, 2, FALSE)</f>
        <v>Cardiff</v>
      </c>
      <c r="X148" s="3" t="s">
        <v>968</v>
      </c>
      <c r="Y148" s="3" t="str">
        <f t="shared" si="17"/>
        <v/>
      </c>
      <c r="Z148" s="3"/>
      <c r="AA148" s="3" t="s">
        <v>1175</v>
      </c>
      <c r="AB148" s="5" t="s">
        <v>2</v>
      </c>
      <c r="AC148" s="6">
        <v>45021</v>
      </c>
      <c r="AD148" s="6">
        <v>45139</v>
      </c>
      <c r="AE148" s="3" t="s">
        <v>3</v>
      </c>
      <c r="AF148" s="3" t="s">
        <v>5</v>
      </c>
      <c r="AG148" s="3" t="str">
        <f>VLOOKUP(AF148, HIDE!D:E, 2, FALSE)</f>
        <v>Cardiff</v>
      </c>
      <c r="AH148" s="3" t="s">
        <v>952</v>
      </c>
      <c r="AI148" s="3" t="str">
        <f t="shared" si="18"/>
        <v>/</v>
      </c>
      <c r="AJ148" s="3" t="s">
        <v>1009</v>
      </c>
      <c r="AK148" s="3" t="s">
        <v>1177</v>
      </c>
      <c r="AL148" s="5"/>
      <c r="AM148" s="5"/>
      <c r="AN148" s="5"/>
      <c r="AO148" s="5"/>
      <c r="AP148" s="9" t="str">
        <f>IF(AO148="", "", VLOOKUP(AO148, HIDE!D:E, 2, FALSE))</f>
        <v/>
      </c>
      <c r="AQ148" s="9" t="str">
        <f t="shared" si="19"/>
        <v/>
      </c>
      <c r="AR148" s="5"/>
      <c r="AS148" s="9" t="str">
        <f t="shared" si="20"/>
        <v/>
      </c>
      <c r="AT148" s="5"/>
    </row>
    <row r="149" spans="1:46" x14ac:dyDescent="0.25">
      <c r="A149" s="3" t="s">
        <v>12</v>
      </c>
      <c r="B149" s="3" t="s">
        <v>181</v>
      </c>
      <c r="C149" s="3" t="s">
        <v>591</v>
      </c>
      <c r="D149" s="3" t="s">
        <v>1</v>
      </c>
      <c r="E149" s="5">
        <v>1</v>
      </c>
      <c r="F149" s="9" t="str">
        <f t="shared" si="14"/>
        <v xml:space="preserve">General (Internal) Medicine/Clinical pharmacology and therapeutics, General Surgery/* Hepato-Pancreatico-Biliary Surgery, General (Internal) Medicine/Geriatric Medicine </v>
      </c>
      <c r="G149" s="9" t="str">
        <f t="shared" si="15"/>
        <v xml:space="preserve">Dr James Coulson </v>
      </c>
      <c r="H149" s="5" t="s">
        <v>2</v>
      </c>
      <c r="I149" s="6">
        <v>44770</v>
      </c>
      <c r="J149" s="6">
        <v>44901</v>
      </c>
      <c r="K149" s="3" t="s">
        <v>3</v>
      </c>
      <c r="L149" s="3" t="s">
        <v>368</v>
      </c>
      <c r="M149" s="3" t="str">
        <f>VLOOKUP(L149, HIDE!D:E, 2, FALSE)</f>
        <v>Penarth</v>
      </c>
      <c r="N149" s="3" t="s">
        <v>952</v>
      </c>
      <c r="O149" s="3" t="str">
        <f t="shared" si="16"/>
        <v>/</v>
      </c>
      <c r="P149" s="3" t="s">
        <v>1027</v>
      </c>
      <c r="Q149" s="3" t="s">
        <v>1179</v>
      </c>
      <c r="R149" s="5" t="s">
        <v>2</v>
      </c>
      <c r="S149" s="6">
        <v>44537</v>
      </c>
      <c r="T149" s="6">
        <v>45020</v>
      </c>
      <c r="U149" s="3" t="s">
        <v>3</v>
      </c>
      <c r="V149" s="3" t="s">
        <v>5</v>
      </c>
      <c r="W149" s="3" t="str">
        <f>VLOOKUP(V149, HIDE!D:E, 2, FALSE)</f>
        <v>Cardiff</v>
      </c>
      <c r="X149" s="3" t="s">
        <v>951</v>
      </c>
      <c r="Y149" s="3" t="str">
        <f t="shared" si="17"/>
        <v>/</v>
      </c>
      <c r="Z149" s="3" t="s">
        <v>1665</v>
      </c>
      <c r="AA149" s="3" t="s">
        <v>1178</v>
      </c>
      <c r="AB149" s="5" t="s">
        <v>2</v>
      </c>
      <c r="AC149" s="6">
        <v>45021</v>
      </c>
      <c r="AD149" s="6">
        <v>45139</v>
      </c>
      <c r="AE149" s="3" t="s">
        <v>3</v>
      </c>
      <c r="AF149" s="3" t="s">
        <v>5</v>
      </c>
      <c r="AG149" s="3" t="str">
        <f>VLOOKUP(AF149, HIDE!D:E, 2, FALSE)</f>
        <v>Cardiff</v>
      </c>
      <c r="AH149" s="3" t="s">
        <v>952</v>
      </c>
      <c r="AI149" s="3" t="str">
        <f t="shared" si="18"/>
        <v>/</v>
      </c>
      <c r="AJ149" s="3" t="s">
        <v>956</v>
      </c>
      <c r="AK149" s="3" t="s">
        <v>1174</v>
      </c>
      <c r="AL149" s="5"/>
      <c r="AM149" s="5"/>
      <c r="AN149" s="5"/>
      <c r="AO149" s="5"/>
      <c r="AP149" s="9" t="str">
        <f>IF(AO149="", "", VLOOKUP(AO149, HIDE!D:E, 2, FALSE))</f>
        <v/>
      </c>
      <c r="AQ149" s="9" t="str">
        <f t="shared" si="19"/>
        <v/>
      </c>
      <c r="AR149" s="5"/>
      <c r="AS149" s="9" t="str">
        <f t="shared" si="20"/>
        <v/>
      </c>
      <c r="AT149" s="5"/>
    </row>
    <row r="150" spans="1:46" x14ac:dyDescent="0.25">
      <c r="A150" s="3" t="s">
        <v>12</v>
      </c>
      <c r="B150" s="3" t="s">
        <v>182</v>
      </c>
      <c r="C150" s="3" t="s">
        <v>592</v>
      </c>
      <c r="D150" s="3" t="s">
        <v>1</v>
      </c>
      <c r="E150" s="5">
        <v>1</v>
      </c>
      <c r="F150" s="9" t="str">
        <f t="shared" si="14"/>
        <v xml:space="preserve">General (Internal) Medicine/Geriatric Medicine, General (Internal) Medicine/Clinical pharmacology and therapeutics, General Surgery/* Hepato-Pancreatico-Biliary Surgery </v>
      </c>
      <c r="G150" s="9" t="str">
        <f t="shared" si="15"/>
        <v>Dr Amy Ferris</v>
      </c>
      <c r="H150" s="5" t="s">
        <v>2</v>
      </c>
      <c r="I150" s="6">
        <v>44770</v>
      </c>
      <c r="J150" s="6">
        <v>44901</v>
      </c>
      <c r="K150" s="3" t="s">
        <v>3</v>
      </c>
      <c r="L150" s="3" t="s">
        <v>5</v>
      </c>
      <c r="M150" s="3" t="str">
        <f>VLOOKUP(L150, HIDE!D:E, 2, FALSE)</f>
        <v>Cardiff</v>
      </c>
      <c r="N150" s="3" t="s">
        <v>952</v>
      </c>
      <c r="O150" s="3" t="str">
        <f t="shared" si="16"/>
        <v>/</v>
      </c>
      <c r="P150" s="3" t="s">
        <v>956</v>
      </c>
      <c r="Q150" s="3" t="s">
        <v>1174</v>
      </c>
      <c r="R150" s="5" t="s">
        <v>2</v>
      </c>
      <c r="S150" s="6">
        <v>44537</v>
      </c>
      <c r="T150" s="6">
        <v>45020</v>
      </c>
      <c r="U150" s="3" t="s">
        <v>3</v>
      </c>
      <c r="V150" s="3" t="s">
        <v>368</v>
      </c>
      <c r="W150" s="3" t="str">
        <f>VLOOKUP(V150, HIDE!D:E, 2, FALSE)</f>
        <v>Penarth</v>
      </c>
      <c r="X150" s="3" t="s">
        <v>952</v>
      </c>
      <c r="Y150" s="3" t="str">
        <f t="shared" si="17"/>
        <v>/</v>
      </c>
      <c r="Z150" s="3" t="s">
        <v>1027</v>
      </c>
      <c r="AA150" s="3" t="s">
        <v>1179</v>
      </c>
      <c r="AB150" s="5" t="s">
        <v>2</v>
      </c>
      <c r="AC150" s="6">
        <v>45021</v>
      </c>
      <c r="AD150" s="6">
        <v>45139</v>
      </c>
      <c r="AE150" s="3" t="s">
        <v>3</v>
      </c>
      <c r="AF150" s="3" t="s">
        <v>5</v>
      </c>
      <c r="AG150" s="3" t="str">
        <f>VLOOKUP(AF150, HIDE!D:E, 2, FALSE)</f>
        <v>Cardiff</v>
      </c>
      <c r="AH150" s="3" t="s">
        <v>951</v>
      </c>
      <c r="AI150" s="3" t="str">
        <f t="shared" si="18"/>
        <v>/</v>
      </c>
      <c r="AJ150" s="3" t="s">
        <v>1665</v>
      </c>
      <c r="AK150" s="3" t="s">
        <v>1178</v>
      </c>
      <c r="AL150" s="5"/>
      <c r="AM150" s="5"/>
      <c r="AN150" s="5"/>
      <c r="AO150" s="5"/>
      <c r="AP150" s="9" t="str">
        <f>IF(AO150="", "", VLOOKUP(AO150, HIDE!D:E, 2, FALSE))</f>
        <v/>
      </c>
      <c r="AQ150" s="9" t="str">
        <f t="shared" si="19"/>
        <v/>
      </c>
      <c r="AR150" s="5"/>
      <c r="AS150" s="9" t="str">
        <f t="shared" si="20"/>
        <v/>
      </c>
      <c r="AT150" s="5"/>
    </row>
    <row r="151" spans="1:46" x14ac:dyDescent="0.25">
      <c r="A151" s="3" t="s">
        <v>12</v>
      </c>
      <c r="B151" s="3" t="s">
        <v>183</v>
      </c>
      <c r="C151" s="3" t="s">
        <v>593</v>
      </c>
      <c r="D151" s="3" t="s">
        <v>1</v>
      </c>
      <c r="E151" s="5">
        <v>1</v>
      </c>
      <c r="F151" s="9" t="str">
        <f t="shared" si="14"/>
        <v xml:space="preserve">General Surgery/*Hepato-Pancreatico-Biliary Surgery, General (Internal) Medicine/Geriatric Medicine, General (Internal) Medicine/Clinical pharmacology and therapeutics </v>
      </c>
      <c r="G151" s="9" t="str">
        <f t="shared" si="15"/>
        <v xml:space="preserve">Mr Nagappan Kumar </v>
      </c>
      <c r="H151" s="5" t="s">
        <v>2</v>
      </c>
      <c r="I151" s="6">
        <v>44770</v>
      </c>
      <c r="J151" s="6">
        <v>44901</v>
      </c>
      <c r="K151" s="3" t="s">
        <v>3</v>
      </c>
      <c r="L151" s="3" t="s">
        <v>5</v>
      </c>
      <c r="M151" s="3" t="str">
        <f>VLOOKUP(L151, HIDE!D:E, 2, FALSE)</f>
        <v>Cardiff</v>
      </c>
      <c r="N151" s="3" t="s">
        <v>951</v>
      </c>
      <c r="O151" s="3" t="str">
        <f t="shared" si="16"/>
        <v>/</v>
      </c>
      <c r="P151" s="3" t="s">
        <v>1026</v>
      </c>
      <c r="Q151" s="3" t="s">
        <v>1178</v>
      </c>
      <c r="R151" s="5" t="s">
        <v>2</v>
      </c>
      <c r="S151" s="6">
        <v>44537</v>
      </c>
      <c r="T151" s="6">
        <v>45020</v>
      </c>
      <c r="U151" s="3" t="s">
        <v>3</v>
      </c>
      <c r="V151" s="3" t="s">
        <v>5</v>
      </c>
      <c r="W151" s="3" t="str">
        <f>VLOOKUP(V151, HIDE!D:E, 2, FALSE)</f>
        <v>Cardiff</v>
      </c>
      <c r="X151" s="3" t="s">
        <v>952</v>
      </c>
      <c r="Y151" s="3" t="str">
        <f t="shared" si="17"/>
        <v>/</v>
      </c>
      <c r="Z151" s="3" t="s">
        <v>956</v>
      </c>
      <c r="AA151" s="3" t="s">
        <v>1174</v>
      </c>
      <c r="AB151" s="5" t="s">
        <v>2</v>
      </c>
      <c r="AC151" s="6">
        <v>45021</v>
      </c>
      <c r="AD151" s="6">
        <v>45139</v>
      </c>
      <c r="AE151" s="3" t="s">
        <v>3</v>
      </c>
      <c r="AF151" s="32" t="s">
        <v>368</v>
      </c>
      <c r="AG151" s="3" t="str">
        <f>VLOOKUP(AF151, HIDE!D:E, 2, FALSE)</f>
        <v>Penarth</v>
      </c>
      <c r="AH151" s="3" t="s">
        <v>952</v>
      </c>
      <c r="AI151" s="3" t="str">
        <f t="shared" si="18"/>
        <v>/</v>
      </c>
      <c r="AJ151" s="3" t="s">
        <v>1027</v>
      </c>
      <c r="AK151" s="3" t="s">
        <v>1179</v>
      </c>
      <c r="AL151" s="5"/>
      <c r="AM151" s="5"/>
      <c r="AN151" s="5"/>
      <c r="AO151" s="5"/>
      <c r="AP151" s="9" t="str">
        <f>IF(AO151="", "", VLOOKUP(AO151, HIDE!D:E, 2, FALSE))</f>
        <v/>
      </c>
      <c r="AQ151" s="9" t="str">
        <f t="shared" si="19"/>
        <v/>
      </c>
      <c r="AR151" s="5"/>
      <c r="AS151" s="9" t="str">
        <f t="shared" si="20"/>
        <v/>
      </c>
      <c r="AT151" s="5"/>
    </row>
    <row r="152" spans="1:46" x14ac:dyDescent="0.25">
      <c r="A152" s="3" t="s">
        <v>12</v>
      </c>
      <c r="B152" s="3" t="s">
        <v>184</v>
      </c>
      <c r="C152" s="3" t="s">
        <v>594</v>
      </c>
      <c r="D152" s="3" t="s">
        <v>1</v>
      </c>
      <c r="E152" s="5">
        <v>1</v>
      </c>
      <c r="F152" s="9" t="str">
        <f t="shared" si="14"/>
        <v xml:space="preserve">General (Internal) Medicine/Geriatric Medicine, General Surgery/Upper Gastro-intestinal Surgery, Otolaryngology </v>
      </c>
      <c r="G152" s="9" t="str">
        <f t="shared" si="15"/>
        <v>Dr Cherry Shute</v>
      </c>
      <c r="H152" s="5" t="s">
        <v>2</v>
      </c>
      <c r="I152" s="6">
        <v>44770</v>
      </c>
      <c r="J152" s="6">
        <v>44901</v>
      </c>
      <c r="K152" s="3" t="s">
        <v>3</v>
      </c>
      <c r="L152" s="3" t="s">
        <v>368</v>
      </c>
      <c r="M152" s="3" t="str">
        <f>VLOOKUP(L152, HIDE!D:E, 2, FALSE)</f>
        <v>Penarth</v>
      </c>
      <c r="N152" s="3" t="s">
        <v>952</v>
      </c>
      <c r="O152" s="3" t="str">
        <f t="shared" si="16"/>
        <v>/</v>
      </c>
      <c r="P152" s="3" t="s">
        <v>956</v>
      </c>
      <c r="Q152" s="3" t="s">
        <v>1181</v>
      </c>
      <c r="R152" s="5" t="s">
        <v>2</v>
      </c>
      <c r="S152" s="6">
        <v>44537</v>
      </c>
      <c r="T152" s="6">
        <v>45020</v>
      </c>
      <c r="U152" s="3" t="s">
        <v>3</v>
      </c>
      <c r="V152" s="3" t="s">
        <v>5</v>
      </c>
      <c r="W152" s="3" t="str">
        <f>VLOOKUP(V152, HIDE!D:E, 2, FALSE)</f>
        <v>Cardiff</v>
      </c>
      <c r="X152" s="3" t="s">
        <v>951</v>
      </c>
      <c r="Y152" s="3" t="str">
        <f t="shared" si="17"/>
        <v>/</v>
      </c>
      <c r="Z152" s="3" t="s">
        <v>1005</v>
      </c>
      <c r="AA152" s="3" t="s">
        <v>1180</v>
      </c>
      <c r="AB152" s="5" t="s">
        <v>2</v>
      </c>
      <c r="AC152" s="6">
        <v>45021</v>
      </c>
      <c r="AD152" s="6">
        <v>45139</v>
      </c>
      <c r="AE152" s="3" t="s">
        <v>3</v>
      </c>
      <c r="AF152" s="3" t="s">
        <v>5</v>
      </c>
      <c r="AG152" s="3" t="str">
        <f>VLOOKUP(AF152, HIDE!D:E, 2, FALSE)</f>
        <v>Cardiff</v>
      </c>
      <c r="AH152" s="3" t="s">
        <v>957</v>
      </c>
      <c r="AI152" s="3" t="str">
        <f t="shared" si="18"/>
        <v/>
      </c>
      <c r="AJ152" s="3"/>
      <c r="AK152" s="3" t="s">
        <v>1161</v>
      </c>
      <c r="AL152" s="5"/>
      <c r="AM152" s="5"/>
      <c r="AN152" s="5"/>
      <c r="AO152" s="5"/>
      <c r="AP152" s="9" t="str">
        <f>IF(AO152="", "", VLOOKUP(AO152, HIDE!D:E, 2, FALSE))</f>
        <v/>
      </c>
      <c r="AQ152" s="9" t="str">
        <f t="shared" si="19"/>
        <v/>
      </c>
      <c r="AR152" s="5"/>
      <c r="AS152" s="9" t="str">
        <f t="shared" si="20"/>
        <v/>
      </c>
      <c r="AT152" s="5"/>
    </row>
    <row r="153" spans="1:46" x14ac:dyDescent="0.25">
      <c r="A153" s="3" t="s">
        <v>12</v>
      </c>
      <c r="B153" s="3" t="s">
        <v>185</v>
      </c>
      <c r="C153" s="3" t="s">
        <v>595</v>
      </c>
      <c r="D153" s="3" t="s">
        <v>1</v>
      </c>
      <c r="E153" s="5">
        <v>1</v>
      </c>
      <c r="F153" s="9" t="str">
        <f t="shared" si="14"/>
        <v xml:space="preserve">Otolaryngology, General (Internal) Medicine/Geriatric Medicine, General Surgery/Upper Gastro-intestinal Surgery </v>
      </c>
      <c r="G153" s="9" t="str">
        <f t="shared" si="15"/>
        <v xml:space="preserve">Mr Graham Roblin </v>
      </c>
      <c r="H153" s="5" t="s">
        <v>2</v>
      </c>
      <c r="I153" s="6">
        <v>44770</v>
      </c>
      <c r="J153" s="6">
        <v>44901</v>
      </c>
      <c r="K153" s="3" t="s">
        <v>3</v>
      </c>
      <c r="L153" s="3" t="s">
        <v>5</v>
      </c>
      <c r="M153" s="3" t="str">
        <f>VLOOKUP(L153, HIDE!D:E, 2, FALSE)</f>
        <v>Cardiff</v>
      </c>
      <c r="N153" s="3" t="s">
        <v>957</v>
      </c>
      <c r="O153" s="3" t="str">
        <f t="shared" si="16"/>
        <v/>
      </c>
      <c r="P153" s="3"/>
      <c r="Q153" s="3" t="s">
        <v>1161</v>
      </c>
      <c r="R153" s="5" t="s">
        <v>2</v>
      </c>
      <c r="S153" s="6">
        <v>44537</v>
      </c>
      <c r="T153" s="6">
        <v>45020</v>
      </c>
      <c r="U153" s="3" t="s">
        <v>3</v>
      </c>
      <c r="V153" s="3" t="s">
        <v>368</v>
      </c>
      <c r="W153" s="3" t="str">
        <f>VLOOKUP(V153, HIDE!D:E, 2, FALSE)</f>
        <v>Penarth</v>
      </c>
      <c r="X153" s="3" t="s">
        <v>952</v>
      </c>
      <c r="Y153" s="3" t="str">
        <f t="shared" si="17"/>
        <v>/</v>
      </c>
      <c r="Z153" s="3" t="s">
        <v>956</v>
      </c>
      <c r="AA153" s="3" t="s">
        <v>1181</v>
      </c>
      <c r="AB153" s="5" t="s">
        <v>2</v>
      </c>
      <c r="AC153" s="6">
        <v>45021</v>
      </c>
      <c r="AD153" s="6">
        <v>45139</v>
      </c>
      <c r="AE153" s="3" t="s">
        <v>3</v>
      </c>
      <c r="AF153" s="3" t="s">
        <v>5</v>
      </c>
      <c r="AG153" s="3" t="str">
        <f>VLOOKUP(AF153, HIDE!D:E, 2, FALSE)</f>
        <v>Cardiff</v>
      </c>
      <c r="AH153" s="3" t="s">
        <v>951</v>
      </c>
      <c r="AI153" s="3" t="str">
        <f t="shared" si="18"/>
        <v>/</v>
      </c>
      <c r="AJ153" s="3" t="s">
        <v>1005</v>
      </c>
      <c r="AK153" s="3" t="s">
        <v>1180</v>
      </c>
      <c r="AL153" s="5"/>
      <c r="AM153" s="5"/>
      <c r="AN153" s="5"/>
      <c r="AO153" s="5"/>
      <c r="AP153" s="9" t="str">
        <f>IF(AO153="", "", VLOOKUP(AO153, HIDE!D:E, 2, FALSE))</f>
        <v/>
      </c>
      <c r="AQ153" s="9" t="str">
        <f t="shared" si="19"/>
        <v/>
      </c>
      <c r="AR153" s="5"/>
      <c r="AS153" s="9" t="str">
        <f t="shared" si="20"/>
        <v/>
      </c>
      <c r="AT153" s="5"/>
    </row>
    <row r="154" spans="1:46" x14ac:dyDescent="0.25">
      <c r="A154" s="3" t="s">
        <v>12</v>
      </c>
      <c r="B154" s="3" t="s">
        <v>186</v>
      </c>
      <c r="C154" s="3" t="s">
        <v>596</v>
      </c>
      <c r="D154" s="3" t="s">
        <v>1</v>
      </c>
      <c r="E154" s="5">
        <v>1</v>
      </c>
      <c r="F154" s="9" t="str">
        <f t="shared" si="14"/>
        <v xml:space="preserve">General Surgery/Upper Gastro-intestinal Surgery, Otolaryngology, General (Internal) Medicine/Geriatric Medicine </v>
      </c>
      <c r="G154" s="9" t="str">
        <f t="shared" si="15"/>
        <v>Mr David Scott-Coombes</v>
      </c>
      <c r="H154" s="5" t="s">
        <v>2</v>
      </c>
      <c r="I154" s="6">
        <v>44770</v>
      </c>
      <c r="J154" s="6">
        <v>44901</v>
      </c>
      <c r="K154" s="3" t="s">
        <v>3</v>
      </c>
      <c r="L154" s="3" t="s">
        <v>5</v>
      </c>
      <c r="M154" s="3" t="str">
        <f>VLOOKUP(L154, HIDE!D:E, 2, FALSE)</f>
        <v>Cardiff</v>
      </c>
      <c r="N154" s="3" t="s">
        <v>951</v>
      </c>
      <c r="O154" s="3" t="str">
        <f t="shared" si="16"/>
        <v>/</v>
      </c>
      <c r="P154" s="3" t="s">
        <v>1005</v>
      </c>
      <c r="Q154" s="3" t="s">
        <v>1180</v>
      </c>
      <c r="R154" s="5" t="s">
        <v>2</v>
      </c>
      <c r="S154" s="6">
        <v>44537</v>
      </c>
      <c r="T154" s="6">
        <v>45020</v>
      </c>
      <c r="U154" s="3" t="s">
        <v>3</v>
      </c>
      <c r="V154" s="3" t="s">
        <v>5</v>
      </c>
      <c r="W154" s="3" t="str">
        <f>VLOOKUP(V154, HIDE!D:E, 2, FALSE)</f>
        <v>Cardiff</v>
      </c>
      <c r="X154" s="3" t="s">
        <v>957</v>
      </c>
      <c r="Y154" s="3" t="str">
        <f t="shared" si="17"/>
        <v/>
      </c>
      <c r="Z154" s="3"/>
      <c r="AA154" s="3" t="s">
        <v>1161</v>
      </c>
      <c r="AB154" s="5" t="s">
        <v>2</v>
      </c>
      <c r="AC154" s="6">
        <v>45021</v>
      </c>
      <c r="AD154" s="6">
        <v>45139</v>
      </c>
      <c r="AE154" s="3" t="s">
        <v>3</v>
      </c>
      <c r="AF154" s="32" t="s">
        <v>368</v>
      </c>
      <c r="AG154" s="3" t="str">
        <f>VLOOKUP(AF154, HIDE!D:E, 2, FALSE)</f>
        <v>Penarth</v>
      </c>
      <c r="AH154" s="3" t="s">
        <v>952</v>
      </c>
      <c r="AI154" s="3" t="str">
        <f t="shared" si="18"/>
        <v>/</v>
      </c>
      <c r="AJ154" s="3" t="s">
        <v>956</v>
      </c>
      <c r="AK154" s="3" t="s">
        <v>1181</v>
      </c>
      <c r="AL154" s="5"/>
      <c r="AM154" s="5"/>
      <c r="AN154" s="5"/>
      <c r="AO154" s="5"/>
      <c r="AP154" s="9" t="str">
        <f>IF(AO154="", "", VLOOKUP(AO154, HIDE!D:E, 2, FALSE))</f>
        <v/>
      </c>
      <c r="AQ154" s="9" t="str">
        <f t="shared" si="19"/>
        <v/>
      </c>
      <c r="AR154" s="5"/>
      <c r="AS154" s="9" t="str">
        <f t="shared" si="20"/>
        <v/>
      </c>
      <c r="AT154" s="5"/>
    </row>
    <row r="155" spans="1:46" x14ac:dyDescent="0.25">
      <c r="A155" s="3" t="s">
        <v>12</v>
      </c>
      <c r="B155" s="3" t="s">
        <v>187</v>
      </c>
      <c r="C155" s="3" t="s">
        <v>597</v>
      </c>
      <c r="D155" s="3" t="s">
        <v>1</v>
      </c>
      <c r="E155" s="5">
        <v>1</v>
      </c>
      <c r="F155" s="9" t="str">
        <f t="shared" si="14"/>
        <v xml:space="preserve">General (Internal) Medicine/Endocrinology and Diabetes Mellitus, General Surgery/Vascular Surgery, Trauma and Orthopaedic Surgery </v>
      </c>
      <c r="G155" s="9" t="str">
        <f t="shared" si="15"/>
        <v xml:space="preserve">Dr Lindsay David George </v>
      </c>
      <c r="H155" s="5" t="s">
        <v>2</v>
      </c>
      <c r="I155" s="6">
        <v>44770</v>
      </c>
      <c r="J155" s="6">
        <v>44901</v>
      </c>
      <c r="K155" s="3" t="s">
        <v>3</v>
      </c>
      <c r="L155" s="3" t="s">
        <v>368</v>
      </c>
      <c r="M155" s="3" t="str">
        <f>VLOOKUP(L155, HIDE!D:E, 2, FALSE)</f>
        <v>Penarth</v>
      </c>
      <c r="N155" s="3" t="s">
        <v>952</v>
      </c>
      <c r="O155" s="3" t="str">
        <f t="shared" si="16"/>
        <v>/</v>
      </c>
      <c r="P155" s="3" t="s">
        <v>969</v>
      </c>
      <c r="Q155" s="3" t="s">
        <v>1141</v>
      </c>
      <c r="R155" s="5" t="s">
        <v>2</v>
      </c>
      <c r="S155" s="6">
        <v>44537</v>
      </c>
      <c r="T155" s="6">
        <v>45020</v>
      </c>
      <c r="U155" s="3" t="s">
        <v>3</v>
      </c>
      <c r="V155" s="3" t="s">
        <v>5</v>
      </c>
      <c r="W155" s="3" t="str">
        <f>VLOOKUP(V155, HIDE!D:E, 2, FALSE)</f>
        <v>Cardiff</v>
      </c>
      <c r="X155" s="3" t="s">
        <v>951</v>
      </c>
      <c r="Y155" s="3" t="str">
        <f t="shared" si="17"/>
        <v>/</v>
      </c>
      <c r="Z155" s="3" t="s">
        <v>1012</v>
      </c>
      <c r="AA155" s="3" t="s">
        <v>1183</v>
      </c>
      <c r="AB155" s="5" t="s">
        <v>2</v>
      </c>
      <c r="AC155" s="6">
        <v>45021</v>
      </c>
      <c r="AD155" s="6">
        <v>45139</v>
      </c>
      <c r="AE155" s="3" t="s">
        <v>3</v>
      </c>
      <c r="AF155" s="3" t="s">
        <v>5</v>
      </c>
      <c r="AG155" s="3" t="str">
        <f>VLOOKUP(AF155, HIDE!D:E, 2, FALSE)</f>
        <v>Cardiff</v>
      </c>
      <c r="AH155" s="3" t="s">
        <v>948</v>
      </c>
      <c r="AI155" s="3" t="str">
        <f t="shared" si="18"/>
        <v/>
      </c>
      <c r="AJ155" s="3"/>
      <c r="AK155" s="3" t="s">
        <v>1182</v>
      </c>
      <c r="AL155" s="5"/>
      <c r="AM155" s="5"/>
      <c r="AN155" s="5"/>
      <c r="AO155" s="5"/>
      <c r="AP155" s="9" t="str">
        <f>IF(AO155="", "", VLOOKUP(AO155, HIDE!D:E, 2, FALSE))</f>
        <v/>
      </c>
      <c r="AQ155" s="9" t="str">
        <f t="shared" si="19"/>
        <v/>
      </c>
      <c r="AR155" s="5"/>
      <c r="AS155" s="9" t="str">
        <f t="shared" si="20"/>
        <v/>
      </c>
      <c r="AT155" s="5"/>
    </row>
    <row r="156" spans="1:46" x14ac:dyDescent="0.25">
      <c r="A156" s="3" t="s">
        <v>12</v>
      </c>
      <c r="B156" s="3" t="s">
        <v>188</v>
      </c>
      <c r="C156" s="3" t="s">
        <v>598</v>
      </c>
      <c r="D156" s="3" t="s">
        <v>1</v>
      </c>
      <c r="E156" s="5">
        <v>1</v>
      </c>
      <c r="F156" s="9" t="str">
        <f t="shared" si="14"/>
        <v xml:space="preserve">Trauma and Orthopaedic Surgery, General (Internal) Medicine/Endocrinology and Diabetes Mellitus, General Surgery/Vascular Surgery </v>
      </c>
      <c r="G156" s="9" t="str">
        <f t="shared" si="15"/>
        <v>Mr Frankie Brooks</v>
      </c>
      <c r="H156" s="5" t="s">
        <v>2</v>
      </c>
      <c r="I156" s="6">
        <v>44770</v>
      </c>
      <c r="J156" s="6">
        <v>44901</v>
      </c>
      <c r="K156" s="3" t="s">
        <v>3</v>
      </c>
      <c r="L156" s="3" t="s">
        <v>5</v>
      </c>
      <c r="M156" s="3" t="str">
        <f>VLOOKUP(L156, HIDE!D:E, 2, FALSE)</f>
        <v>Cardiff</v>
      </c>
      <c r="N156" s="3" t="s">
        <v>948</v>
      </c>
      <c r="O156" s="3" t="str">
        <f t="shared" si="16"/>
        <v/>
      </c>
      <c r="P156" s="3"/>
      <c r="Q156" s="3" t="s">
        <v>1182</v>
      </c>
      <c r="R156" s="5" t="s">
        <v>2</v>
      </c>
      <c r="S156" s="6">
        <v>44537</v>
      </c>
      <c r="T156" s="6">
        <v>45020</v>
      </c>
      <c r="U156" s="3" t="s">
        <v>3</v>
      </c>
      <c r="V156" s="3" t="s">
        <v>368</v>
      </c>
      <c r="W156" s="3" t="str">
        <f>VLOOKUP(V156, HIDE!D:E, 2, FALSE)</f>
        <v>Penarth</v>
      </c>
      <c r="X156" s="3" t="s">
        <v>952</v>
      </c>
      <c r="Y156" s="3" t="str">
        <f t="shared" si="17"/>
        <v>/</v>
      </c>
      <c r="Z156" s="3" t="s">
        <v>969</v>
      </c>
      <c r="AA156" s="3" t="s">
        <v>1141</v>
      </c>
      <c r="AB156" s="5" t="s">
        <v>2</v>
      </c>
      <c r="AC156" s="6">
        <v>45021</v>
      </c>
      <c r="AD156" s="6">
        <v>45139</v>
      </c>
      <c r="AE156" s="3" t="s">
        <v>3</v>
      </c>
      <c r="AF156" s="3" t="s">
        <v>5</v>
      </c>
      <c r="AG156" s="3" t="str">
        <f>VLOOKUP(AF156, HIDE!D:E, 2, FALSE)</f>
        <v>Cardiff</v>
      </c>
      <c r="AH156" s="3" t="s">
        <v>951</v>
      </c>
      <c r="AI156" s="3" t="str">
        <f t="shared" si="18"/>
        <v>/</v>
      </c>
      <c r="AJ156" s="3" t="s">
        <v>1012</v>
      </c>
      <c r="AK156" s="3" t="s">
        <v>1183</v>
      </c>
      <c r="AL156" s="5"/>
      <c r="AM156" s="5"/>
      <c r="AN156" s="5"/>
      <c r="AO156" s="5"/>
      <c r="AP156" s="9" t="str">
        <f>IF(AO156="", "", VLOOKUP(AO156, HIDE!D:E, 2, FALSE))</f>
        <v/>
      </c>
      <c r="AQ156" s="9" t="str">
        <f t="shared" si="19"/>
        <v/>
      </c>
      <c r="AR156" s="5"/>
      <c r="AS156" s="9" t="str">
        <f t="shared" si="20"/>
        <v/>
      </c>
      <c r="AT156" s="5"/>
    </row>
    <row r="157" spans="1:46" x14ac:dyDescent="0.25">
      <c r="A157" s="3" t="s">
        <v>12</v>
      </c>
      <c r="B157" s="3" t="s">
        <v>189</v>
      </c>
      <c r="C157" s="3" t="s">
        <v>599</v>
      </c>
      <c r="D157" s="3" t="s">
        <v>1</v>
      </c>
      <c r="E157" s="5">
        <v>1</v>
      </c>
      <c r="F157" s="9" t="str">
        <f t="shared" si="14"/>
        <v xml:space="preserve">General Surgery/Vascular Surgery, Trauma and Orthopaedic Surgery, General (Internal) Medicine/Endocrinology and Diabetes Mellitus </v>
      </c>
      <c r="G157" s="9" t="str">
        <f t="shared" si="15"/>
        <v xml:space="preserve">Miss Susan Hill </v>
      </c>
      <c r="H157" s="5" t="s">
        <v>2</v>
      </c>
      <c r="I157" s="6">
        <v>44770</v>
      </c>
      <c r="J157" s="6">
        <v>44901</v>
      </c>
      <c r="K157" s="3" t="s">
        <v>3</v>
      </c>
      <c r="L157" s="3" t="s">
        <v>5</v>
      </c>
      <c r="M157" s="3" t="str">
        <f>VLOOKUP(L157, HIDE!D:E, 2, FALSE)</f>
        <v>Cardiff</v>
      </c>
      <c r="N157" s="3" t="s">
        <v>951</v>
      </c>
      <c r="O157" s="3" t="str">
        <f t="shared" si="16"/>
        <v>/</v>
      </c>
      <c r="P157" s="3" t="s">
        <v>1012</v>
      </c>
      <c r="Q157" s="3" t="s">
        <v>1183</v>
      </c>
      <c r="R157" s="5" t="s">
        <v>2</v>
      </c>
      <c r="S157" s="6">
        <v>44537</v>
      </c>
      <c r="T157" s="6">
        <v>45020</v>
      </c>
      <c r="U157" s="3" t="s">
        <v>3</v>
      </c>
      <c r="V157" s="3" t="s">
        <v>5</v>
      </c>
      <c r="W157" s="3" t="str">
        <f>VLOOKUP(V157, HIDE!D:E, 2, FALSE)</f>
        <v>Cardiff</v>
      </c>
      <c r="X157" s="3" t="s">
        <v>948</v>
      </c>
      <c r="Y157" s="3" t="str">
        <f t="shared" si="17"/>
        <v/>
      </c>
      <c r="Z157" s="3"/>
      <c r="AA157" s="3" t="s">
        <v>1182</v>
      </c>
      <c r="AB157" s="5" t="s">
        <v>2</v>
      </c>
      <c r="AC157" s="6">
        <v>45021</v>
      </c>
      <c r="AD157" s="6">
        <v>45139</v>
      </c>
      <c r="AE157" s="3" t="s">
        <v>3</v>
      </c>
      <c r="AF157" s="32" t="s">
        <v>368</v>
      </c>
      <c r="AG157" s="3" t="str">
        <f>VLOOKUP(AF157, HIDE!D:E, 2, FALSE)</f>
        <v>Penarth</v>
      </c>
      <c r="AH157" s="3" t="s">
        <v>952</v>
      </c>
      <c r="AI157" s="3" t="str">
        <f t="shared" si="18"/>
        <v>/</v>
      </c>
      <c r="AJ157" s="3" t="s">
        <v>969</v>
      </c>
      <c r="AK157" s="3" t="s">
        <v>1141</v>
      </c>
      <c r="AL157" s="5"/>
      <c r="AM157" s="5"/>
      <c r="AN157" s="5"/>
      <c r="AO157" s="5"/>
      <c r="AP157" s="9" t="str">
        <f>IF(AO157="", "", VLOOKUP(AO157, HIDE!D:E, 2, FALSE))</f>
        <v/>
      </c>
      <c r="AQ157" s="9" t="str">
        <f t="shared" si="19"/>
        <v/>
      </c>
      <c r="AR157" s="5"/>
      <c r="AS157" s="9" t="str">
        <f t="shared" si="20"/>
        <v/>
      </c>
      <c r="AT157" s="5"/>
    </row>
    <row r="158" spans="1:46" x14ac:dyDescent="0.25">
      <c r="A158" s="3" t="s">
        <v>12</v>
      </c>
      <c r="B158" s="3" t="s">
        <v>190</v>
      </c>
      <c r="C158" s="3" t="s">
        <v>600</v>
      </c>
      <c r="D158" s="3" t="s">
        <v>1</v>
      </c>
      <c r="E158" s="5">
        <v>1</v>
      </c>
      <c r="F158" s="9" t="str">
        <f t="shared" si="14"/>
        <v xml:space="preserve">General (Internal) Medicine/Respiratory Medicine, General Surgery/Vascular Surgery, Trauma and Orthopaedic Surgery </v>
      </c>
      <c r="G158" s="9" t="str">
        <f t="shared" si="15"/>
        <v xml:space="preserve">Dr Ramsey Sabit </v>
      </c>
      <c r="H158" s="5" t="s">
        <v>2</v>
      </c>
      <c r="I158" s="6">
        <v>44770</v>
      </c>
      <c r="J158" s="6">
        <v>44901</v>
      </c>
      <c r="K158" s="3" t="s">
        <v>3</v>
      </c>
      <c r="L158" s="3" t="s">
        <v>368</v>
      </c>
      <c r="M158" s="3" t="str">
        <f>VLOOKUP(L158, HIDE!D:E, 2, FALSE)</f>
        <v>Penarth</v>
      </c>
      <c r="N158" s="3" t="s">
        <v>952</v>
      </c>
      <c r="O158" s="3" t="str">
        <f t="shared" si="16"/>
        <v>/</v>
      </c>
      <c r="P158" s="3" t="s">
        <v>950</v>
      </c>
      <c r="Q158" s="3" t="s">
        <v>1185</v>
      </c>
      <c r="R158" s="5" t="s">
        <v>2</v>
      </c>
      <c r="S158" s="6">
        <v>44537</v>
      </c>
      <c r="T158" s="6">
        <v>45020</v>
      </c>
      <c r="U158" s="3" t="s">
        <v>3</v>
      </c>
      <c r="V158" s="3" t="s">
        <v>5</v>
      </c>
      <c r="W158" s="3" t="str">
        <f>VLOOKUP(V158, HIDE!D:E, 2, FALSE)</f>
        <v>Cardiff</v>
      </c>
      <c r="X158" s="3" t="s">
        <v>951</v>
      </c>
      <c r="Y158" s="3" t="str">
        <f t="shared" si="17"/>
        <v>/</v>
      </c>
      <c r="Z158" s="3" t="s">
        <v>1012</v>
      </c>
      <c r="AA158" s="3" t="s">
        <v>1170</v>
      </c>
      <c r="AB158" s="5" t="s">
        <v>2</v>
      </c>
      <c r="AC158" s="6">
        <v>45021</v>
      </c>
      <c r="AD158" s="6">
        <v>45139</v>
      </c>
      <c r="AE158" s="3" t="s">
        <v>3</v>
      </c>
      <c r="AF158" s="3" t="s">
        <v>5</v>
      </c>
      <c r="AG158" s="3" t="str">
        <f>VLOOKUP(AF158, HIDE!D:E, 2, FALSE)</f>
        <v>Cardiff</v>
      </c>
      <c r="AH158" s="3" t="s">
        <v>948</v>
      </c>
      <c r="AI158" s="3" t="str">
        <f t="shared" si="18"/>
        <v/>
      </c>
      <c r="AJ158" s="3"/>
      <c r="AK158" s="3" t="s">
        <v>1184</v>
      </c>
      <c r="AL158" s="5"/>
      <c r="AM158" s="5"/>
      <c r="AN158" s="5"/>
      <c r="AO158" s="5"/>
      <c r="AP158" s="9" t="str">
        <f>IF(AO158="", "", VLOOKUP(AO158, HIDE!D:E, 2, FALSE))</f>
        <v/>
      </c>
      <c r="AQ158" s="9" t="str">
        <f t="shared" si="19"/>
        <v/>
      </c>
      <c r="AR158" s="5"/>
      <c r="AS158" s="9" t="str">
        <f t="shared" si="20"/>
        <v/>
      </c>
      <c r="AT158" s="5"/>
    </row>
    <row r="159" spans="1:46" x14ac:dyDescent="0.25">
      <c r="A159" s="3" t="s">
        <v>12</v>
      </c>
      <c r="B159" s="3" t="s">
        <v>191</v>
      </c>
      <c r="C159" s="3" t="s">
        <v>601</v>
      </c>
      <c r="D159" s="3" t="s">
        <v>1</v>
      </c>
      <c r="E159" s="5">
        <v>1</v>
      </c>
      <c r="F159" s="9" t="str">
        <f t="shared" si="14"/>
        <v xml:space="preserve">Trauma and Orthopaedic Surgery, General (Internal) Medicine/Respiratory Medicine, General Surgery/Vascular Surgery </v>
      </c>
      <c r="G159" s="9" t="str">
        <f t="shared" si="15"/>
        <v xml:space="preserve">Mr Chris Wilson </v>
      </c>
      <c r="H159" s="5" t="s">
        <v>2</v>
      </c>
      <c r="I159" s="6">
        <v>44770</v>
      </c>
      <c r="J159" s="6">
        <v>44901</v>
      </c>
      <c r="K159" s="3" t="s">
        <v>3</v>
      </c>
      <c r="L159" s="3" t="s">
        <v>5</v>
      </c>
      <c r="M159" s="3" t="str">
        <f>VLOOKUP(L159, HIDE!D:E, 2, FALSE)</f>
        <v>Cardiff</v>
      </c>
      <c r="N159" s="3" t="s">
        <v>948</v>
      </c>
      <c r="O159" s="3" t="str">
        <f t="shared" si="16"/>
        <v/>
      </c>
      <c r="P159" s="3"/>
      <c r="Q159" s="3" t="s">
        <v>1184</v>
      </c>
      <c r="R159" s="5" t="s">
        <v>2</v>
      </c>
      <c r="S159" s="6">
        <v>44537</v>
      </c>
      <c r="T159" s="6">
        <v>45020</v>
      </c>
      <c r="U159" s="3" t="s">
        <v>3</v>
      </c>
      <c r="V159" s="3" t="s">
        <v>368</v>
      </c>
      <c r="W159" s="3" t="str">
        <f>VLOOKUP(V159, HIDE!D:E, 2, FALSE)</f>
        <v>Penarth</v>
      </c>
      <c r="X159" s="3" t="s">
        <v>952</v>
      </c>
      <c r="Y159" s="3" t="str">
        <f t="shared" si="17"/>
        <v>/</v>
      </c>
      <c r="Z159" s="3" t="s">
        <v>950</v>
      </c>
      <c r="AA159" s="3" t="s">
        <v>1185</v>
      </c>
      <c r="AB159" s="5" t="s">
        <v>2</v>
      </c>
      <c r="AC159" s="6">
        <v>45021</v>
      </c>
      <c r="AD159" s="6">
        <v>45139</v>
      </c>
      <c r="AE159" s="3" t="s">
        <v>3</v>
      </c>
      <c r="AF159" s="3" t="s">
        <v>5</v>
      </c>
      <c r="AG159" s="3" t="str">
        <f>VLOOKUP(AF159, HIDE!D:E, 2, FALSE)</f>
        <v>Cardiff</v>
      </c>
      <c r="AH159" s="3" t="s">
        <v>951</v>
      </c>
      <c r="AI159" s="3" t="str">
        <f t="shared" si="18"/>
        <v>/</v>
      </c>
      <c r="AJ159" s="3" t="s">
        <v>1012</v>
      </c>
      <c r="AK159" s="3" t="s">
        <v>1170</v>
      </c>
      <c r="AL159" s="5"/>
      <c r="AM159" s="5"/>
      <c r="AN159" s="5"/>
      <c r="AO159" s="5"/>
      <c r="AP159" s="9" t="str">
        <f>IF(AO159="", "", VLOOKUP(AO159, HIDE!D:E, 2, FALSE))</f>
        <v/>
      </c>
      <c r="AQ159" s="9" t="str">
        <f t="shared" si="19"/>
        <v/>
      </c>
      <c r="AR159" s="5"/>
      <c r="AS159" s="9" t="str">
        <f t="shared" si="20"/>
        <v/>
      </c>
      <c r="AT159" s="5"/>
    </row>
    <row r="160" spans="1:46" x14ac:dyDescent="0.25">
      <c r="A160" s="3" t="s">
        <v>12</v>
      </c>
      <c r="B160" s="3" t="s">
        <v>192</v>
      </c>
      <c r="C160" s="3" t="s">
        <v>602</v>
      </c>
      <c r="D160" s="3" t="s">
        <v>1</v>
      </c>
      <c r="E160" s="5">
        <v>1</v>
      </c>
      <c r="F160" s="9" t="str">
        <f t="shared" si="14"/>
        <v xml:space="preserve">General Surgery/Vascular Surgery, Trauma and Orthopaedic Surgery, General (Internal) Medicine/Respiratory Medicine </v>
      </c>
      <c r="G160" s="9" t="str">
        <f t="shared" si="15"/>
        <v>Mr Ian Williams</v>
      </c>
      <c r="H160" s="5" t="s">
        <v>2</v>
      </c>
      <c r="I160" s="6">
        <v>44770</v>
      </c>
      <c r="J160" s="6">
        <v>44901</v>
      </c>
      <c r="K160" s="3" t="s">
        <v>3</v>
      </c>
      <c r="L160" s="3" t="s">
        <v>5</v>
      </c>
      <c r="M160" s="3" t="str">
        <f>VLOOKUP(L160, HIDE!D:E, 2, FALSE)</f>
        <v>Cardiff</v>
      </c>
      <c r="N160" s="3" t="s">
        <v>951</v>
      </c>
      <c r="O160" s="3" t="str">
        <f t="shared" si="16"/>
        <v>/</v>
      </c>
      <c r="P160" s="3" t="s">
        <v>1012</v>
      </c>
      <c r="Q160" s="3" t="s">
        <v>1170</v>
      </c>
      <c r="R160" s="5" t="s">
        <v>2</v>
      </c>
      <c r="S160" s="6">
        <v>44537</v>
      </c>
      <c r="T160" s="6">
        <v>45020</v>
      </c>
      <c r="U160" s="3" t="s">
        <v>3</v>
      </c>
      <c r="V160" s="3" t="s">
        <v>5</v>
      </c>
      <c r="W160" s="3" t="str">
        <f>VLOOKUP(V160, HIDE!D:E, 2, FALSE)</f>
        <v>Cardiff</v>
      </c>
      <c r="X160" s="3" t="s">
        <v>948</v>
      </c>
      <c r="Y160" s="3" t="str">
        <f t="shared" si="17"/>
        <v/>
      </c>
      <c r="Z160" s="3"/>
      <c r="AA160" s="3" t="s">
        <v>1184</v>
      </c>
      <c r="AB160" s="5" t="s">
        <v>2</v>
      </c>
      <c r="AC160" s="6">
        <v>45021</v>
      </c>
      <c r="AD160" s="6">
        <v>45139</v>
      </c>
      <c r="AE160" s="3" t="s">
        <v>3</v>
      </c>
      <c r="AF160" s="32" t="s">
        <v>368</v>
      </c>
      <c r="AG160" s="3" t="str">
        <f>VLOOKUP(AF160, HIDE!D:E, 2, FALSE)</f>
        <v>Penarth</v>
      </c>
      <c r="AH160" s="3" t="s">
        <v>952</v>
      </c>
      <c r="AI160" s="3" t="str">
        <f t="shared" si="18"/>
        <v>/</v>
      </c>
      <c r="AJ160" s="3" t="s">
        <v>950</v>
      </c>
      <c r="AK160" s="3" t="s">
        <v>1185</v>
      </c>
      <c r="AL160" s="5"/>
      <c r="AM160" s="5"/>
      <c r="AN160" s="5"/>
      <c r="AO160" s="5"/>
      <c r="AP160" s="9" t="str">
        <f>IF(AO160="", "", VLOOKUP(AO160, HIDE!D:E, 2, FALSE))</f>
        <v/>
      </c>
      <c r="AQ160" s="9" t="str">
        <f t="shared" si="19"/>
        <v/>
      </c>
      <c r="AR160" s="5"/>
      <c r="AS160" s="9" t="str">
        <f t="shared" si="20"/>
        <v/>
      </c>
      <c r="AT160" s="5"/>
    </row>
    <row r="161" spans="1:46" x14ac:dyDescent="0.25">
      <c r="A161" s="3" t="s">
        <v>12</v>
      </c>
      <c r="B161" s="3" t="s">
        <v>193</v>
      </c>
      <c r="C161" s="3" t="s">
        <v>603</v>
      </c>
      <c r="D161" s="3" t="s">
        <v>1</v>
      </c>
      <c r="E161" s="5">
        <v>1</v>
      </c>
      <c r="F161" s="9" t="str">
        <f t="shared" si="14"/>
        <v xml:space="preserve">General (Internal) Medicine/Respiratory Medicine, General Surgery/Colorectal Surgery, Urology </v>
      </c>
      <c r="G161" s="9" t="str">
        <f t="shared" si="15"/>
        <v xml:space="preserve">Dr Simon Barry </v>
      </c>
      <c r="H161" s="5" t="s">
        <v>2</v>
      </c>
      <c r="I161" s="6">
        <v>44770</v>
      </c>
      <c r="J161" s="6">
        <v>44901</v>
      </c>
      <c r="K161" s="3" t="s">
        <v>3</v>
      </c>
      <c r="L161" s="3" t="s">
        <v>376</v>
      </c>
      <c r="M161" s="3" t="str">
        <f>VLOOKUP(L161, HIDE!D:E, 2, FALSE)</f>
        <v>Cardiff / Penarth</v>
      </c>
      <c r="N161" s="3" t="s">
        <v>952</v>
      </c>
      <c r="O161" s="3" t="str">
        <f t="shared" si="16"/>
        <v>/</v>
      </c>
      <c r="P161" s="3" t="s">
        <v>950</v>
      </c>
      <c r="Q161" s="3" t="s">
        <v>1188</v>
      </c>
      <c r="R161" s="5" t="s">
        <v>2</v>
      </c>
      <c r="S161" s="6">
        <v>44537</v>
      </c>
      <c r="T161" s="6">
        <v>45020</v>
      </c>
      <c r="U161" s="3" t="s">
        <v>3</v>
      </c>
      <c r="V161" s="3" t="s">
        <v>5</v>
      </c>
      <c r="W161" s="3" t="str">
        <f>VLOOKUP(V161, HIDE!D:E, 2, FALSE)</f>
        <v>Cardiff</v>
      </c>
      <c r="X161" s="3" t="s">
        <v>951</v>
      </c>
      <c r="Y161" s="3" t="str">
        <f t="shared" si="17"/>
        <v>/</v>
      </c>
      <c r="Z161" s="3" t="s">
        <v>1004</v>
      </c>
      <c r="AA161" s="3" t="s">
        <v>1187</v>
      </c>
      <c r="AB161" s="5" t="s">
        <v>2</v>
      </c>
      <c r="AC161" s="6">
        <v>45021</v>
      </c>
      <c r="AD161" s="6">
        <v>45139</v>
      </c>
      <c r="AE161" s="3" t="s">
        <v>3</v>
      </c>
      <c r="AF161" s="3" t="s">
        <v>5</v>
      </c>
      <c r="AG161" s="3" t="str">
        <f>VLOOKUP(AF161, HIDE!D:E, 2, FALSE)</f>
        <v>Cardiff</v>
      </c>
      <c r="AH161" s="3" t="s">
        <v>954</v>
      </c>
      <c r="AI161" s="3" t="str">
        <f t="shared" si="18"/>
        <v/>
      </c>
      <c r="AJ161" s="3"/>
      <c r="AK161" s="3" t="s">
        <v>1186</v>
      </c>
      <c r="AL161" s="5"/>
      <c r="AM161" s="5"/>
      <c r="AN161" s="5"/>
      <c r="AO161" s="5"/>
      <c r="AP161" s="9" t="str">
        <f>IF(AO161="", "", VLOOKUP(AO161, HIDE!D:E, 2, FALSE))</f>
        <v/>
      </c>
      <c r="AQ161" s="9" t="str">
        <f t="shared" si="19"/>
        <v/>
      </c>
      <c r="AR161" s="5"/>
      <c r="AS161" s="9" t="str">
        <f t="shared" si="20"/>
        <v/>
      </c>
      <c r="AT161" s="5"/>
    </row>
    <row r="162" spans="1:46" x14ac:dyDescent="0.25">
      <c r="A162" s="3" t="s">
        <v>12</v>
      </c>
      <c r="B162" s="3" t="s">
        <v>194</v>
      </c>
      <c r="C162" s="3" t="s">
        <v>604</v>
      </c>
      <c r="D162" s="3" t="s">
        <v>1</v>
      </c>
      <c r="E162" s="5">
        <v>1</v>
      </c>
      <c r="F162" s="9" t="str">
        <f t="shared" si="14"/>
        <v xml:space="preserve">Urology, General (Internal) Medicine/Respiratory Medicine, General Surgery/Colorectal Surgery </v>
      </c>
      <c r="G162" s="9" t="str">
        <f t="shared" si="15"/>
        <v>Mr Jonathan Featherstone</v>
      </c>
      <c r="H162" s="5" t="s">
        <v>2</v>
      </c>
      <c r="I162" s="6">
        <v>44770</v>
      </c>
      <c r="J162" s="6">
        <v>44901</v>
      </c>
      <c r="K162" s="3" t="s">
        <v>3</v>
      </c>
      <c r="L162" s="3" t="s">
        <v>5</v>
      </c>
      <c r="M162" s="3" t="str">
        <f>VLOOKUP(L162, HIDE!D:E, 2, FALSE)</f>
        <v>Cardiff</v>
      </c>
      <c r="N162" s="3" t="s">
        <v>954</v>
      </c>
      <c r="O162" s="3" t="str">
        <f t="shared" si="16"/>
        <v/>
      </c>
      <c r="P162" s="3"/>
      <c r="Q162" s="3" t="s">
        <v>1186</v>
      </c>
      <c r="R162" s="5" t="s">
        <v>2</v>
      </c>
      <c r="S162" s="6">
        <v>44537</v>
      </c>
      <c r="T162" s="6">
        <v>45020</v>
      </c>
      <c r="U162" s="3" t="s">
        <v>3</v>
      </c>
      <c r="V162" s="3" t="s">
        <v>376</v>
      </c>
      <c r="W162" s="3" t="str">
        <f>VLOOKUP(V162, HIDE!D:E, 2, FALSE)</f>
        <v>Cardiff / Penarth</v>
      </c>
      <c r="X162" s="3" t="s">
        <v>952</v>
      </c>
      <c r="Y162" s="3" t="str">
        <f t="shared" si="17"/>
        <v>/</v>
      </c>
      <c r="Z162" s="3" t="s">
        <v>950</v>
      </c>
      <c r="AA162" s="3" t="s">
        <v>1188</v>
      </c>
      <c r="AB162" s="5" t="s">
        <v>2</v>
      </c>
      <c r="AC162" s="6">
        <v>45021</v>
      </c>
      <c r="AD162" s="6">
        <v>45139</v>
      </c>
      <c r="AE162" s="3" t="s">
        <v>3</v>
      </c>
      <c r="AF162" s="3" t="s">
        <v>5</v>
      </c>
      <c r="AG162" s="3" t="str">
        <f>VLOOKUP(AF162, HIDE!D:E, 2, FALSE)</f>
        <v>Cardiff</v>
      </c>
      <c r="AH162" s="3" t="s">
        <v>951</v>
      </c>
      <c r="AI162" s="3" t="str">
        <f t="shared" si="18"/>
        <v>/</v>
      </c>
      <c r="AJ162" s="3" t="s">
        <v>1004</v>
      </c>
      <c r="AK162" s="3" t="s">
        <v>1187</v>
      </c>
      <c r="AL162" s="5"/>
      <c r="AM162" s="5"/>
      <c r="AN162" s="5"/>
      <c r="AO162" s="5"/>
      <c r="AP162" s="9" t="str">
        <f>IF(AO162="", "", VLOOKUP(AO162, HIDE!D:E, 2, FALSE))</f>
        <v/>
      </c>
      <c r="AQ162" s="9" t="str">
        <f t="shared" si="19"/>
        <v/>
      </c>
      <c r="AR162" s="5"/>
      <c r="AS162" s="9" t="str">
        <f t="shared" si="20"/>
        <v/>
      </c>
      <c r="AT162" s="5"/>
    </row>
    <row r="163" spans="1:46" x14ac:dyDescent="0.25">
      <c r="A163" s="3" t="s">
        <v>12</v>
      </c>
      <c r="B163" s="3" t="s">
        <v>195</v>
      </c>
      <c r="C163" s="3" t="s">
        <v>605</v>
      </c>
      <c r="D163" s="3" t="s">
        <v>1</v>
      </c>
      <c r="E163" s="5">
        <v>1</v>
      </c>
      <c r="F163" s="9" t="str">
        <f t="shared" si="14"/>
        <v xml:space="preserve">General Surgery/Colorectal Surgery, Urology, General (Internal) Medicine/Respiratory Medicine </v>
      </c>
      <c r="G163" s="9" t="str">
        <f t="shared" si="15"/>
        <v xml:space="preserve">Prof Jared Torkington </v>
      </c>
      <c r="H163" s="5" t="s">
        <v>2</v>
      </c>
      <c r="I163" s="6">
        <v>44770</v>
      </c>
      <c r="J163" s="6">
        <v>44901</v>
      </c>
      <c r="K163" s="3" t="s">
        <v>3</v>
      </c>
      <c r="L163" s="3" t="s">
        <v>5</v>
      </c>
      <c r="M163" s="3" t="str">
        <f>VLOOKUP(L163, HIDE!D:E, 2, FALSE)</f>
        <v>Cardiff</v>
      </c>
      <c r="N163" s="3" t="s">
        <v>951</v>
      </c>
      <c r="O163" s="3" t="str">
        <f t="shared" si="16"/>
        <v>/</v>
      </c>
      <c r="P163" s="3" t="s">
        <v>1004</v>
      </c>
      <c r="Q163" s="3" t="s">
        <v>1187</v>
      </c>
      <c r="R163" s="5" t="s">
        <v>2</v>
      </c>
      <c r="S163" s="6">
        <v>44537</v>
      </c>
      <c r="T163" s="6">
        <v>45020</v>
      </c>
      <c r="U163" s="3" t="s">
        <v>3</v>
      </c>
      <c r="V163" s="3" t="s">
        <v>5</v>
      </c>
      <c r="W163" s="3" t="str">
        <f>VLOOKUP(V163, HIDE!D:E, 2, FALSE)</f>
        <v>Cardiff</v>
      </c>
      <c r="X163" s="3" t="s">
        <v>954</v>
      </c>
      <c r="Y163" s="3" t="str">
        <f t="shared" si="17"/>
        <v/>
      </c>
      <c r="Z163" s="3"/>
      <c r="AA163" s="3" t="s">
        <v>1186</v>
      </c>
      <c r="AB163" s="5" t="s">
        <v>2</v>
      </c>
      <c r="AC163" s="6">
        <v>45021</v>
      </c>
      <c r="AD163" s="6">
        <v>45139</v>
      </c>
      <c r="AE163" s="3" t="s">
        <v>3</v>
      </c>
      <c r="AF163" s="3" t="s">
        <v>376</v>
      </c>
      <c r="AG163" s="3" t="str">
        <f>VLOOKUP(AF163, HIDE!D:E, 2, FALSE)</f>
        <v>Cardiff / Penarth</v>
      </c>
      <c r="AH163" s="3" t="s">
        <v>952</v>
      </c>
      <c r="AI163" s="3" t="str">
        <f t="shared" si="18"/>
        <v>/</v>
      </c>
      <c r="AJ163" s="3" t="s">
        <v>950</v>
      </c>
      <c r="AK163" s="3" t="s">
        <v>1188</v>
      </c>
      <c r="AL163" s="5"/>
      <c r="AM163" s="5"/>
      <c r="AN163" s="5"/>
      <c r="AO163" s="5"/>
      <c r="AP163" s="9" t="str">
        <f>IF(AO163="", "", VLOOKUP(AO163, HIDE!D:E, 2, FALSE))</f>
        <v/>
      </c>
      <c r="AQ163" s="9" t="str">
        <f t="shared" si="19"/>
        <v/>
      </c>
      <c r="AR163" s="5"/>
      <c r="AS163" s="9" t="str">
        <f t="shared" si="20"/>
        <v/>
      </c>
      <c r="AT163" s="5"/>
    </row>
    <row r="164" spans="1:46" x14ac:dyDescent="0.25">
      <c r="A164" s="3" t="s">
        <v>12</v>
      </c>
      <c r="B164" s="3" t="s">
        <v>415</v>
      </c>
      <c r="C164" s="3" t="s">
        <v>606</v>
      </c>
      <c r="D164" s="3" t="s">
        <v>1</v>
      </c>
      <c r="E164" s="5">
        <v>1</v>
      </c>
      <c r="F164" s="9" t="str">
        <f t="shared" si="14"/>
        <v xml:space="preserve">Acute Internal Medicine/*Ambulatory Care, General Surgery, General Psychiatry </v>
      </c>
      <c r="G164" s="9" t="str">
        <f t="shared" si="15"/>
        <v>Dr Chris Hodcroft</v>
      </c>
      <c r="H164" s="5" t="s">
        <v>2</v>
      </c>
      <c r="I164" s="6">
        <v>44770</v>
      </c>
      <c r="J164" s="6">
        <v>44901</v>
      </c>
      <c r="K164" s="3" t="s">
        <v>374</v>
      </c>
      <c r="L164" s="3" t="s">
        <v>28</v>
      </c>
      <c r="M164" s="3" t="str">
        <f>VLOOKUP(L164, HIDE!D:E, 2, FALSE)</f>
        <v>Llantrisant</v>
      </c>
      <c r="N164" s="3" t="s">
        <v>962</v>
      </c>
      <c r="O164" s="3" t="str">
        <f t="shared" si="16"/>
        <v>/</v>
      </c>
      <c r="P164" s="3" t="s">
        <v>1028</v>
      </c>
      <c r="Q164" s="3" t="s">
        <v>1191</v>
      </c>
      <c r="R164" s="5" t="s">
        <v>2</v>
      </c>
      <c r="S164" s="6">
        <v>44537</v>
      </c>
      <c r="T164" s="6">
        <v>45020</v>
      </c>
      <c r="U164" s="3" t="s">
        <v>374</v>
      </c>
      <c r="V164" s="3" t="s">
        <v>28</v>
      </c>
      <c r="W164" s="3" t="str">
        <f>VLOOKUP(V164, HIDE!D:E, 2, FALSE)</f>
        <v>Llantrisant</v>
      </c>
      <c r="X164" s="3" t="s">
        <v>951</v>
      </c>
      <c r="Y164" s="3" t="str">
        <f t="shared" si="17"/>
        <v/>
      </c>
      <c r="Z164" s="3"/>
      <c r="AA164" s="3" t="s">
        <v>1190</v>
      </c>
      <c r="AB164" s="5" t="s">
        <v>2</v>
      </c>
      <c r="AC164" s="6">
        <v>45021</v>
      </c>
      <c r="AD164" s="6">
        <v>45139</v>
      </c>
      <c r="AE164" s="3" t="s">
        <v>374</v>
      </c>
      <c r="AF164" s="3" t="s">
        <v>28</v>
      </c>
      <c r="AG164" s="3" t="str">
        <f>VLOOKUP(AF164, HIDE!D:E, 2, FALSE)</f>
        <v>Llantrisant</v>
      </c>
      <c r="AH164" s="3" t="s">
        <v>963</v>
      </c>
      <c r="AI164" s="3" t="str">
        <f t="shared" si="18"/>
        <v/>
      </c>
      <c r="AJ164" s="3"/>
      <c r="AK164" s="3" t="s">
        <v>1189</v>
      </c>
      <c r="AL164" s="5"/>
      <c r="AM164" s="5"/>
      <c r="AN164" s="5"/>
      <c r="AO164" s="5"/>
      <c r="AP164" s="9" t="str">
        <f>IF(AO164="", "", VLOOKUP(AO164, HIDE!D:E, 2, FALSE))</f>
        <v/>
      </c>
      <c r="AQ164" s="9" t="str">
        <f t="shared" si="19"/>
        <v/>
      </c>
      <c r="AR164" s="5"/>
      <c r="AS164" s="9" t="str">
        <f t="shared" si="20"/>
        <v/>
      </c>
      <c r="AT164" s="5"/>
    </row>
    <row r="165" spans="1:46" x14ac:dyDescent="0.25">
      <c r="A165" s="3" t="s">
        <v>12</v>
      </c>
      <c r="B165" s="3" t="s">
        <v>416</v>
      </c>
      <c r="C165" s="3" t="s">
        <v>607</v>
      </c>
      <c r="D165" s="3" t="s">
        <v>1</v>
      </c>
      <c r="E165" s="5">
        <v>1</v>
      </c>
      <c r="F165" s="9" t="str">
        <f t="shared" si="14"/>
        <v xml:space="preserve">General Psychiatry, Acute Internal Medicine/*Ambulatory Care, General Surgery </v>
      </c>
      <c r="G165" s="9" t="str">
        <f t="shared" si="15"/>
        <v xml:space="preserve">Dr Arif Alam </v>
      </c>
      <c r="H165" s="5" t="s">
        <v>2</v>
      </c>
      <c r="I165" s="6">
        <v>44770</v>
      </c>
      <c r="J165" s="6">
        <v>44901</v>
      </c>
      <c r="K165" s="3" t="s">
        <v>374</v>
      </c>
      <c r="L165" s="3" t="s">
        <v>28</v>
      </c>
      <c r="M165" s="3" t="str">
        <f>VLOOKUP(L165, HIDE!D:E, 2, FALSE)</f>
        <v>Llantrisant</v>
      </c>
      <c r="N165" s="3" t="s">
        <v>963</v>
      </c>
      <c r="O165" s="3" t="str">
        <f t="shared" si="16"/>
        <v/>
      </c>
      <c r="P165" s="3"/>
      <c r="Q165" s="3" t="s">
        <v>1189</v>
      </c>
      <c r="R165" s="5" t="s">
        <v>2</v>
      </c>
      <c r="S165" s="6">
        <v>44537</v>
      </c>
      <c r="T165" s="6">
        <v>45020</v>
      </c>
      <c r="U165" s="3" t="s">
        <v>374</v>
      </c>
      <c r="V165" s="3" t="s">
        <v>28</v>
      </c>
      <c r="W165" s="3" t="str">
        <f>VLOOKUP(V165, HIDE!D:E, 2, FALSE)</f>
        <v>Llantrisant</v>
      </c>
      <c r="X165" s="3" t="s">
        <v>962</v>
      </c>
      <c r="Y165" s="3" t="str">
        <f t="shared" si="17"/>
        <v>/</v>
      </c>
      <c r="Z165" s="3" t="s">
        <v>1028</v>
      </c>
      <c r="AA165" s="3" t="s">
        <v>1191</v>
      </c>
      <c r="AB165" s="5" t="s">
        <v>2</v>
      </c>
      <c r="AC165" s="6">
        <v>45021</v>
      </c>
      <c r="AD165" s="6">
        <v>45139</v>
      </c>
      <c r="AE165" s="3" t="s">
        <v>374</v>
      </c>
      <c r="AF165" s="3" t="s">
        <v>28</v>
      </c>
      <c r="AG165" s="3" t="str">
        <f>VLOOKUP(AF165, HIDE!D:E, 2, FALSE)</f>
        <v>Llantrisant</v>
      </c>
      <c r="AH165" s="3" t="s">
        <v>951</v>
      </c>
      <c r="AI165" s="3" t="str">
        <f t="shared" si="18"/>
        <v/>
      </c>
      <c r="AJ165" s="3"/>
      <c r="AK165" s="3" t="s">
        <v>1190</v>
      </c>
      <c r="AL165" s="5"/>
      <c r="AM165" s="5"/>
      <c r="AN165" s="5"/>
      <c r="AO165" s="5"/>
      <c r="AP165" s="9" t="str">
        <f>IF(AO165="", "", VLOOKUP(AO165, HIDE!D:E, 2, FALSE))</f>
        <v/>
      </c>
      <c r="AQ165" s="9" t="str">
        <f t="shared" si="19"/>
        <v/>
      </c>
      <c r="AR165" s="5"/>
      <c r="AS165" s="9" t="str">
        <f t="shared" si="20"/>
        <v/>
      </c>
      <c r="AT165" s="5"/>
    </row>
    <row r="166" spans="1:46" x14ac:dyDescent="0.25">
      <c r="A166" s="3" t="s">
        <v>12</v>
      </c>
      <c r="B166" s="3" t="s">
        <v>417</v>
      </c>
      <c r="C166" s="3" t="s">
        <v>608</v>
      </c>
      <c r="D166" s="3" t="s">
        <v>1</v>
      </c>
      <c r="E166" s="5">
        <v>1</v>
      </c>
      <c r="F166" s="9" t="str">
        <f t="shared" si="14"/>
        <v xml:space="preserve">General Surgery, General Psychiatry, Acute Internal Medicine/*Ambulatory Care </v>
      </c>
      <c r="G166" s="9" t="str">
        <f t="shared" si="15"/>
        <v>Mr Mike Rocker</v>
      </c>
      <c r="H166" s="5" t="s">
        <v>2</v>
      </c>
      <c r="I166" s="6">
        <v>44770</v>
      </c>
      <c r="J166" s="6">
        <v>44901</v>
      </c>
      <c r="K166" s="3" t="s">
        <v>374</v>
      </c>
      <c r="L166" s="3" t="s">
        <v>28</v>
      </c>
      <c r="M166" s="3" t="str">
        <f>VLOOKUP(L166, HIDE!D:E, 2, FALSE)</f>
        <v>Llantrisant</v>
      </c>
      <c r="N166" s="3" t="s">
        <v>951</v>
      </c>
      <c r="O166" s="3" t="str">
        <f t="shared" si="16"/>
        <v/>
      </c>
      <c r="P166" s="3"/>
      <c r="Q166" s="3" t="s">
        <v>1190</v>
      </c>
      <c r="R166" s="5" t="s">
        <v>2</v>
      </c>
      <c r="S166" s="6">
        <v>44537</v>
      </c>
      <c r="T166" s="6">
        <v>45020</v>
      </c>
      <c r="U166" s="3" t="s">
        <v>374</v>
      </c>
      <c r="V166" s="3" t="s">
        <v>28</v>
      </c>
      <c r="W166" s="3" t="str">
        <f>VLOOKUP(V166, HIDE!D:E, 2, FALSE)</f>
        <v>Llantrisant</v>
      </c>
      <c r="X166" s="3" t="s">
        <v>963</v>
      </c>
      <c r="Y166" s="3" t="str">
        <f t="shared" si="17"/>
        <v/>
      </c>
      <c r="Z166" s="3"/>
      <c r="AA166" s="3" t="s">
        <v>1189</v>
      </c>
      <c r="AB166" s="5" t="s">
        <v>2</v>
      </c>
      <c r="AC166" s="6">
        <v>45021</v>
      </c>
      <c r="AD166" s="6">
        <v>45139</v>
      </c>
      <c r="AE166" s="3" t="s">
        <v>374</v>
      </c>
      <c r="AF166" s="3" t="s">
        <v>28</v>
      </c>
      <c r="AG166" s="3" t="str">
        <f>VLOOKUP(AF166, HIDE!D:E, 2, FALSE)</f>
        <v>Llantrisant</v>
      </c>
      <c r="AH166" s="3" t="s">
        <v>962</v>
      </c>
      <c r="AI166" s="3" t="str">
        <f t="shared" si="18"/>
        <v>/</v>
      </c>
      <c r="AJ166" s="3" t="s">
        <v>1028</v>
      </c>
      <c r="AK166" s="3" t="s">
        <v>1191</v>
      </c>
      <c r="AL166" s="5"/>
      <c r="AM166" s="5"/>
      <c r="AN166" s="5"/>
      <c r="AO166" s="5"/>
      <c r="AP166" s="9" t="str">
        <f>IF(AO166="", "", VLOOKUP(AO166, HIDE!D:E, 2, FALSE))</f>
        <v/>
      </c>
      <c r="AQ166" s="9" t="str">
        <f t="shared" si="19"/>
        <v/>
      </c>
      <c r="AR166" s="5"/>
      <c r="AS166" s="9" t="str">
        <f t="shared" si="20"/>
        <v/>
      </c>
      <c r="AT166" s="5"/>
    </row>
    <row r="167" spans="1:46" ht="30" x14ac:dyDescent="0.25">
      <c r="A167" s="3" t="s">
        <v>440</v>
      </c>
      <c r="B167" s="3" t="s">
        <v>441</v>
      </c>
      <c r="C167" s="3" t="s">
        <v>609</v>
      </c>
      <c r="D167" s="3" t="s">
        <v>1</v>
      </c>
      <c r="E167" s="5">
        <v>1</v>
      </c>
      <c r="F167" s="9" t="str">
        <f t="shared" si="14"/>
        <v>General (Internal) Medicine/Respiratory Medicine, General Surgery/*Hepato-Pancreatico-Biliary Surgery, Emergency Medicine, Palliative Medicine  (LIFT)</v>
      </c>
      <c r="G167" s="9" t="str">
        <f t="shared" si="15"/>
        <v xml:space="preserve">Prof Ben Hope-Gill </v>
      </c>
      <c r="H167" s="5" t="s">
        <v>2</v>
      </c>
      <c r="I167" s="6">
        <v>44770</v>
      </c>
      <c r="J167" s="6">
        <v>44901</v>
      </c>
      <c r="K167" s="3" t="s">
        <v>3</v>
      </c>
      <c r="L167" s="3" t="s">
        <v>376</v>
      </c>
      <c r="M167" s="3" t="str">
        <f>VLOOKUP(L167, HIDE!D:E, 2, FALSE)</f>
        <v>Cardiff / Penarth</v>
      </c>
      <c r="N167" s="3" t="s">
        <v>952</v>
      </c>
      <c r="O167" s="3" t="str">
        <f t="shared" si="16"/>
        <v>/</v>
      </c>
      <c r="P167" s="3" t="s">
        <v>950</v>
      </c>
      <c r="Q167" s="3" t="s">
        <v>1157</v>
      </c>
      <c r="R167" s="5" t="s">
        <v>2</v>
      </c>
      <c r="S167" s="6">
        <v>44537</v>
      </c>
      <c r="T167" s="6">
        <v>45020</v>
      </c>
      <c r="U167" s="3" t="s">
        <v>3</v>
      </c>
      <c r="V167" s="3" t="s">
        <v>5</v>
      </c>
      <c r="W167" s="3" t="str">
        <f>VLOOKUP(V167, HIDE!D:E, 2, FALSE)</f>
        <v>Cardiff</v>
      </c>
      <c r="X167" s="3" t="s">
        <v>951</v>
      </c>
      <c r="Y167" s="3" t="str">
        <f t="shared" si="17"/>
        <v>/</v>
      </c>
      <c r="Z167" s="3" t="s">
        <v>1026</v>
      </c>
      <c r="AA167" s="3" t="s">
        <v>1178</v>
      </c>
      <c r="AB167" s="5" t="s">
        <v>2</v>
      </c>
      <c r="AC167" s="6">
        <v>45021</v>
      </c>
      <c r="AD167" s="6">
        <v>45139</v>
      </c>
      <c r="AE167" s="3" t="s">
        <v>3</v>
      </c>
      <c r="AF167" s="3" t="s">
        <v>5</v>
      </c>
      <c r="AG167" s="3" t="str">
        <f>VLOOKUP(AF167, HIDE!D:E, 2, FALSE)</f>
        <v>Cardiff</v>
      </c>
      <c r="AH167" s="3" t="s">
        <v>960</v>
      </c>
      <c r="AI167" s="3" t="str">
        <f t="shared" si="18"/>
        <v/>
      </c>
      <c r="AJ167" s="3"/>
      <c r="AK167" s="3" t="s">
        <v>1192</v>
      </c>
      <c r="AL167" s="10">
        <v>44776</v>
      </c>
      <c r="AM167" s="10">
        <v>45139</v>
      </c>
      <c r="AN167" s="10" t="s">
        <v>3</v>
      </c>
      <c r="AO167" s="45" t="s">
        <v>1674</v>
      </c>
      <c r="AP167" s="44" t="str">
        <f>IF(AO167="", "", VLOOKUP(AO167, HIDE!D:E, 2, FALSE))</f>
        <v>Cardiff / Penarth</v>
      </c>
      <c r="AQ167" s="9" t="str">
        <f t="shared" si="19"/>
        <v xml:space="preserve">, </v>
      </c>
      <c r="AR167" s="39" t="s">
        <v>961</v>
      </c>
      <c r="AS167" s="9" t="str">
        <f t="shared" si="20"/>
        <v xml:space="preserve"> (LIFT)</v>
      </c>
      <c r="AT167" s="9" t="s">
        <v>1391</v>
      </c>
    </row>
    <row r="168" spans="1:46" ht="30" x14ac:dyDescent="0.25">
      <c r="A168" s="3" t="s">
        <v>440</v>
      </c>
      <c r="B168" s="3" t="s">
        <v>442</v>
      </c>
      <c r="C168" s="3" t="s">
        <v>610</v>
      </c>
      <c r="D168" s="3" t="s">
        <v>1</v>
      </c>
      <c r="E168" s="5">
        <v>1</v>
      </c>
      <c r="F168" s="9" t="str">
        <f t="shared" si="14"/>
        <v>Emergency Medicine, General (Internal) Medicine/Respiratory Medicine, General Surgery/*Hepato-Pancreatico-Biliary Surgery, Palliative Medicine  (LIFT)</v>
      </c>
      <c r="G168" s="9" t="str">
        <f t="shared" si="15"/>
        <v xml:space="preserve">Dr Susan Allen </v>
      </c>
      <c r="H168" s="5" t="s">
        <v>2</v>
      </c>
      <c r="I168" s="6">
        <v>44770</v>
      </c>
      <c r="J168" s="6">
        <v>44901</v>
      </c>
      <c r="K168" s="3" t="s">
        <v>3</v>
      </c>
      <c r="L168" s="3" t="s">
        <v>5</v>
      </c>
      <c r="M168" s="3" t="str">
        <f>VLOOKUP(L168, HIDE!D:E, 2, FALSE)</f>
        <v>Cardiff</v>
      </c>
      <c r="N168" s="3" t="s">
        <v>960</v>
      </c>
      <c r="O168" s="3" t="str">
        <f t="shared" si="16"/>
        <v/>
      </c>
      <c r="P168" s="3"/>
      <c r="Q168" s="3" t="s">
        <v>1192</v>
      </c>
      <c r="R168" s="5" t="s">
        <v>2</v>
      </c>
      <c r="S168" s="6">
        <v>44537</v>
      </c>
      <c r="T168" s="6">
        <v>45020</v>
      </c>
      <c r="U168" s="3" t="s">
        <v>3</v>
      </c>
      <c r="V168" s="3" t="s">
        <v>376</v>
      </c>
      <c r="W168" s="3" t="str">
        <f>VLOOKUP(V168, HIDE!D:E, 2, FALSE)</f>
        <v>Cardiff / Penarth</v>
      </c>
      <c r="X168" s="3" t="s">
        <v>952</v>
      </c>
      <c r="Y168" s="3" t="str">
        <f t="shared" si="17"/>
        <v>/</v>
      </c>
      <c r="Z168" s="3" t="s">
        <v>950</v>
      </c>
      <c r="AA168" s="3" t="s">
        <v>1157</v>
      </c>
      <c r="AB168" s="5" t="s">
        <v>2</v>
      </c>
      <c r="AC168" s="6">
        <v>45021</v>
      </c>
      <c r="AD168" s="6">
        <v>45139</v>
      </c>
      <c r="AE168" s="3" t="s">
        <v>3</v>
      </c>
      <c r="AF168" s="3" t="s">
        <v>5</v>
      </c>
      <c r="AG168" s="3" t="str">
        <f>VLOOKUP(AF168, HIDE!D:E, 2, FALSE)</f>
        <v>Cardiff</v>
      </c>
      <c r="AH168" s="3" t="s">
        <v>951</v>
      </c>
      <c r="AI168" s="3" t="str">
        <f t="shared" si="18"/>
        <v>/</v>
      </c>
      <c r="AJ168" s="3" t="s">
        <v>1026</v>
      </c>
      <c r="AK168" s="3" t="s">
        <v>1178</v>
      </c>
      <c r="AL168" s="10">
        <v>44776</v>
      </c>
      <c r="AM168" s="10">
        <v>45139</v>
      </c>
      <c r="AN168" s="10" t="s">
        <v>3</v>
      </c>
      <c r="AO168" s="45" t="s">
        <v>1674</v>
      </c>
      <c r="AP168" s="44" t="str">
        <f>IF(AO168="", "", VLOOKUP(AO168, HIDE!D:E, 2, FALSE))</f>
        <v>Cardiff / Penarth</v>
      </c>
      <c r="AQ168" s="9" t="str">
        <f t="shared" si="19"/>
        <v xml:space="preserve">, </v>
      </c>
      <c r="AR168" s="39" t="s">
        <v>961</v>
      </c>
      <c r="AS168" s="9" t="str">
        <f t="shared" si="20"/>
        <v xml:space="preserve"> (LIFT)</v>
      </c>
      <c r="AT168" s="9" t="s">
        <v>1391</v>
      </c>
    </row>
    <row r="169" spans="1:46" ht="30" x14ac:dyDescent="0.25">
      <c r="A169" s="3" t="s">
        <v>440</v>
      </c>
      <c r="B169" s="3" t="s">
        <v>443</v>
      </c>
      <c r="C169" s="3" t="s">
        <v>611</v>
      </c>
      <c r="D169" s="3" t="s">
        <v>1</v>
      </c>
      <c r="E169" s="5">
        <v>1</v>
      </c>
      <c r="F169" s="9" t="str">
        <f t="shared" si="14"/>
        <v>General Surgery/*Hepato-Pancreatico-Biliary Surgery, Emergency Medicine, General (Internal) Medicine/Respiratory Medicine, Palliative Medicine  (LIFT)</v>
      </c>
      <c r="G169" s="9" t="str">
        <f t="shared" si="15"/>
        <v xml:space="preserve">Mr Nagappan Kumar </v>
      </c>
      <c r="H169" s="5" t="s">
        <v>2</v>
      </c>
      <c r="I169" s="6">
        <v>44770</v>
      </c>
      <c r="J169" s="6">
        <v>44901</v>
      </c>
      <c r="K169" s="3" t="s">
        <v>3</v>
      </c>
      <c r="L169" s="3" t="s">
        <v>5</v>
      </c>
      <c r="M169" s="3" t="str">
        <f>VLOOKUP(L169, HIDE!D:E, 2, FALSE)</f>
        <v>Cardiff</v>
      </c>
      <c r="N169" s="3" t="s">
        <v>951</v>
      </c>
      <c r="O169" s="3" t="str">
        <f t="shared" si="16"/>
        <v>/</v>
      </c>
      <c r="P169" s="3" t="s">
        <v>1026</v>
      </c>
      <c r="Q169" s="3" t="s">
        <v>1178</v>
      </c>
      <c r="R169" s="5" t="s">
        <v>2</v>
      </c>
      <c r="S169" s="6">
        <v>44537</v>
      </c>
      <c r="T169" s="6">
        <v>45020</v>
      </c>
      <c r="U169" s="3" t="s">
        <v>3</v>
      </c>
      <c r="V169" s="3" t="s">
        <v>5</v>
      </c>
      <c r="W169" s="3" t="str">
        <f>VLOOKUP(V169, HIDE!D:E, 2, FALSE)</f>
        <v>Cardiff</v>
      </c>
      <c r="X169" s="3" t="s">
        <v>960</v>
      </c>
      <c r="Y169" s="3" t="str">
        <f t="shared" si="17"/>
        <v/>
      </c>
      <c r="Z169" s="3"/>
      <c r="AA169" s="3" t="s">
        <v>1192</v>
      </c>
      <c r="AB169" s="5" t="s">
        <v>2</v>
      </c>
      <c r="AC169" s="6">
        <v>45021</v>
      </c>
      <c r="AD169" s="6">
        <v>45139</v>
      </c>
      <c r="AE169" s="3" t="s">
        <v>3</v>
      </c>
      <c r="AF169" s="3" t="s">
        <v>376</v>
      </c>
      <c r="AG169" s="3" t="str">
        <f>VLOOKUP(AF169, HIDE!D:E, 2, FALSE)</f>
        <v>Cardiff / Penarth</v>
      </c>
      <c r="AH169" s="3" t="s">
        <v>952</v>
      </c>
      <c r="AI169" s="3" t="str">
        <f t="shared" si="18"/>
        <v>/</v>
      </c>
      <c r="AJ169" s="3" t="s">
        <v>950</v>
      </c>
      <c r="AK169" s="3" t="s">
        <v>1157</v>
      </c>
      <c r="AL169" s="10">
        <v>44776</v>
      </c>
      <c r="AM169" s="10">
        <v>45139</v>
      </c>
      <c r="AN169" s="10" t="s">
        <v>3</v>
      </c>
      <c r="AO169" s="45" t="s">
        <v>1674</v>
      </c>
      <c r="AP169" s="44" t="str">
        <f>IF(AO169="", "", VLOOKUP(AO169, HIDE!D:E, 2, FALSE))</f>
        <v>Cardiff / Penarth</v>
      </c>
      <c r="AQ169" s="9" t="str">
        <f t="shared" si="19"/>
        <v xml:space="preserve">, </v>
      </c>
      <c r="AR169" s="39" t="s">
        <v>961</v>
      </c>
      <c r="AS169" s="9" t="str">
        <f t="shared" si="20"/>
        <v xml:space="preserve"> (LIFT)</v>
      </c>
      <c r="AT169" s="9" t="s">
        <v>1391</v>
      </c>
    </row>
    <row r="170" spans="1:46" x14ac:dyDescent="0.25">
      <c r="A170" s="3" t="s">
        <v>12</v>
      </c>
      <c r="B170" s="3" t="s">
        <v>196</v>
      </c>
      <c r="C170" s="3" t="s">
        <v>612</v>
      </c>
      <c r="D170" s="3" t="s">
        <v>1</v>
      </c>
      <c r="E170" s="5">
        <v>1</v>
      </c>
      <c r="F170" s="9" t="str">
        <f t="shared" si="14"/>
        <v xml:space="preserve">General (Internal) Medicine/Respiratory Medicine, General Surgery/Colorectal Surgery, General (Internal) Medicine/Endocrinology and Diabetes Mellitus </v>
      </c>
      <c r="G170" s="9" t="str">
        <f t="shared" si="15"/>
        <v>Dr Michael Pynn</v>
      </c>
      <c r="H170" s="5" t="s">
        <v>2</v>
      </c>
      <c r="I170" s="6">
        <v>44770</v>
      </c>
      <c r="J170" s="6">
        <v>44901</v>
      </c>
      <c r="K170" s="3" t="s">
        <v>13</v>
      </c>
      <c r="L170" s="3" t="s">
        <v>15</v>
      </c>
      <c r="M170" s="3" t="str">
        <f>VLOOKUP(L170, HIDE!D:E, 2, FALSE)</f>
        <v>Abergavenny</v>
      </c>
      <c r="N170" s="3" t="s">
        <v>952</v>
      </c>
      <c r="O170" s="3" t="str">
        <f t="shared" si="16"/>
        <v>/</v>
      </c>
      <c r="P170" s="3" t="s">
        <v>950</v>
      </c>
      <c r="Q170" s="3" t="s">
        <v>1195</v>
      </c>
      <c r="R170" s="5" t="s">
        <v>2</v>
      </c>
      <c r="S170" s="6">
        <v>44537</v>
      </c>
      <c r="T170" s="6">
        <v>45020</v>
      </c>
      <c r="U170" s="3" t="s">
        <v>13</v>
      </c>
      <c r="V170" s="3" t="s">
        <v>432</v>
      </c>
      <c r="W170" s="3" t="str">
        <f>VLOOKUP(V170, HIDE!D:E, 2, FALSE)</f>
        <v>Newport / Cwmbran</v>
      </c>
      <c r="X170" s="3" t="s">
        <v>951</v>
      </c>
      <c r="Y170" s="3" t="str">
        <f t="shared" si="17"/>
        <v>/</v>
      </c>
      <c r="Z170" s="3" t="s">
        <v>1004</v>
      </c>
      <c r="AA170" s="3" t="s">
        <v>1194</v>
      </c>
      <c r="AB170" s="5" t="s">
        <v>2</v>
      </c>
      <c r="AC170" s="6">
        <v>45021</v>
      </c>
      <c r="AD170" s="6">
        <v>45139</v>
      </c>
      <c r="AE170" s="3" t="s">
        <v>13</v>
      </c>
      <c r="AF170" s="3" t="s">
        <v>15</v>
      </c>
      <c r="AG170" s="3" t="str">
        <f>VLOOKUP(AF170, HIDE!D:E, 2, FALSE)</f>
        <v>Abergavenny</v>
      </c>
      <c r="AH170" s="3" t="s">
        <v>952</v>
      </c>
      <c r="AI170" s="3" t="str">
        <f t="shared" si="18"/>
        <v>/</v>
      </c>
      <c r="AJ170" s="3" t="s">
        <v>969</v>
      </c>
      <c r="AK170" s="3" t="s">
        <v>1193</v>
      </c>
      <c r="AL170" s="5"/>
      <c r="AM170" s="5"/>
      <c r="AN170" s="5"/>
      <c r="AO170" s="5"/>
      <c r="AP170" s="9" t="str">
        <f>IF(AO170="", "", VLOOKUP(AO170, HIDE!D:E, 2, FALSE))</f>
        <v/>
      </c>
      <c r="AQ170" s="9" t="str">
        <f t="shared" si="19"/>
        <v/>
      </c>
      <c r="AR170" s="5"/>
      <c r="AS170" s="9" t="str">
        <f t="shared" si="20"/>
        <v/>
      </c>
      <c r="AT170" s="5"/>
    </row>
    <row r="171" spans="1:46" x14ac:dyDescent="0.25">
      <c r="A171" s="3" t="s">
        <v>12</v>
      </c>
      <c r="B171" s="3" t="s">
        <v>197</v>
      </c>
      <c r="C171" s="3" t="s">
        <v>613</v>
      </c>
      <c r="D171" s="3" t="s">
        <v>1</v>
      </c>
      <c r="E171" s="5">
        <v>1</v>
      </c>
      <c r="F171" s="9" t="str">
        <f t="shared" si="14"/>
        <v xml:space="preserve">General (Internal) Medicine/Endocrinology and Diabetes Mellitus, General (Internal) Medicine/Respiratory Medicine, General Surgery/Colorectal Surgery </v>
      </c>
      <c r="G171" s="9" t="str">
        <f t="shared" si="15"/>
        <v>Dr Fiona Smeeton</v>
      </c>
      <c r="H171" s="5" t="s">
        <v>2</v>
      </c>
      <c r="I171" s="6">
        <v>44770</v>
      </c>
      <c r="J171" s="6">
        <v>44901</v>
      </c>
      <c r="K171" s="3" t="s">
        <v>13</v>
      </c>
      <c r="L171" s="3" t="s">
        <v>15</v>
      </c>
      <c r="M171" s="3" t="str">
        <f>VLOOKUP(L171, HIDE!D:E, 2, FALSE)</f>
        <v>Abergavenny</v>
      </c>
      <c r="N171" s="3" t="s">
        <v>952</v>
      </c>
      <c r="O171" s="3" t="str">
        <f t="shared" si="16"/>
        <v>/</v>
      </c>
      <c r="P171" s="3" t="s">
        <v>969</v>
      </c>
      <c r="Q171" s="3" t="s">
        <v>1193</v>
      </c>
      <c r="R171" s="5" t="s">
        <v>2</v>
      </c>
      <c r="S171" s="6">
        <v>44537</v>
      </c>
      <c r="T171" s="6">
        <v>45020</v>
      </c>
      <c r="U171" s="3" t="s">
        <v>13</v>
      </c>
      <c r="V171" s="3" t="s">
        <v>15</v>
      </c>
      <c r="W171" s="3" t="str">
        <f>VLOOKUP(V171, HIDE!D:E, 2, FALSE)</f>
        <v>Abergavenny</v>
      </c>
      <c r="X171" s="3" t="s">
        <v>952</v>
      </c>
      <c r="Y171" s="3" t="str">
        <f t="shared" si="17"/>
        <v>/</v>
      </c>
      <c r="Z171" s="3" t="s">
        <v>950</v>
      </c>
      <c r="AA171" s="3" t="s">
        <v>1195</v>
      </c>
      <c r="AB171" s="5" t="s">
        <v>2</v>
      </c>
      <c r="AC171" s="6">
        <v>45021</v>
      </c>
      <c r="AD171" s="6">
        <v>45139</v>
      </c>
      <c r="AE171" s="3" t="s">
        <v>13</v>
      </c>
      <c r="AF171" s="3" t="s">
        <v>432</v>
      </c>
      <c r="AG171" s="3" t="str">
        <f>VLOOKUP(AF171, HIDE!D:E, 2, FALSE)</f>
        <v>Newport / Cwmbran</v>
      </c>
      <c r="AH171" s="3" t="s">
        <v>951</v>
      </c>
      <c r="AI171" s="3" t="str">
        <f t="shared" si="18"/>
        <v>/</v>
      </c>
      <c r="AJ171" s="3" t="s">
        <v>1004</v>
      </c>
      <c r="AK171" s="3" t="s">
        <v>1194</v>
      </c>
      <c r="AL171" s="5"/>
      <c r="AM171" s="5"/>
      <c r="AN171" s="5"/>
      <c r="AO171" s="5"/>
      <c r="AP171" s="9" t="str">
        <f>IF(AO171="", "", VLOOKUP(AO171, HIDE!D:E, 2, FALSE))</f>
        <v/>
      </c>
      <c r="AQ171" s="9" t="str">
        <f t="shared" si="19"/>
        <v/>
      </c>
      <c r="AR171" s="5"/>
      <c r="AS171" s="9" t="str">
        <f t="shared" si="20"/>
        <v/>
      </c>
      <c r="AT171" s="5"/>
    </row>
    <row r="172" spans="1:46" x14ac:dyDescent="0.25">
      <c r="A172" s="3" t="s">
        <v>12</v>
      </c>
      <c r="B172" s="3" t="s">
        <v>198</v>
      </c>
      <c r="C172" s="3" t="s">
        <v>614</v>
      </c>
      <c r="D172" s="3" t="s">
        <v>1</v>
      </c>
      <c r="E172" s="5">
        <v>1</v>
      </c>
      <c r="F172" s="9" t="str">
        <f t="shared" si="14"/>
        <v xml:space="preserve">General Surgery/Colorectal Surgery, General (Internal) Medicine/Endocrinology and Diabetes Mellitus, General (Internal) Medicine/Respiratory Medicine </v>
      </c>
      <c r="G172" s="9" t="str">
        <f t="shared" si="15"/>
        <v>Mr Jeremy Williamson</v>
      </c>
      <c r="H172" s="5" t="s">
        <v>2</v>
      </c>
      <c r="I172" s="6">
        <v>44770</v>
      </c>
      <c r="J172" s="6">
        <v>44901</v>
      </c>
      <c r="K172" s="3" t="s">
        <v>13</v>
      </c>
      <c r="L172" s="3" t="s">
        <v>432</v>
      </c>
      <c r="M172" s="3" t="str">
        <f>VLOOKUP(L172, HIDE!D:E, 2, FALSE)</f>
        <v>Newport / Cwmbran</v>
      </c>
      <c r="N172" s="3" t="s">
        <v>951</v>
      </c>
      <c r="O172" s="3" t="str">
        <f t="shared" si="16"/>
        <v>/</v>
      </c>
      <c r="P172" s="3" t="s">
        <v>1004</v>
      </c>
      <c r="Q172" s="3" t="s">
        <v>1194</v>
      </c>
      <c r="R172" s="5" t="s">
        <v>2</v>
      </c>
      <c r="S172" s="6">
        <v>44537</v>
      </c>
      <c r="T172" s="6">
        <v>45020</v>
      </c>
      <c r="U172" s="3" t="s">
        <v>13</v>
      </c>
      <c r="V172" s="3" t="s">
        <v>15</v>
      </c>
      <c r="W172" s="3" t="str">
        <f>VLOOKUP(V172, HIDE!D:E, 2, FALSE)</f>
        <v>Abergavenny</v>
      </c>
      <c r="X172" s="3" t="s">
        <v>952</v>
      </c>
      <c r="Y172" s="3" t="str">
        <f t="shared" si="17"/>
        <v>/</v>
      </c>
      <c r="Z172" s="3" t="s">
        <v>969</v>
      </c>
      <c r="AA172" s="3" t="s">
        <v>1193</v>
      </c>
      <c r="AB172" s="5" t="s">
        <v>2</v>
      </c>
      <c r="AC172" s="6">
        <v>45021</v>
      </c>
      <c r="AD172" s="6">
        <v>45139</v>
      </c>
      <c r="AE172" s="3" t="s">
        <v>13</v>
      </c>
      <c r="AF172" s="3" t="s">
        <v>15</v>
      </c>
      <c r="AG172" s="3" t="str">
        <f>VLOOKUP(AF172, HIDE!D:E, 2, FALSE)</f>
        <v>Abergavenny</v>
      </c>
      <c r="AH172" s="3" t="s">
        <v>952</v>
      </c>
      <c r="AI172" s="3" t="str">
        <f t="shared" si="18"/>
        <v>/</v>
      </c>
      <c r="AJ172" s="3" t="s">
        <v>950</v>
      </c>
      <c r="AK172" s="3" t="s">
        <v>1195</v>
      </c>
      <c r="AL172" s="5"/>
      <c r="AM172" s="5"/>
      <c r="AN172" s="5"/>
      <c r="AO172" s="5"/>
      <c r="AP172" s="9" t="str">
        <f>IF(AO172="", "", VLOOKUP(AO172, HIDE!D:E, 2, FALSE))</f>
        <v/>
      </c>
      <c r="AQ172" s="9" t="str">
        <f t="shared" si="19"/>
        <v/>
      </c>
      <c r="AR172" s="5"/>
      <c r="AS172" s="9" t="str">
        <f t="shared" si="20"/>
        <v/>
      </c>
      <c r="AT172" s="5"/>
    </row>
    <row r="173" spans="1:46" x14ac:dyDescent="0.25">
      <c r="A173" s="3" t="s">
        <v>12</v>
      </c>
      <c r="B173" s="3" t="s">
        <v>199</v>
      </c>
      <c r="C173" s="3" t="s">
        <v>615</v>
      </c>
      <c r="D173" s="3" t="s">
        <v>1</v>
      </c>
      <c r="E173" s="5">
        <v>1</v>
      </c>
      <c r="F173" s="9" t="str">
        <f t="shared" si="14"/>
        <v xml:space="preserve">General (Internal) Medicine/Gastroenterology, General Surgery, General (Internal) Medicine/Geriatric Medicine, Stroke Medicine </v>
      </c>
      <c r="G173" s="9" t="str">
        <f t="shared" si="15"/>
        <v>Dr Kate Axe</v>
      </c>
      <c r="H173" s="5" t="s">
        <v>2</v>
      </c>
      <c r="I173" s="6">
        <v>44770</v>
      </c>
      <c r="J173" s="6">
        <v>44901</v>
      </c>
      <c r="K173" s="3" t="s">
        <v>13</v>
      </c>
      <c r="L173" s="37" t="s">
        <v>371</v>
      </c>
      <c r="M173" s="36" t="str">
        <f>VLOOKUP(L173, HIDE!D:E, 2, FALSE)</f>
        <v>Cwmbran</v>
      </c>
      <c r="N173" s="3" t="s">
        <v>952</v>
      </c>
      <c r="O173" s="3" t="str">
        <f t="shared" si="16"/>
        <v>/</v>
      </c>
      <c r="P173" s="3" t="s">
        <v>1006</v>
      </c>
      <c r="Q173" s="3" t="s">
        <v>1198</v>
      </c>
      <c r="R173" s="5" t="s">
        <v>2</v>
      </c>
      <c r="S173" s="6">
        <v>44537</v>
      </c>
      <c r="T173" s="6">
        <v>45020</v>
      </c>
      <c r="U173" s="3" t="s">
        <v>13</v>
      </c>
      <c r="V173" s="3" t="s">
        <v>432</v>
      </c>
      <c r="W173" s="3" t="str">
        <f>VLOOKUP(V173, HIDE!D:E, 2, FALSE)</f>
        <v>Newport / Cwmbran</v>
      </c>
      <c r="X173" s="3" t="s">
        <v>951</v>
      </c>
      <c r="Y173" s="3" t="str">
        <f t="shared" si="17"/>
        <v/>
      </c>
      <c r="Z173" s="3"/>
      <c r="AA173" s="3" t="s">
        <v>1197</v>
      </c>
      <c r="AB173" s="5" t="s">
        <v>2</v>
      </c>
      <c r="AC173" s="6">
        <v>45021</v>
      </c>
      <c r="AD173" s="6">
        <v>45139</v>
      </c>
      <c r="AE173" s="3" t="s">
        <v>13</v>
      </c>
      <c r="AF173" s="3" t="s">
        <v>15</v>
      </c>
      <c r="AG173" s="3" t="str">
        <f>VLOOKUP(AF173, HIDE!D:E, 2, FALSE)</f>
        <v>Abergavenny</v>
      </c>
      <c r="AH173" s="3" t="s">
        <v>952</v>
      </c>
      <c r="AI173" s="3" t="str">
        <f t="shared" si="18"/>
        <v>/</v>
      </c>
      <c r="AJ173" s="3" t="s">
        <v>1032</v>
      </c>
      <c r="AK173" s="3" t="s">
        <v>1196</v>
      </c>
      <c r="AL173" s="5"/>
      <c r="AM173" s="5"/>
      <c r="AN173" s="5"/>
      <c r="AO173" s="5"/>
      <c r="AP173" s="9" t="str">
        <f>IF(AO173="", "", VLOOKUP(AO173, HIDE!D:E, 2, FALSE))</f>
        <v/>
      </c>
      <c r="AQ173" s="9" t="str">
        <f t="shared" si="19"/>
        <v/>
      </c>
      <c r="AR173" s="5"/>
      <c r="AS173" s="9" t="str">
        <f t="shared" si="20"/>
        <v/>
      </c>
      <c r="AT173" s="5"/>
    </row>
    <row r="174" spans="1:46" x14ac:dyDescent="0.25">
      <c r="A174" s="3" t="s">
        <v>12</v>
      </c>
      <c r="B174" s="3" t="s">
        <v>200</v>
      </c>
      <c r="C174" s="3" t="s">
        <v>616</v>
      </c>
      <c r="D174" s="3" t="s">
        <v>1</v>
      </c>
      <c r="E174" s="5">
        <v>1</v>
      </c>
      <c r="F174" s="9" t="str">
        <f t="shared" si="14"/>
        <v xml:space="preserve">General (Internal) Medicine/Geriatric Medicine, Stroke Medicine, General (Internal) Medicine/Gastroenterology, General Surgery </v>
      </c>
      <c r="G174" s="9" t="str">
        <f t="shared" si="15"/>
        <v>Dr Bella Richard</v>
      </c>
      <c r="H174" s="5" t="s">
        <v>2</v>
      </c>
      <c r="I174" s="6">
        <v>44770</v>
      </c>
      <c r="J174" s="6">
        <v>44901</v>
      </c>
      <c r="K174" s="3" t="s">
        <v>13</v>
      </c>
      <c r="L174" s="3" t="s">
        <v>15</v>
      </c>
      <c r="M174" s="3" t="str">
        <f>VLOOKUP(L174, HIDE!D:E, 2, FALSE)</f>
        <v>Abergavenny</v>
      </c>
      <c r="N174" s="3" t="s">
        <v>952</v>
      </c>
      <c r="O174" s="3" t="str">
        <f t="shared" si="16"/>
        <v>/</v>
      </c>
      <c r="P174" s="3" t="s">
        <v>1032</v>
      </c>
      <c r="Q174" s="3" t="s">
        <v>1196</v>
      </c>
      <c r="R174" s="5" t="s">
        <v>2</v>
      </c>
      <c r="S174" s="6">
        <v>44537</v>
      </c>
      <c r="T174" s="6">
        <v>45020</v>
      </c>
      <c r="U174" s="3" t="s">
        <v>13</v>
      </c>
      <c r="V174" s="36" t="s">
        <v>371</v>
      </c>
      <c r="W174" s="36" t="str">
        <f>VLOOKUP(V174, HIDE!D:E, 2, FALSE)</f>
        <v>Cwmbran</v>
      </c>
      <c r="X174" s="3" t="s">
        <v>952</v>
      </c>
      <c r="Y174" s="3" t="str">
        <f t="shared" si="17"/>
        <v>/</v>
      </c>
      <c r="Z174" s="3" t="s">
        <v>1006</v>
      </c>
      <c r="AA174" s="3" t="s">
        <v>1198</v>
      </c>
      <c r="AB174" s="5" t="s">
        <v>2</v>
      </c>
      <c r="AC174" s="6">
        <v>45021</v>
      </c>
      <c r="AD174" s="6">
        <v>45139</v>
      </c>
      <c r="AE174" s="3" t="s">
        <v>13</v>
      </c>
      <c r="AF174" s="3" t="s">
        <v>432</v>
      </c>
      <c r="AG174" s="3" t="str">
        <f>VLOOKUP(AF174, HIDE!D:E, 2, FALSE)</f>
        <v>Newport / Cwmbran</v>
      </c>
      <c r="AH174" s="3" t="s">
        <v>951</v>
      </c>
      <c r="AI174" s="3" t="str">
        <f t="shared" si="18"/>
        <v/>
      </c>
      <c r="AJ174" s="3"/>
      <c r="AK174" s="3" t="s">
        <v>1197</v>
      </c>
      <c r="AL174" s="5"/>
      <c r="AM174" s="5"/>
      <c r="AN174" s="5"/>
      <c r="AO174" s="5"/>
      <c r="AP174" s="9" t="str">
        <f>IF(AO174="", "", VLOOKUP(AO174, HIDE!D:E, 2, FALSE))</f>
        <v/>
      </c>
      <c r="AQ174" s="9" t="str">
        <f t="shared" si="19"/>
        <v/>
      </c>
      <c r="AR174" s="5"/>
      <c r="AS174" s="9" t="str">
        <f t="shared" si="20"/>
        <v/>
      </c>
      <c r="AT174" s="5"/>
    </row>
    <row r="175" spans="1:46" x14ac:dyDescent="0.25">
      <c r="A175" s="3" t="s">
        <v>12</v>
      </c>
      <c r="B175" s="3" t="s">
        <v>201</v>
      </c>
      <c r="C175" s="3" t="s">
        <v>617</v>
      </c>
      <c r="D175" s="3" t="s">
        <v>1</v>
      </c>
      <c r="E175" s="5">
        <v>1</v>
      </c>
      <c r="F175" s="9" t="str">
        <f t="shared" si="14"/>
        <v xml:space="preserve">General Surgery, General (Internal) Medicine/Geriatric Medicine, Stroke Medicine, General (Internal) Medicine/Gastroenterology </v>
      </c>
      <c r="G175" s="9" t="str">
        <f t="shared" si="15"/>
        <v>Mr Krishnamurthy Somasekar</v>
      </c>
      <c r="H175" s="5" t="s">
        <v>2</v>
      </c>
      <c r="I175" s="6">
        <v>44770</v>
      </c>
      <c r="J175" s="6">
        <v>44901</v>
      </c>
      <c r="K175" s="3" t="s">
        <v>13</v>
      </c>
      <c r="L175" s="3" t="s">
        <v>432</v>
      </c>
      <c r="M175" s="3" t="str">
        <f>VLOOKUP(L175, HIDE!D:E, 2, FALSE)</f>
        <v>Newport / Cwmbran</v>
      </c>
      <c r="N175" s="3" t="s">
        <v>951</v>
      </c>
      <c r="O175" s="3" t="str">
        <f t="shared" si="16"/>
        <v/>
      </c>
      <c r="P175" s="3"/>
      <c r="Q175" s="3" t="s">
        <v>1197</v>
      </c>
      <c r="R175" s="5" t="s">
        <v>2</v>
      </c>
      <c r="S175" s="6">
        <v>44537</v>
      </c>
      <c r="T175" s="6">
        <v>45020</v>
      </c>
      <c r="U175" s="3" t="s">
        <v>13</v>
      </c>
      <c r="V175" s="3" t="s">
        <v>15</v>
      </c>
      <c r="W175" s="3" t="str">
        <f>VLOOKUP(V175, HIDE!D:E, 2, FALSE)</f>
        <v>Abergavenny</v>
      </c>
      <c r="X175" s="3" t="s">
        <v>952</v>
      </c>
      <c r="Y175" s="3" t="str">
        <f t="shared" si="17"/>
        <v>/</v>
      </c>
      <c r="Z175" s="3" t="s">
        <v>1032</v>
      </c>
      <c r="AA175" s="3" t="s">
        <v>1196</v>
      </c>
      <c r="AB175" s="5" t="s">
        <v>2</v>
      </c>
      <c r="AC175" s="6">
        <v>45021</v>
      </c>
      <c r="AD175" s="6">
        <v>45139</v>
      </c>
      <c r="AE175" s="3" t="s">
        <v>13</v>
      </c>
      <c r="AF175" s="37" t="s">
        <v>371</v>
      </c>
      <c r="AG175" s="36" t="str">
        <f>VLOOKUP(AF175, HIDE!D:E, 2, FALSE)</f>
        <v>Cwmbran</v>
      </c>
      <c r="AH175" s="3" t="s">
        <v>952</v>
      </c>
      <c r="AI175" s="3" t="str">
        <f t="shared" si="18"/>
        <v>/</v>
      </c>
      <c r="AJ175" s="3" t="s">
        <v>1006</v>
      </c>
      <c r="AK175" s="3" t="s">
        <v>1198</v>
      </c>
      <c r="AL175" s="5"/>
      <c r="AM175" s="5"/>
      <c r="AN175" s="5"/>
      <c r="AO175" s="5"/>
      <c r="AP175" s="9" t="str">
        <f>IF(AO175="", "", VLOOKUP(AO175, HIDE!D:E, 2, FALSE))</f>
        <v/>
      </c>
      <c r="AQ175" s="9" t="str">
        <f t="shared" si="19"/>
        <v/>
      </c>
      <c r="AR175" s="5"/>
      <c r="AS175" s="9" t="str">
        <f t="shared" si="20"/>
        <v/>
      </c>
      <c r="AT175" s="5"/>
    </row>
    <row r="176" spans="1:46" x14ac:dyDescent="0.25">
      <c r="A176" s="3" t="s">
        <v>12</v>
      </c>
      <c r="B176" s="3" t="s">
        <v>202</v>
      </c>
      <c r="C176" s="3" t="s">
        <v>618</v>
      </c>
      <c r="D176" s="3" t="s">
        <v>1</v>
      </c>
      <c r="E176" s="5">
        <v>1</v>
      </c>
      <c r="F176" s="9" t="str">
        <f t="shared" si="14"/>
        <v xml:space="preserve">General (Internal) Medicine/Geriatric Medicine, Stroke Medicine, General Surgery/Colorectal Surgery, Paediatrics </v>
      </c>
      <c r="G176" s="9" t="str">
        <f t="shared" si="15"/>
        <v>Dr Bella Richard</v>
      </c>
      <c r="H176" s="5" t="s">
        <v>2</v>
      </c>
      <c r="I176" s="6">
        <v>44770</v>
      </c>
      <c r="J176" s="6">
        <v>44901</v>
      </c>
      <c r="K176" s="3" t="s">
        <v>13</v>
      </c>
      <c r="L176" s="3" t="s">
        <v>15</v>
      </c>
      <c r="M176" s="3" t="str">
        <f>VLOOKUP(L176, HIDE!D:E, 2, FALSE)</f>
        <v>Abergavenny</v>
      </c>
      <c r="N176" s="3" t="s">
        <v>952</v>
      </c>
      <c r="O176" s="3" t="str">
        <f t="shared" si="16"/>
        <v>/</v>
      </c>
      <c r="P176" s="3" t="s">
        <v>1032</v>
      </c>
      <c r="Q176" s="3" t="s">
        <v>1196</v>
      </c>
      <c r="R176" s="5" t="s">
        <v>2</v>
      </c>
      <c r="S176" s="6">
        <v>44537</v>
      </c>
      <c r="T176" s="6">
        <v>45020</v>
      </c>
      <c r="U176" s="3" t="s">
        <v>13</v>
      </c>
      <c r="V176" s="3" t="s">
        <v>432</v>
      </c>
      <c r="W176" s="3" t="str">
        <f>VLOOKUP(V176, HIDE!D:E, 2, FALSE)</f>
        <v>Newport / Cwmbran</v>
      </c>
      <c r="X176" s="3" t="s">
        <v>951</v>
      </c>
      <c r="Y176" s="3" t="str">
        <f t="shared" si="17"/>
        <v>/</v>
      </c>
      <c r="Z176" s="3" t="s">
        <v>1004</v>
      </c>
      <c r="AA176" s="3" t="s">
        <v>1200</v>
      </c>
      <c r="AB176" s="5" t="s">
        <v>2</v>
      </c>
      <c r="AC176" s="6">
        <v>45021</v>
      </c>
      <c r="AD176" s="6">
        <v>45139</v>
      </c>
      <c r="AE176" s="3" t="s">
        <v>13</v>
      </c>
      <c r="AF176" s="32" t="s">
        <v>371</v>
      </c>
      <c r="AG176" s="3" t="str">
        <f>VLOOKUP(AF176, HIDE!D:E, 2, FALSE)</f>
        <v>Cwmbran</v>
      </c>
      <c r="AH176" s="3" t="s">
        <v>949</v>
      </c>
      <c r="AI176" s="3" t="str">
        <f t="shared" si="18"/>
        <v/>
      </c>
      <c r="AJ176" s="3"/>
      <c r="AK176" s="3" t="s">
        <v>1199</v>
      </c>
      <c r="AL176" s="5"/>
      <c r="AM176" s="5"/>
      <c r="AN176" s="5"/>
      <c r="AO176" s="5"/>
      <c r="AP176" s="9" t="str">
        <f>IF(AO176="", "", VLOOKUP(AO176, HIDE!D:E, 2, FALSE))</f>
        <v/>
      </c>
      <c r="AQ176" s="9" t="str">
        <f t="shared" si="19"/>
        <v/>
      </c>
      <c r="AR176" s="5"/>
      <c r="AS176" s="9" t="str">
        <f t="shared" si="20"/>
        <v/>
      </c>
      <c r="AT176" s="5"/>
    </row>
    <row r="177" spans="1:46" x14ac:dyDescent="0.25">
      <c r="A177" s="3" t="s">
        <v>12</v>
      </c>
      <c r="B177" s="3" t="s">
        <v>203</v>
      </c>
      <c r="C177" s="3" t="s">
        <v>619</v>
      </c>
      <c r="D177" s="3" t="s">
        <v>1</v>
      </c>
      <c r="E177" s="5">
        <v>1</v>
      </c>
      <c r="F177" s="9" t="str">
        <f t="shared" si="14"/>
        <v xml:space="preserve">Paediatrics, General (Internal) Medicine/Geriatric Medicine, Stroke Medicine, General Surgery/Colorectal Surgery </v>
      </c>
      <c r="G177" s="9" t="str">
        <f t="shared" si="15"/>
        <v>Dr Nakul Gupta</v>
      </c>
      <c r="H177" s="5" t="s">
        <v>2</v>
      </c>
      <c r="I177" s="6">
        <v>44770</v>
      </c>
      <c r="J177" s="6">
        <v>44901</v>
      </c>
      <c r="K177" s="3" t="s">
        <v>13</v>
      </c>
      <c r="L177" s="34" t="s">
        <v>371</v>
      </c>
      <c r="M177" s="3" t="str">
        <f>VLOOKUP(L177, HIDE!D:E, 2, FALSE)</f>
        <v>Cwmbran</v>
      </c>
      <c r="N177" s="3" t="s">
        <v>949</v>
      </c>
      <c r="O177" s="3" t="str">
        <f t="shared" si="16"/>
        <v/>
      </c>
      <c r="P177" s="3"/>
      <c r="Q177" s="3" t="s">
        <v>1199</v>
      </c>
      <c r="R177" s="5" t="s">
        <v>2</v>
      </c>
      <c r="S177" s="6">
        <v>44537</v>
      </c>
      <c r="T177" s="6">
        <v>45020</v>
      </c>
      <c r="U177" s="3" t="s">
        <v>13</v>
      </c>
      <c r="V177" s="3" t="s">
        <v>15</v>
      </c>
      <c r="W177" s="3" t="str">
        <f>VLOOKUP(V177, HIDE!D:E, 2, FALSE)</f>
        <v>Abergavenny</v>
      </c>
      <c r="X177" s="3" t="s">
        <v>952</v>
      </c>
      <c r="Y177" s="3" t="str">
        <f t="shared" si="17"/>
        <v>/</v>
      </c>
      <c r="Z177" s="3" t="s">
        <v>1032</v>
      </c>
      <c r="AA177" s="3" t="s">
        <v>1196</v>
      </c>
      <c r="AB177" s="5" t="s">
        <v>2</v>
      </c>
      <c r="AC177" s="6">
        <v>45021</v>
      </c>
      <c r="AD177" s="6">
        <v>45139</v>
      </c>
      <c r="AE177" s="3" t="s">
        <v>13</v>
      </c>
      <c r="AF177" s="3" t="s">
        <v>432</v>
      </c>
      <c r="AG177" s="3" t="str">
        <f>VLOOKUP(AF177, HIDE!D:E, 2, FALSE)</f>
        <v>Newport / Cwmbran</v>
      </c>
      <c r="AH177" s="3" t="s">
        <v>951</v>
      </c>
      <c r="AI177" s="3" t="str">
        <f t="shared" si="18"/>
        <v>/</v>
      </c>
      <c r="AJ177" s="3" t="s">
        <v>1004</v>
      </c>
      <c r="AK177" s="3" t="s">
        <v>1200</v>
      </c>
      <c r="AL177" s="5"/>
      <c r="AM177" s="5"/>
      <c r="AN177" s="5"/>
      <c r="AO177" s="5"/>
      <c r="AP177" s="9" t="str">
        <f>IF(AO177="", "", VLOOKUP(AO177, HIDE!D:E, 2, FALSE))</f>
        <v/>
      </c>
      <c r="AQ177" s="9" t="str">
        <f t="shared" si="19"/>
        <v/>
      </c>
      <c r="AR177" s="5"/>
      <c r="AS177" s="9" t="str">
        <f t="shared" si="20"/>
        <v/>
      </c>
      <c r="AT177" s="5"/>
    </row>
    <row r="178" spans="1:46" x14ac:dyDescent="0.25">
      <c r="A178" s="3" t="s">
        <v>12</v>
      </c>
      <c r="B178" s="3" t="s">
        <v>204</v>
      </c>
      <c r="C178" s="3" t="s">
        <v>620</v>
      </c>
      <c r="D178" s="3" t="s">
        <v>1</v>
      </c>
      <c r="E178" s="5">
        <v>1</v>
      </c>
      <c r="F178" s="9" t="str">
        <f t="shared" si="14"/>
        <v xml:space="preserve">General Surgery/Colorectal Surgery, Paediatrics, General (Internal) Medicine/Geriatric Medicine, Stroke Medicine </v>
      </c>
      <c r="G178" s="9" t="str">
        <f t="shared" si="15"/>
        <v>Mr Ray Delicata</v>
      </c>
      <c r="H178" s="5" t="s">
        <v>2</v>
      </c>
      <c r="I178" s="6">
        <v>44770</v>
      </c>
      <c r="J178" s="6">
        <v>44901</v>
      </c>
      <c r="K178" s="3" t="s">
        <v>13</v>
      </c>
      <c r="L178" s="3" t="s">
        <v>432</v>
      </c>
      <c r="M178" s="3" t="str">
        <f>VLOOKUP(L178, HIDE!D:E, 2, FALSE)</f>
        <v>Newport / Cwmbran</v>
      </c>
      <c r="N178" s="3" t="s">
        <v>951</v>
      </c>
      <c r="O178" s="3" t="str">
        <f t="shared" si="16"/>
        <v>/</v>
      </c>
      <c r="P178" s="3" t="s">
        <v>1004</v>
      </c>
      <c r="Q178" s="3" t="s">
        <v>1200</v>
      </c>
      <c r="R178" s="5" t="s">
        <v>2</v>
      </c>
      <c r="S178" s="6">
        <v>44537</v>
      </c>
      <c r="T178" s="6">
        <v>45020</v>
      </c>
      <c r="U178" s="3" t="s">
        <v>13</v>
      </c>
      <c r="V178" s="32" t="s">
        <v>371</v>
      </c>
      <c r="W178" s="3" t="str">
        <f>VLOOKUP(V178, HIDE!D:E, 2, FALSE)</f>
        <v>Cwmbran</v>
      </c>
      <c r="X178" s="3" t="s">
        <v>949</v>
      </c>
      <c r="Y178" s="3" t="str">
        <f t="shared" si="17"/>
        <v/>
      </c>
      <c r="Z178" s="3"/>
      <c r="AA178" s="3" t="s">
        <v>1199</v>
      </c>
      <c r="AB178" s="5" t="s">
        <v>2</v>
      </c>
      <c r="AC178" s="6">
        <v>45021</v>
      </c>
      <c r="AD178" s="6">
        <v>45139</v>
      </c>
      <c r="AE178" s="3" t="s">
        <v>13</v>
      </c>
      <c r="AF178" s="3" t="s">
        <v>15</v>
      </c>
      <c r="AG178" s="3" t="str">
        <f>VLOOKUP(AF178, HIDE!D:E, 2, FALSE)</f>
        <v>Abergavenny</v>
      </c>
      <c r="AH178" s="3" t="s">
        <v>952</v>
      </c>
      <c r="AI178" s="3" t="str">
        <f t="shared" si="18"/>
        <v>/</v>
      </c>
      <c r="AJ178" s="3" t="s">
        <v>1032</v>
      </c>
      <c r="AK178" s="3" t="s">
        <v>1196</v>
      </c>
      <c r="AL178" s="5"/>
      <c r="AM178" s="5"/>
      <c r="AN178" s="5"/>
      <c r="AO178" s="5"/>
      <c r="AP178" s="9" t="str">
        <f>IF(AO178="", "", VLOOKUP(AO178, HIDE!D:E, 2, FALSE))</f>
        <v/>
      </c>
      <c r="AQ178" s="9" t="str">
        <f t="shared" si="19"/>
        <v/>
      </c>
      <c r="AR178" s="5"/>
      <c r="AS178" s="9" t="str">
        <f t="shared" si="20"/>
        <v/>
      </c>
      <c r="AT178" s="5"/>
    </row>
    <row r="179" spans="1:46" x14ac:dyDescent="0.25">
      <c r="A179" s="3" t="s">
        <v>12</v>
      </c>
      <c r="B179" s="3" t="s">
        <v>205</v>
      </c>
      <c r="C179" s="3" t="s">
        <v>621</v>
      </c>
      <c r="D179" s="3" t="s">
        <v>1</v>
      </c>
      <c r="E179" s="5">
        <v>1</v>
      </c>
      <c r="F179" s="9" t="str">
        <f t="shared" si="14"/>
        <v xml:space="preserve">General (Internal) Medicine/Geriatric Medicine, General Surgery/Upper Gastro-intestinal Surgery, Paediatrics </v>
      </c>
      <c r="G179" s="9" t="str">
        <f t="shared" si="15"/>
        <v>Dr Katherine Barnes</v>
      </c>
      <c r="H179" s="5" t="s">
        <v>2</v>
      </c>
      <c r="I179" s="6">
        <v>44770</v>
      </c>
      <c r="J179" s="6">
        <v>44901</v>
      </c>
      <c r="K179" s="3" t="s">
        <v>13</v>
      </c>
      <c r="L179" s="3" t="s">
        <v>15</v>
      </c>
      <c r="M179" s="3" t="str">
        <f>VLOOKUP(L179, HIDE!D:E, 2, FALSE)</f>
        <v>Abergavenny</v>
      </c>
      <c r="N179" s="3" t="s">
        <v>952</v>
      </c>
      <c r="O179" s="3" t="str">
        <f t="shared" si="16"/>
        <v>/</v>
      </c>
      <c r="P179" s="3" t="s">
        <v>956</v>
      </c>
      <c r="Q179" s="3" t="s">
        <v>1068</v>
      </c>
      <c r="R179" s="5" t="s">
        <v>2</v>
      </c>
      <c r="S179" s="6">
        <v>44537</v>
      </c>
      <c r="T179" s="6">
        <v>45020</v>
      </c>
      <c r="U179" s="3" t="s">
        <v>13</v>
      </c>
      <c r="V179" s="3" t="s">
        <v>432</v>
      </c>
      <c r="W179" s="3" t="str">
        <f>VLOOKUP(V179, HIDE!D:E, 2, FALSE)</f>
        <v>Newport / Cwmbran</v>
      </c>
      <c r="X179" s="3" t="s">
        <v>951</v>
      </c>
      <c r="Y179" s="3" t="str">
        <f t="shared" si="17"/>
        <v>/</v>
      </c>
      <c r="Z179" s="3" t="s">
        <v>1005</v>
      </c>
      <c r="AA179" s="3" t="s">
        <v>1202</v>
      </c>
      <c r="AB179" s="5" t="s">
        <v>2</v>
      </c>
      <c r="AC179" s="6">
        <v>45021</v>
      </c>
      <c r="AD179" s="6">
        <v>45139</v>
      </c>
      <c r="AE179" s="3" t="s">
        <v>13</v>
      </c>
      <c r="AF179" s="32" t="s">
        <v>371</v>
      </c>
      <c r="AG179" s="3" t="str">
        <f>VLOOKUP(AF179, HIDE!D:E, 2, FALSE)</f>
        <v>Cwmbran</v>
      </c>
      <c r="AH179" s="3" t="s">
        <v>949</v>
      </c>
      <c r="AI179" s="3" t="str">
        <f t="shared" si="18"/>
        <v/>
      </c>
      <c r="AJ179" s="3"/>
      <c r="AK179" s="3" t="s">
        <v>1201</v>
      </c>
      <c r="AL179" s="5"/>
      <c r="AM179" s="5"/>
      <c r="AN179" s="5"/>
      <c r="AO179" s="5"/>
      <c r="AP179" s="9" t="str">
        <f>IF(AO179="", "", VLOOKUP(AO179, HIDE!D:E, 2, FALSE))</f>
        <v/>
      </c>
      <c r="AQ179" s="9" t="str">
        <f t="shared" si="19"/>
        <v/>
      </c>
      <c r="AR179" s="5"/>
      <c r="AS179" s="9" t="str">
        <f t="shared" si="20"/>
        <v/>
      </c>
      <c r="AT179" s="5"/>
    </row>
    <row r="180" spans="1:46" x14ac:dyDescent="0.25">
      <c r="A180" s="3" t="s">
        <v>12</v>
      </c>
      <c r="B180" s="3" t="s">
        <v>206</v>
      </c>
      <c r="C180" s="3" t="s">
        <v>622</v>
      </c>
      <c r="D180" s="3" t="s">
        <v>1</v>
      </c>
      <c r="E180" s="5">
        <v>1</v>
      </c>
      <c r="F180" s="9" t="str">
        <f t="shared" si="14"/>
        <v xml:space="preserve">Paediatrics, General (Internal) Medicine/Geriatric Medicine, General Surgery/Upper Gastro-intestinal Surgery </v>
      </c>
      <c r="G180" s="9" t="str">
        <f t="shared" si="15"/>
        <v>Dr Nadeem Syed</v>
      </c>
      <c r="H180" s="5" t="s">
        <v>2</v>
      </c>
      <c r="I180" s="6">
        <v>44770</v>
      </c>
      <c r="J180" s="6">
        <v>44901</v>
      </c>
      <c r="K180" s="3" t="s">
        <v>13</v>
      </c>
      <c r="L180" s="34" t="s">
        <v>371</v>
      </c>
      <c r="M180" s="3" t="str">
        <f>VLOOKUP(L180, HIDE!D:E, 2, FALSE)</f>
        <v>Cwmbran</v>
      </c>
      <c r="N180" s="3" t="s">
        <v>949</v>
      </c>
      <c r="O180" s="3" t="str">
        <f t="shared" si="16"/>
        <v/>
      </c>
      <c r="P180" s="3"/>
      <c r="Q180" s="3" t="s">
        <v>1201</v>
      </c>
      <c r="R180" s="5" t="s">
        <v>2</v>
      </c>
      <c r="S180" s="6">
        <v>44537</v>
      </c>
      <c r="T180" s="6">
        <v>45020</v>
      </c>
      <c r="U180" s="3" t="s">
        <v>13</v>
      </c>
      <c r="V180" s="3" t="s">
        <v>15</v>
      </c>
      <c r="W180" s="3" t="str">
        <f>VLOOKUP(V180, HIDE!D:E, 2, FALSE)</f>
        <v>Abergavenny</v>
      </c>
      <c r="X180" s="3" t="s">
        <v>952</v>
      </c>
      <c r="Y180" s="3" t="str">
        <f t="shared" si="17"/>
        <v>/</v>
      </c>
      <c r="Z180" s="3" t="s">
        <v>956</v>
      </c>
      <c r="AA180" s="3" t="s">
        <v>1068</v>
      </c>
      <c r="AB180" s="5" t="s">
        <v>2</v>
      </c>
      <c r="AC180" s="6">
        <v>45021</v>
      </c>
      <c r="AD180" s="6">
        <v>45139</v>
      </c>
      <c r="AE180" s="3" t="s">
        <v>13</v>
      </c>
      <c r="AF180" s="3" t="s">
        <v>432</v>
      </c>
      <c r="AG180" s="3" t="str">
        <f>VLOOKUP(AF180, HIDE!D:E, 2, FALSE)</f>
        <v>Newport / Cwmbran</v>
      </c>
      <c r="AH180" s="3" t="s">
        <v>951</v>
      </c>
      <c r="AI180" s="3" t="str">
        <f t="shared" si="18"/>
        <v>/</v>
      </c>
      <c r="AJ180" s="3" t="s">
        <v>1005</v>
      </c>
      <c r="AK180" s="3" t="s">
        <v>1202</v>
      </c>
      <c r="AL180" s="5"/>
      <c r="AM180" s="5"/>
      <c r="AN180" s="5"/>
      <c r="AO180" s="5"/>
      <c r="AP180" s="9" t="str">
        <f>IF(AO180="", "", VLOOKUP(AO180, HIDE!D:E, 2, FALSE))</f>
        <v/>
      </c>
      <c r="AQ180" s="9" t="str">
        <f t="shared" si="19"/>
        <v/>
      </c>
      <c r="AR180" s="5"/>
      <c r="AS180" s="9" t="str">
        <f t="shared" si="20"/>
        <v/>
      </c>
      <c r="AT180" s="5"/>
    </row>
    <row r="181" spans="1:46" x14ac:dyDescent="0.25">
      <c r="A181" s="3" t="s">
        <v>12</v>
      </c>
      <c r="B181" s="3" t="s">
        <v>207</v>
      </c>
      <c r="C181" s="3" t="s">
        <v>623</v>
      </c>
      <c r="D181" s="3" t="s">
        <v>1</v>
      </c>
      <c r="E181" s="5">
        <v>1</v>
      </c>
      <c r="F181" s="9" t="str">
        <f t="shared" si="14"/>
        <v xml:space="preserve">General Surgery/Upper Gastro-intestinal Surgery, Paediatrics, General (Internal) Medicine/Geriatric Medicine </v>
      </c>
      <c r="G181" s="9" t="str">
        <f t="shared" si="15"/>
        <v>Mr Simon Wood</v>
      </c>
      <c r="H181" s="5" t="s">
        <v>2</v>
      </c>
      <c r="I181" s="6">
        <v>44770</v>
      </c>
      <c r="J181" s="6">
        <v>44901</v>
      </c>
      <c r="K181" s="3" t="s">
        <v>13</v>
      </c>
      <c r="L181" s="3" t="s">
        <v>432</v>
      </c>
      <c r="M181" s="3" t="str">
        <f>VLOOKUP(L181, HIDE!D:E, 2, FALSE)</f>
        <v>Newport / Cwmbran</v>
      </c>
      <c r="N181" s="3" t="s">
        <v>951</v>
      </c>
      <c r="O181" s="3" t="str">
        <f t="shared" si="16"/>
        <v>/</v>
      </c>
      <c r="P181" s="3" t="s">
        <v>1005</v>
      </c>
      <c r="Q181" s="3" t="s">
        <v>1202</v>
      </c>
      <c r="R181" s="5" t="s">
        <v>2</v>
      </c>
      <c r="S181" s="6">
        <v>44537</v>
      </c>
      <c r="T181" s="6">
        <v>45020</v>
      </c>
      <c r="U181" s="3" t="s">
        <v>13</v>
      </c>
      <c r="V181" s="32" t="s">
        <v>371</v>
      </c>
      <c r="W181" s="3" t="str">
        <f>VLOOKUP(V181, HIDE!D:E, 2, FALSE)</f>
        <v>Cwmbran</v>
      </c>
      <c r="X181" s="3" t="s">
        <v>949</v>
      </c>
      <c r="Y181" s="3" t="str">
        <f t="shared" si="17"/>
        <v/>
      </c>
      <c r="Z181" s="3"/>
      <c r="AA181" s="3" t="s">
        <v>1201</v>
      </c>
      <c r="AB181" s="5" t="s">
        <v>2</v>
      </c>
      <c r="AC181" s="6">
        <v>45021</v>
      </c>
      <c r="AD181" s="6">
        <v>45139</v>
      </c>
      <c r="AE181" s="3" t="s">
        <v>13</v>
      </c>
      <c r="AF181" s="3" t="s">
        <v>15</v>
      </c>
      <c r="AG181" s="3" t="str">
        <f>VLOOKUP(AF181, HIDE!D:E, 2, FALSE)</f>
        <v>Abergavenny</v>
      </c>
      <c r="AH181" s="3" t="s">
        <v>952</v>
      </c>
      <c r="AI181" s="3" t="str">
        <f t="shared" si="18"/>
        <v>/</v>
      </c>
      <c r="AJ181" s="3" t="s">
        <v>956</v>
      </c>
      <c r="AK181" s="3" t="s">
        <v>1068</v>
      </c>
      <c r="AL181" s="5"/>
      <c r="AM181" s="5"/>
      <c r="AN181" s="5"/>
      <c r="AO181" s="5"/>
      <c r="AP181" s="9" t="str">
        <f>IF(AO181="", "", VLOOKUP(AO181, HIDE!D:E, 2, FALSE))</f>
        <v/>
      </c>
      <c r="AQ181" s="9" t="str">
        <f t="shared" si="19"/>
        <v/>
      </c>
      <c r="AR181" s="5"/>
      <c r="AS181" s="9" t="str">
        <f t="shared" si="20"/>
        <v/>
      </c>
      <c r="AT181" s="5"/>
    </row>
    <row r="182" spans="1:46" x14ac:dyDescent="0.25">
      <c r="A182" s="3" t="s">
        <v>12</v>
      </c>
      <c r="B182" s="3" t="s">
        <v>208</v>
      </c>
      <c r="C182" s="3" t="s">
        <v>624</v>
      </c>
      <c r="D182" s="3" t="s">
        <v>1</v>
      </c>
      <c r="E182" s="5">
        <v>1</v>
      </c>
      <c r="F182" s="9" t="str">
        <f t="shared" si="14"/>
        <v xml:space="preserve">General (Internal) Medicine/Geriatric Medicine, General Surgery/Upper Gastro-intestinal Surgery, Haematology </v>
      </c>
      <c r="G182" s="9" t="str">
        <f t="shared" si="15"/>
        <v>Prof Nadim Haboubi</v>
      </c>
      <c r="H182" s="5" t="s">
        <v>2</v>
      </c>
      <c r="I182" s="6">
        <v>44770</v>
      </c>
      <c r="J182" s="6">
        <v>44901</v>
      </c>
      <c r="K182" s="3" t="s">
        <v>13</v>
      </c>
      <c r="L182" s="3" t="s">
        <v>15</v>
      </c>
      <c r="M182" s="3" t="str">
        <f>VLOOKUP(L182, HIDE!D:E, 2, FALSE)</f>
        <v>Abergavenny</v>
      </c>
      <c r="N182" s="3" t="s">
        <v>952</v>
      </c>
      <c r="O182" s="3" t="str">
        <f t="shared" si="16"/>
        <v>/</v>
      </c>
      <c r="P182" s="3" t="s">
        <v>956</v>
      </c>
      <c r="Q182" s="3" t="s">
        <v>1205</v>
      </c>
      <c r="R182" s="5" t="s">
        <v>2</v>
      </c>
      <c r="S182" s="6">
        <v>44537</v>
      </c>
      <c r="T182" s="6">
        <v>45020</v>
      </c>
      <c r="U182" s="3" t="s">
        <v>13</v>
      </c>
      <c r="V182" s="3" t="s">
        <v>432</v>
      </c>
      <c r="W182" s="3" t="str">
        <f>VLOOKUP(V182, HIDE!D:E, 2, FALSE)</f>
        <v>Newport / Cwmbran</v>
      </c>
      <c r="X182" s="3" t="s">
        <v>951</v>
      </c>
      <c r="Y182" s="3" t="str">
        <f t="shared" si="17"/>
        <v>/</v>
      </c>
      <c r="Z182" s="3" t="s">
        <v>1005</v>
      </c>
      <c r="AA182" s="3" t="s">
        <v>1204</v>
      </c>
      <c r="AB182" s="5" t="s">
        <v>2</v>
      </c>
      <c r="AC182" s="6">
        <v>45021</v>
      </c>
      <c r="AD182" s="6">
        <v>45139</v>
      </c>
      <c r="AE182" s="3" t="s">
        <v>13</v>
      </c>
      <c r="AF182" s="32" t="s">
        <v>371</v>
      </c>
      <c r="AG182" s="3" t="str">
        <f>VLOOKUP(AF182, HIDE!D:E, 2, FALSE)</f>
        <v>Cwmbran</v>
      </c>
      <c r="AH182" s="3" t="s">
        <v>968</v>
      </c>
      <c r="AI182" s="3" t="str">
        <f t="shared" si="18"/>
        <v/>
      </c>
      <c r="AJ182" s="3"/>
      <c r="AK182" s="3" t="s">
        <v>1203</v>
      </c>
      <c r="AL182" s="5"/>
      <c r="AM182" s="5"/>
      <c r="AN182" s="5"/>
      <c r="AO182" s="5"/>
      <c r="AP182" s="9" t="str">
        <f>IF(AO182="", "", VLOOKUP(AO182, HIDE!D:E, 2, FALSE))</f>
        <v/>
      </c>
      <c r="AQ182" s="9" t="str">
        <f t="shared" si="19"/>
        <v/>
      </c>
      <c r="AR182" s="5"/>
      <c r="AS182" s="9" t="str">
        <f t="shared" si="20"/>
        <v/>
      </c>
      <c r="AT182" s="5"/>
    </row>
    <row r="183" spans="1:46" x14ac:dyDescent="0.25">
      <c r="A183" s="3" t="s">
        <v>12</v>
      </c>
      <c r="B183" s="3" t="s">
        <v>209</v>
      </c>
      <c r="C183" s="3" t="s">
        <v>625</v>
      </c>
      <c r="D183" s="3" t="s">
        <v>1</v>
      </c>
      <c r="E183" s="5">
        <v>1</v>
      </c>
      <c r="F183" s="9" t="str">
        <f t="shared" si="14"/>
        <v xml:space="preserve">Haematology, General (Internal) Medicine/Geriatric Medicine, General Surgery/Upper Gastro-intestinal Surgery </v>
      </c>
      <c r="G183" s="9" t="str">
        <f t="shared" si="15"/>
        <v>Dr Sarah Lewis</v>
      </c>
      <c r="H183" s="5" t="s">
        <v>2</v>
      </c>
      <c r="I183" s="6">
        <v>44770</v>
      </c>
      <c r="J183" s="6">
        <v>44901</v>
      </c>
      <c r="K183" s="3" t="s">
        <v>13</v>
      </c>
      <c r="L183" s="34" t="s">
        <v>371</v>
      </c>
      <c r="M183" s="3" t="str">
        <f>VLOOKUP(L183, HIDE!D:E, 2, FALSE)</f>
        <v>Cwmbran</v>
      </c>
      <c r="N183" s="3" t="s">
        <v>968</v>
      </c>
      <c r="O183" s="3" t="str">
        <f t="shared" si="16"/>
        <v/>
      </c>
      <c r="P183" s="3"/>
      <c r="Q183" s="3" t="s">
        <v>1203</v>
      </c>
      <c r="R183" s="5" t="s">
        <v>2</v>
      </c>
      <c r="S183" s="6">
        <v>44537</v>
      </c>
      <c r="T183" s="6">
        <v>45020</v>
      </c>
      <c r="U183" s="3" t="s">
        <v>13</v>
      </c>
      <c r="V183" s="3" t="s">
        <v>15</v>
      </c>
      <c r="W183" s="3" t="str">
        <f>VLOOKUP(V183, HIDE!D:E, 2, FALSE)</f>
        <v>Abergavenny</v>
      </c>
      <c r="X183" s="3" t="s">
        <v>952</v>
      </c>
      <c r="Y183" s="3" t="str">
        <f t="shared" si="17"/>
        <v>/</v>
      </c>
      <c r="Z183" s="3" t="s">
        <v>956</v>
      </c>
      <c r="AA183" s="3" t="s">
        <v>1205</v>
      </c>
      <c r="AB183" s="5" t="s">
        <v>2</v>
      </c>
      <c r="AC183" s="6">
        <v>45021</v>
      </c>
      <c r="AD183" s="6">
        <v>45139</v>
      </c>
      <c r="AE183" s="3" t="s">
        <v>13</v>
      </c>
      <c r="AF183" s="3" t="s">
        <v>432</v>
      </c>
      <c r="AG183" s="3" t="str">
        <f>VLOOKUP(AF183, HIDE!D:E, 2, FALSE)</f>
        <v>Newport / Cwmbran</v>
      </c>
      <c r="AH183" s="3" t="s">
        <v>951</v>
      </c>
      <c r="AI183" s="3" t="str">
        <f t="shared" si="18"/>
        <v>/</v>
      </c>
      <c r="AJ183" s="3" t="s">
        <v>1005</v>
      </c>
      <c r="AK183" s="3" t="s">
        <v>1204</v>
      </c>
      <c r="AL183" s="5"/>
      <c r="AM183" s="5"/>
      <c r="AN183" s="5"/>
      <c r="AO183" s="5"/>
      <c r="AP183" s="9" t="str">
        <f>IF(AO183="", "", VLOOKUP(AO183, HIDE!D:E, 2, FALSE))</f>
        <v/>
      </c>
      <c r="AQ183" s="9" t="str">
        <f t="shared" si="19"/>
        <v/>
      </c>
      <c r="AR183" s="5"/>
      <c r="AS183" s="9" t="str">
        <f t="shared" si="20"/>
        <v/>
      </c>
      <c r="AT183" s="5"/>
    </row>
    <row r="184" spans="1:46" x14ac:dyDescent="0.25">
      <c r="A184" s="3" t="s">
        <v>12</v>
      </c>
      <c r="B184" s="3" t="s">
        <v>210</v>
      </c>
      <c r="C184" s="3" t="s">
        <v>626</v>
      </c>
      <c r="D184" s="3" t="s">
        <v>1</v>
      </c>
      <c r="E184" s="5">
        <v>1</v>
      </c>
      <c r="F184" s="9" t="str">
        <f t="shared" si="14"/>
        <v xml:space="preserve">General Surgery/Upper Gastro-intestinal Surgery, Haematology, General (Internal) Medicine/Geriatric Medicine </v>
      </c>
      <c r="G184" s="9" t="str">
        <f t="shared" si="15"/>
        <v xml:space="preserve">Miss Charlotte Thomas </v>
      </c>
      <c r="H184" s="5" t="s">
        <v>2</v>
      </c>
      <c r="I184" s="6">
        <v>44770</v>
      </c>
      <c r="J184" s="6">
        <v>44901</v>
      </c>
      <c r="K184" s="3" t="s">
        <v>13</v>
      </c>
      <c r="L184" s="3" t="s">
        <v>432</v>
      </c>
      <c r="M184" s="3" t="str">
        <f>VLOOKUP(L184, HIDE!D:E, 2, FALSE)</f>
        <v>Newport / Cwmbran</v>
      </c>
      <c r="N184" s="3" t="s">
        <v>951</v>
      </c>
      <c r="O184" s="3" t="str">
        <f t="shared" si="16"/>
        <v>/</v>
      </c>
      <c r="P184" s="3" t="s">
        <v>1005</v>
      </c>
      <c r="Q184" s="3" t="s">
        <v>1204</v>
      </c>
      <c r="R184" s="5" t="s">
        <v>2</v>
      </c>
      <c r="S184" s="6">
        <v>44537</v>
      </c>
      <c r="T184" s="6">
        <v>45020</v>
      </c>
      <c r="U184" s="3" t="s">
        <v>13</v>
      </c>
      <c r="V184" s="32" t="s">
        <v>371</v>
      </c>
      <c r="W184" s="3" t="str">
        <f>VLOOKUP(V184, HIDE!D:E, 2, FALSE)</f>
        <v>Cwmbran</v>
      </c>
      <c r="X184" s="3" t="s">
        <v>968</v>
      </c>
      <c r="Y184" s="3" t="str">
        <f t="shared" si="17"/>
        <v/>
      </c>
      <c r="Z184" s="3"/>
      <c r="AA184" s="3" t="s">
        <v>1203</v>
      </c>
      <c r="AB184" s="5" t="s">
        <v>2</v>
      </c>
      <c r="AC184" s="6">
        <v>45021</v>
      </c>
      <c r="AD184" s="6">
        <v>45139</v>
      </c>
      <c r="AE184" s="3" t="s">
        <v>13</v>
      </c>
      <c r="AF184" s="3" t="s">
        <v>15</v>
      </c>
      <c r="AG184" s="3" t="str">
        <f>VLOOKUP(AF184, HIDE!D:E, 2, FALSE)</f>
        <v>Abergavenny</v>
      </c>
      <c r="AH184" s="3" t="s">
        <v>952</v>
      </c>
      <c r="AI184" s="3" t="str">
        <f t="shared" si="18"/>
        <v>/</v>
      </c>
      <c r="AJ184" s="3" t="s">
        <v>956</v>
      </c>
      <c r="AK184" s="3" t="s">
        <v>1205</v>
      </c>
      <c r="AL184" s="5"/>
      <c r="AM184" s="5"/>
      <c r="AN184" s="5"/>
      <c r="AO184" s="5"/>
      <c r="AP184" s="9" t="str">
        <f>IF(AO184="", "", VLOOKUP(AO184, HIDE!D:E, 2, FALSE))</f>
        <v/>
      </c>
      <c r="AQ184" s="9" t="str">
        <f t="shared" si="19"/>
        <v/>
      </c>
      <c r="AR184" s="5"/>
      <c r="AS184" s="9" t="str">
        <f t="shared" si="20"/>
        <v/>
      </c>
      <c r="AT184" s="5"/>
    </row>
    <row r="185" spans="1:46" x14ac:dyDescent="0.25">
      <c r="A185" s="3" t="s">
        <v>12</v>
      </c>
      <c r="B185" s="3" t="s">
        <v>211</v>
      </c>
      <c r="C185" s="3" t="s">
        <v>627</v>
      </c>
      <c r="D185" s="3" t="s">
        <v>1</v>
      </c>
      <c r="E185" s="5">
        <v>1</v>
      </c>
      <c r="F185" s="9" t="str">
        <f t="shared" si="14"/>
        <v xml:space="preserve">General (Internal) Medicine/Geriatric Medicine, Rehabilitation Medicine, General Surgery/Upper Gastro-intestinal Surgery, General Surgery/Subspecialty to be confirmed </v>
      </c>
      <c r="G185" s="9" t="str">
        <f t="shared" si="15"/>
        <v xml:space="preserve">Dr Shaha Sheriff </v>
      </c>
      <c r="H185" s="5" t="s">
        <v>2</v>
      </c>
      <c r="I185" s="6">
        <v>44770</v>
      </c>
      <c r="J185" s="6">
        <v>44901</v>
      </c>
      <c r="K185" s="3" t="s">
        <v>13</v>
      </c>
      <c r="L185" s="3" t="s">
        <v>17</v>
      </c>
      <c r="M185" s="3" t="str">
        <f>VLOOKUP(L185, HIDE!D:E, 2, FALSE)</f>
        <v>Newport</v>
      </c>
      <c r="N185" s="3" t="s">
        <v>952</v>
      </c>
      <c r="O185" s="3" t="str">
        <f t="shared" si="16"/>
        <v>/</v>
      </c>
      <c r="P185" s="3" t="s">
        <v>1029</v>
      </c>
      <c r="Q185" s="3" t="s">
        <v>1207</v>
      </c>
      <c r="R185" s="5" t="s">
        <v>2</v>
      </c>
      <c r="S185" s="6">
        <v>44537</v>
      </c>
      <c r="T185" s="6">
        <v>45020</v>
      </c>
      <c r="U185" s="3" t="s">
        <v>13</v>
      </c>
      <c r="V185" s="3" t="s">
        <v>432</v>
      </c>
      <c r="W185" s="3" t="str">
        <f>VLOOKUP(V185, HIDE!D:E, 2, FALSE)</f>
        <v>Newport / Cwmbran</v>
      </c>
      <c r="X185" s="3" t="s">
        <v>951</v>
      </c>
      <c r="Y185" s="3" t="str">
        <f t="shared" si="17"/>
        <v>/</v>
      </c>
      <c r="Z185" s="3" t="s">
        <v>1005</v>
      </c>
      <c r="AA185" s="3" t="s">
        <v>1206</v>
      </c>
      <c r="AB185" s="5" t="s">
        <v>2</v>
      </c>
      <c r="AC185" s="6">
        <v>45021</v>
      </c>
      <c r="AD185" s="6">
        <v>45139</v>
      </c>
      <c r="AE185" s="3" t="s">
        <v>13</v>
      </c>
      <c r="AF185" s="3" t="s">
        <v>432</v>
      </c>
      <c r="AG185" s="3" t="str">
        <f>VLOOKUP(AF185, HIDE!D:E, 2, FALSE)</f>
        <v>Newport / Cwmbran</v>
      </c>
      <c r="AH185" s="3" t="s">
        <v>951</v>
      </c>
      <c r="AI185" s="3" t="str">
        <f t="shared" si="18"/>
        <v>/</v>
      </c>
      <c r="AJ185" s="46" t="s">
        <v>1698</v>
      </c>
      <c r="AK185" s="3" t="s">
        <v>1662</v>
      </c>
      <c r="AL185" s="5"/>
      <c r="AM185" s="5"/>
      <c r="AN185" s="5"/>
      <c r="AO185" s="5"/>
      <c r="AP185" s="9" t="str">
        <f>IF(AO185="", "", VLOOKUP(AO185, HIDE!D:E, 2, FALSE))</f>
        <v/>
      </c>
      <c r="AQ185" s="9" t="str">
        <f t="shared" si="19"/>
        <v/>
      </c>
      <c r="AR185" s="5"/>
      <c r="AS185" s="9" t="str">
        <f t="shared" si="20"/>
        <v/>
      </c>
      <c r="AT185" s="5"/>
    </row>
    <row r="186" spans="1:46" x14ac:dyDescent="0.25">
      <c r="A186" s="3" t="s">
        <v>12</v>
      </c>
      <c r="B186" s="3" t="s">
        <v>212</v>
      </c>
      <c r="C186" s="3" t="s">
        <v>628</v>
      </c>
      <c r="D186" s="3" t="s">
        <v>1</v>
      </c>
      <c r="E186" s="5">
        <v>1</v>
      </c>
      <c r="F186" s="9" t="str">
        <f t="shared" si="14"/>
        <v xml:space="preserve">General Surgery/Subspecialty to be confirmed, General (Internal) Medicine/Geriatric Medicine, Rehabilitation Medicine, General Surgery/Upper Gastro-intestinal Surgery </v>
      </c>
      <c r="G186" s="9" t="str">
        <f t="shared" si="15"/>
        <v>Mr David Lewis</v>
      </c>
      <c r="H186" s="5" t="s">
        <v>2</v>
      </c>
      <c r="I186" s="6">
        <v>44770</v>
      </c>
      <c r="J186" s="6">
        <v>44901</v>
      </c>
      <c r="K186" s="3" t="s">
        <v>13</v>
      </c>
      <c r="L186" s="3" t="s">
        <v>432</v>
      </c>
      <c r="M186" s="3" t="str">
        <f>VLOOKUP(L186, HIDE!D:E, 2, FALSE)</f>
        <v>Newport / Cwmbran</v>
      </c>
      <c r="N186" s="3" t="s">
        <v>951</v>
      </c>
      <c r="O186" s="3" t="str">
        <f t="shared" si="16"/>
        <v>/</v>
      </c>
      <c r="P186" s="46" t="s">
        <v>1698</v>
      </c>
      <c r="Q186" s="3" t="s">
        <v>1662</v>
      </c>
      <c r="R186" s="5" t="s">
        <v>2</v>
      </c>
      <c r="S186" s="6">
        <v>44537</v>
      </c>
      <c r="T186" s="6">
        <v>45020</v>
      </c>
      <c r="U186" s="3" t="s">
        <v>13</v>
      </c>
      <c r="V186" s="3" t="s">
        <v>17</v>
      </c>
      <c r="W186" s="3" t="str">
        <f>VLOOKUP(V186, HIDE!D:E, 2, FALSE)</f>
        <v>Newport</v>
      </c>
      <c r="X186" s="3" t="s">
        <v>952</v>
      </c>
      <c r="Y186" s="3" t="str">
        <f t="shared" si="17"/>
        <v>/</v>
      </c>
      <c r="Z186" s="3" t="s">
        <v>1029</v>
      </c>
      <c r="AA186" s="3" t="s">
        <v>1207</v>
      </c>
      <c r="AB186" s="5" t="s">
        <v>2</v>
      </c>
      <c r="AC186" s="6">
        <v>45021</v>
      </c>
      <c r="AD186" s="6">
        <v>45139</v>
      </c>
      <c r="AE186" s="3" t="s">
        <v>13</v>
      </c>
      <c r="AF186" s="3" t="s">
        <v>432</v>
      </c>
      <c r="AG186" s="3" t="str">
        <f>VLOOKUP(AF186, HIDE!D:E, 2, FALSE)</f>
        <v>Newport / Cwmbran</v>
      </c>
      <c r="AH186" s="3" t="s">
        <v>951</v>
      </c>
      <c r="AI186" s="3" t="str">
        <f t="shared" si="18"/>
        <v>/</v>
      </c>
      <c r="AJ186" s="3" t="s">
        <v>1005</v>
      </c>
      <c r="AK186" s="3" t="s">
        <v>1206</v>
      </c>
      <c r="AL186" s="5"/>
      <c r="AM186" s="5"/>
      <c r="AN186" s="5"/>
      <c r="AO186" s="5"/>
      <c r="AP186" s="9" t="str">
        <f>IF(AO186="", "", VLOOKUP(AO186, HIDE!D:E, 2, FALSE))</f>
        <v/>
      </c>
      <c r="AQ186" s="9" t="str">
        <f t="shared" si="19"/>
        <v/>
      </c>
      <c r="AR186" s="5"/>
      <c r="AS186" s="9" t="str">
        <f t="shared" si="20"/>
        <v/>
      </c>
      <c r="AT186" s="5"/>
    </row>
    <row r="187" spans="1:46" x14ac:dyDescent="0.25">
      <c r="A187" s="3" t="s">
        <v>12</v>
      </c>
      <c r="B187" s="3" t="s">
        <v>213</v>
      </c>
      <c r="C187" s="3" t="s">
        <v>629</v>
      </c>
      <c r="D187" s="3" t="s">
        <v>1</v>
      </c>
      <c r="E187" s="5">
        <v>1</v>
      </c>
      <c r="F187" s="9" t="str">
        <f t="shared" si="14"/>
        <v xml:space="preserve">General Surgery/Upper Gastro-intestinal Surgery, General Surgery/Subspecialty to be confirmed, General (Internal) Medicine/Geriatric Medicine, Rehabilitation Medicine </v>
      </c>
      <c r="G187" s="9" t="str">
        <f t="shared" si="15"/>
        <v>Mr Michael John Pollitt</v>
      </c>
      <c r="H187" s="5" t="s">
        <v>2</v>
      </c>
      <c r="I187" s="6">
        <v>44770</v>
      </c>
      <c r="J187" s="6">
        <v>44901</v>
      </c>
      <c r="K187" s="3" t="s">
        <v>13</v>
      </c>
      <c r="L187" s="3" t="s">
        <v>432</v>
      </c>
      <c r="M187" s="3" t="str">
        <f>VLOOKUP(L187, HIDE!D:E, 2, FALSE)</f>
        <v>Newport / Cwmbran</v>
      </c>
      <c r="N187" s="3" t="s">
        <v>951</v>
      </c>
      <c r="O187" s="3" t="str">
        <f t="shared" si="16"/>
        <v>/</v>
      </c>
      <c r="P187" s="3" t="s">
        <v>1005</v>
      </c>
      <c r="Q187" s="3" t="s">
        <v>1206</v>
      </c>
      <c r="R187" s="5" t="s">
        <v>2</v>
      </c>
      <c r="S187" s="6">
        <v>44537</v>
      </c>
      <c r="T187" s="6">
        <v>45020</v>
      </c>
      <c r="U187" s="3" t="s">
        <v>13</v>
      </c>
      <c r="V187" s="3" t="s">
        <v>432</v>
      </c>
      <c r="W187" s="3" t="str">
        <f>VLOOKUP(V187, HIDE!D:E, 2, FALSE)</f>
        <v>Newport / Cwmbran</v>
      </c>
      <c r="X187" s="3" t="s">
        <v>951</v>
      </c>
      <c r="Y187" s="3" t="str">
        <f t="shared" si="17"/>
        <v>/</v>
      </c>
      <c r="Z187" s="46" t="s">
        <v>1698</v>
      </c>
      <c r="AA187" s="3" t="s">
        <v>1662</v>
      </c>
      <c r="AB187" s="5" t="s">
        <v>2</v>
      </c>
      <c r="AC187" s="6">
        <v>45021</v>
      </c>
      <c r="AD187" s="6">
        <v>45139</v>
      </c>
      <c r="AE187" s="3" t="s">
        <v>13</v>
      </c>
      <c r="AF187" s="3" t="s">
        <v>17</v>
      </c>
      <c r="AG187" s="3" t="str">
        <f>VLOOKUP(AF187, HIDE!D:E, 2, FALSE)</f>
        <v>Newport</v>
      </c>
      <c r="AH187" s="3" t="s">
        <v>952</v>
      </c>
      <c r="AI187" s="3" t="str">
        <f t="shared" si="18"/>
        <v>/</v>
      </c>
      <c r="AJ187" s="3" t="s">
        <v>1029</v>
      </c>
      <c r="AK187" s="3" t="s">
        <v>1207</v>
      </c>
      <c r="AL187" s="5"/>
      <c r="AM187" s="5"/>
      <c r="AN187" s="5"/>
      <c r="AO187" s="5"/>
      <c r="AP187" s="9" t="str">
        <f>IF(AO187="", "", VLOOKUP(AO187, HIDE!D:E, 2, FALSE))</f>
        <v/>
      </c>
      <c r="AQ187" s="9" t="str">
        <f t="shared" si="19"/>
        <v/>
      </c>
      <c r="AR187" s="5"/>
      <c r="AS187" s="9" t="str">
        <f t="shared" si="20"/>
        <v/>
      </c>
      <c r="AT187" s="5"/>
    </row>
    <row r="188" spans="1:46" x14ac:dyDescent="0.25">
      <c r="A188" s="3" t="s">
        <v>12</v>
      </c>
      <c r="B188" s="3" t="s">
        <v>214</v>
      </c>
      <c r="C188" s="3" t="s">
        <v>630</v>
      </c>
      <c r="D188" s="3" t="s">
        <v>1</v>
      </c>
      <c r="E188" s="5">
        <v>1</v>
      </c>
      <c r="F188" s="9" t="str">
        <f t="shared" si="14"/>
        <v xml:space="preserve">General (Internal) Medicine/Geriatric Medicine, Rehabilitation Medicine, General Surgery/Colorectal Surgery, General (Internal) Medicine/Cardiology </v>
      </c>
      <c r="G188" s="9" t="str">
        <f t="shared" si="15"/>
        <v>Dr Elba Peter</v>
      </c>
      <c r="H188" s="5" t="s">
        <v>2</v>
      </c>
      <c r="I188" s="6">
        <v>44770</v>
      </c>
      <c r="J188" s="6">
        <v>44901</v>
      </c>
      <c r="K188" s="3" t="s">
        <v>13</v>
      </c>
      <c r="L188" s="3" t="s">
        <v>17</v>
      </c>
      <c r="M188" s="3" t="str">
        <f>VLOOKUP(L188, HIDE!D:E, 2, FALSE)</f>
        <v>Newport</v>
      </c>
      <c r="N188" s="3" t="s">
        <v>952</v>
      </c>
      <c r="O188" s="3" t="str">
        <f t="shared" si="16"/>
        <v>/</v>
      </c>
      <c r="P188" s="3" t="s">
        <v>1029</v>
      </c>
      <c r="Q188" s="3" t="s">
        <v>1210</v>
      </c>
      <c r="R188" s="5" t="s">
        <v>2</v>
      </c>
      <c r="S188" s="6">
        <v>44537</v>
      </c>
      <c r="T188" s="6">
        <v>45020</v>
      </c>
      <c r="U188" s="3" t="s">
        <v>13</v>
      </c>
      <c r="V188" s="3" t="s">
        <v>432</v>
      </c>
      <c r="W188" s="3" t="str">
        <f>VLOOKUP(V188, HIDE!D:E, 2, FALSE)</f>
        <v>Newport / Cwmbran</v>
      </c>
      <c r="X188" s="3" t="s">
        <v>951</v>
      </c>
      <c r="Y188" s="3" t="str">
        <f t="shared" si="17"/>
        <v>/</v>
      </c>
      <c r="Z188" s="3" t="s">
        <v>1004</v>
      </c>
      <c r="AA188" s="3" t="s">
        <v>1209</v>
      </c>
      <c r="AB188" s="5" t="s">
        <v>2</v>
      </c>
      <c r="AC188" s="6">
        <v>45021</v>
      </c>
      <c r="AD188" s="6">
        <v>45139</v>
      </c>
      <c r="AE188" s="3" t="s">
        <v>13</v>
      </c>
      <c r="AF188" s="32" t="s">
        <v>371</v>
      </c>
      <c r="AG188" s="3" t="str">
        <f>VLOOKUP(AF188, HIDE!D:E, 2, FALSE)</f>
        <v>Cwmbran</v>
      </c>
      <c r="AH188" s="3" t="s">
        <v>952</v>
      </c>
      <c r="AI188" s="3" t="str">
        <f t="shared" si="18"/>
        <v>/</v>
      </c>
      <c r="AJ188" s="3" t="s">
        <v>946</v>
      </c>
      <c r="AK188" s="3" t="s">
        <v>1208</v>
      </c>
      <c r="AL188" s="5"/>
      <c r="AM188" s="5"/>
      <c r="AN188" s="5"/>
      <c r="AO188" s="5"/>
      <c r="AP188" s="9" t="str">
        <f>IF(AO188="", "", VLOOKUP(AO188, HIDE!D:E, 2, FALSE))</f>
        <v/>
      </c>
      <c r="AQ188" s="9" t="str">
        <f t="shared" si="19"/>
        <v/>
      </c>
      <c r="AR188" s="5"/>
      <c r="AS188" s="9" t="str">
        <f t="shared" si="20"/>
        <v/>
      </c>
      <c r="AT188" s="5"/>
    </row>
    <row r="189" spans="1:46" x14ac:dyDescent="0.25">
      <c r="A189" s="3" t="s">
        <v>12</v>
      </c>
      <c r="B189" s="3" t="s">
        <v>215</v>
      </c>
      <c r="C189" s="3" t="s">
        <v>631</v>
      </c>
      <c r="D189" s="3" t="s">
        <v>1</v>
      </c>
      <c r="E189" s="5">
        <v>1</v>
      </c>
      <c r="F189" s="9" t="str">
        <f t="shared" si="14"/>
        <v xml:space="preserve">General (Internal) Medicine/Cardiology, General (Internal) Medicine/Geriatric Medicine, Rehabilitation Medicine, General Surgery/Colorectal Surgery </v>
      </c>
      <c r="G189" s="9" t="str">
        <f t="shared" si="15"/>
        <v xml:space="preserve">Dr Philip Campbell </v>
      </c>
      <c r="H189" s="5" t="s">
        <v>2</v>
      </c>
      <c r="I189" s="6">
        <v>44770</v>
      </c>
      <c r="J189" s="6">
        <v>44901</v>
      </c>
      <c r="K189" s="3" t="s">
        <v>13</v>
      </c>
      <c r="L189" s="34" t="s">
        <v>371</v>
      </c>
      <c r="M189" s="3" t="str">
        <f>VLOOKUP(L189, HIDE!D:E, 2, FALSE)</f>
        <v>Cwmbran</v>
      </c>
      <c r="N189" s="3" t="s">
        <v>952</v>
      </c>
      <c r="O189" s="3" t="str">
        <f t="shared" si="16"/>
        <v>/</v>
      </c>
      <c r="P189" s="3" t="s">
        <v>946</v>
      </c>
      <c r="Q189" s="3" t="s">
        <v>1208</v>
      </c>
      <c r="R189" s="5" t="s">
        <v>2</v>
      </c>
      <c r="S189" s="6">
        <v>44537</v>
      </c>
      <c r="T189" s="6">
        <v>45020</v>
      </c>
      <c r="U189" s="3" t="s">
        <v>13</v>
      </c>
      <c r="V189" s="3" t="s">
        <v>17</v>
      </c>
      <c r="W189" s="3" t="str">
        <f>VLOOKUP(V189, HIDE!D:E, 2, FALSE)</f>
        <v>Newport</v>
      </c>
      <c r="X189" s="3" t="s">
        <v>952</v>
      </c>
      <c r="Y189" s="3" t="str">
        <f t="shared" si="17"/>
        <v>/</v>
      </c>
      <c r="Z189" s="3" t="s">
        <v>1029</v>
      </c>
      <c r="AA189" s="3" t="s">
        <v>1210</v>
      </c>
      <c r="AB189" s="5" t="s">
        <v>2</v>
      </c>
      <c r="AC189" s="6">
        <v>45021</v>
      </c>
      <c r="AD189" s="6">
        <v>45139</v>
      </c>
      <c r="AE189" s="3" t="s">
        <v>13</v>
      </c>
      <c r="AF189" s="3" t="s">
        <v>432</v>
      </c>
      <c r="AG189" s="3" t="str">
        <f>VLOOKUP(AF189, HIDE!D:E, 2, FALSE)</f>
        <v>Newport / Cwmbran</v>
      </c>
      <c r="AH189" s="3" t="s">
        <v>951</v>
      </c>
      <c r="AI189" s="3" t="str">
        <f t="shared" si="18"/>
        <v>/</v>
      </c>
      <c r="AJ189" s="3" t="s">
        <v>1004</v>
      </c>
      <c r="AK189" s="3" t="s">
        <v>1209</v>
      </c>
      <c r="AL189" s="5"/>
      <c r="AM189" s="5"/>
      <c r="AN189" s="5"/>
      <c r="AO189" s="5"/>
      <c r="AP189" s="9" t="str">
        <f>IF(AO189="", "", VLOOKUP(AO189, HIDE!D:E, 2, FALSE))</f>
        <v/>
      </c>
      <c r="AQ189" s="9" t="str">
        <f t="shared" si="19"/>
        <v/>
      </c>
      <c r="AR189" s="5"/>
      <c r="AS189" s="9" t="str">
        <f t="shared" si="20"/>
        <v/>
      </c>
      <c r="AT189" s="5"/>
    </row>
    <row r="190" spans="1:46" x14ac:dyDescent="0.25">
      <c r="A190" s="3" t="s">
        <v>12</v>
      </c>
      <c r="B190" s="3" t="s">
        <v>216</v>
      </c>
      <c r="C190" s="3" t="s">
        <v>632</v>
      </c>
      <c r="D190" s="3" t="s">
        <v>1</v>
      </c>
      <c r="E190" s="5">
        <v>1</v>
      </c>
      <c r="F190" s="9" t="str">
        <f t="shared" si="14"/>
        <v xml:space="preserve">General Surgery/Colorectal Surgery, General (Internal) Medicine/Cardiology, General (Internal) Medicine/Geriatric Medicine, Rehabilitation Medicine </v>
      </c>
      <c r="G190" s="9" t="str">
        <f t="shared" si="15"/>
        <v xml:space="preserve">Mr Steve McKain </v>
      </c>
      <c r="H190" s="5" t="s">
        <v>2</v>
      </c>
      <c r="I190" s="6">
        <v>44770</v>
      </c>
      <c r="J190" s="6">
        <v>44901</v>
      </c>
      <c r="K190" s="3" t="s">
        <v>13</v>
      </c>
      <c r="L190" s="3" t="s">
        <v>432</v>
      </c>
      <c r="M190" s="3" t="str">
        <f>VLOOKUP(L190, HIDE!D:E, 2, FALSE)</f>
        <v>Newport / Cwmbran</v>
      </c>
      <c r="N190" s="3" t="s">
        <v>951</v>
      </c>
      <c r="O190" s="3" t="str">
        <f t="shared" si="16"/>
        <v>/</v>
      </c>
      <c r="P190" s="3" t="s">
        <v>1004</v>
      </c>
      <c r="Q190" s="3" t="s">
        <v>1209</v>
      </c>
      <c r="R190" s="5" t="s">
        <v>2</v>
      </c>
      <c r="S190" s="6">
        <v>44537</v>
      </c>
      <c r="T190" s="6">
        <v>45020</v>
      </c>
      <c r="U190" s="3" t="s">
        <v>13</v>
      </c>
      <c r="V190" s="32" t="s">
        <v>371</v>
      </c>
      <c r="W190" s="3" t="str">
        <f>VLOOKUP(V190, HIDE!D:E, 2, FALSE)</f>
        <v>Cwmbran</v>
      </c>
      <c r="X190" s="3" t="s">
        <v>952</v>
      </c>
      <c r="Y190" s="3" t="str">
        <f t="shared" si="17"/>
        <v>/</v>
      </c>
      <c r="Z190" s="3" t="s">
        <v>946</v>
      </c>
      <c r="AA190" s="3" t="s">
        <v>1208</v>
      </c>
      <c r="AB190" s="5" t="s">
        <v>2</v>
      </c>
      <c r="AC190" s="6">
        <v>45021</v>
      </c>
      <c r="AD190" s="6">
        <v>45139</v>
      </c>
      <c r="AE190" s="3" t="s">
        <v>13</v>
      </c>
      <c r="AF190" s="3" t="s">
        <v>17</v>
      </c>
      <c r="AG190" s="3" t="str">
        <f>VLOOKUP(AF190, HIDE!D:E, 2, FALSE)</f>
        <v>Newport</v>
      </c>
      <c r="AH190" s="3" t="s">
        <v>952</v>
      </c>
      <c r="AI190" s="3" t="str">
        <f t="shared" si="18"/>
        <v>/</v>
      </c>
      <c r="AJ190" s="3" t="s">
        <v>1029</v>
      </c>
      <c r="AK190" s="3" t="s">
        <v>1210</v>
      </c>
      <c r="AL190" s="5"/>
      <c r="AM190" s="5"/>
      <c r="AN190" s="5"/>
      <c r="AO190" s="5"/>
      <c r="AP190" s="9" t="str">
        <f>IF(AO190="", "", VLOOKUP(AO190, HIDE!D:E, 2, FALSE))</f>
        <v/>
      </c>
      <c r="AQ190" s="9" t="str">
        <f t="shared" si="19"/>
        <v/>
      </c>
      <c r="AR190" s="5"/>
      <c r="AS190" s="9" t="str">
        <f t="shared" si="20"/>
        <v/>
      </c>
      <c r="AT190" s="5"/>
    </row>
    <row r="191" spans="1:46" x14ac:dyDescent="0.25">
      <c r="A191" s="3" t="s">
        <v>12</v>
      </c>
      <c r="B191" s="3" t="s">
        <v>217</v>
      </c>
      <c r="C191" s="3" t="s">
        <v>633</v>
      </c>
      <c r="D191" s="3" t="s">
        <v>1</v>
      </c>
      <c r="E191" s="5">
        <v>1</v>
      </c>
      <c r="F191" s="9" t="str">
        <f t="shared" si="14"/>
        <v xml:space="preserve">General (Internal) Medicine/Respiratory Medicine, General Surgery/Upper Gastro-intestinal Surgery, General (Internal) Medicine/Endocrinology and Diabetes Mellitus </v>
      </c>
      <c r="G191" s="9" t="str">
        <f t="shared" si="15"/>
        <v xml:space="preserve">Dr Andreea Alina Ionescu </v>
      </c>
      <c r="H191" s="5" t="s">
        <v>2</v>
      </c>
      <c r="I191" s="6">
        <v>44770</v>
      </c>
      <c r="J191" s="6">
        <v>44901</v>
      </c>
      <c r="K191" s="3" t="s">
        <v>13</v>
      </c>
      <c r="L191" s="3" t="s">
        <v>17</v>
      </c>
      <c r="M191" s="3" t="str">
        <f>VLOOKUP(L191, HIDE!D:E, 2, FALSE)</f>
        <v>Newport</v>
      </c>
      <c r="N191" s="3" t="s">
        <v>952</v>
      </c>
      <c r="O191" s="3" t="str">
        <f t="shared" si="16"/>
        <v>/</v>
      </c>
      <c r="P191" s="3" t="s">
        <v>950</v>
      </c>
      <c r="Q191" s="3" t="s">
        <v>1212</v>
      </c>
      <c r="R191" s="5" t="s">
        <v>2</v>
      </c>
      <c r="S191" s="6">
        <v>44537</v>
      </c>
      <c r="T191" s="6">
        <v>45020</v>
      </c>
      <c r="U191" s="3" t="s">
        <v>13</v>
      </c>
      <c r="V191" s="3" t="s">
        <v>432</v>
      </c>
      <c r="W191" s="3" t="str">
        <f>VLOOKUP(V191, HIDE!D:E, 2, FALSE)</f>
        <v>Newport / Cwmbran</v>
      </c>
      <c r="X191" s="3" t="s">
        <v>951</v>
      </c>
      <c r="Y191" s="3" t="str">
        <f t="shared" si="17"/>
        <v>/</v>
      </c>
      <c r="Z191" s="3" t="s">
        <v>1005</v>
      </c>
      <c r="AA191" s="3" t="s">
        <v>1409</v>
      </c>
      <c r="AB191" s="5" t="s">
        <v>2</v>
      </c>
      <c r="AC191" s="6">
        <v>45021</v>
      </c>
      <c r="AD191" s="6">
        <v>45139</v>
      </c>
      <c r="AE191" s="3" t="s">
        <v>13</v>
      </c>
      <c r="AF191" s="3" t="s">
        <v>17</v>
      </c>
      <c r="AG191" s="3" t="str">
        <f>VLOOKUP(AF191, HIDE!D:E, 2, FALSE)</f>
        <v>Newport</v>
      </c>
      <c r="AH191" s="3" t="s">
        <v>952</v>
      </c>
      <c r="AI191" s="3" t="str">
        <f t="shared" si="18"/>
        <v>/</v>
      </c>
      <c r="AJ191" s="3" t="s">
        <v>969</v>
      </c>
      <c r="AK191" s="3" t="s">
        <v>1211</v>
      </c>
      <c r="AL191" s="5"/>
      <c r="AM191" s="5"/>
      <c r="AN191" s="5"/>
      <c r="AO191" s="5"/>
      <c r="AP191" s="9" t="str">
        <f>IF(AO191="", "", VLOOKUP(AO191, HIDE!D:E, 2, FALSE))</f>
        <v/>
      </c>
      <c r="AQ191" s="9" t="str">
        <f t="shared" si="19"/>
        <v/>
      </c>
      <c r="AR191" s="5"/>
      <c r="AS191" s="9" t="str">
        <f t="shared" si="20"/>
        <v/>
      </c>
      <c r="AT191" s="5"/>
    </row>
    <row r="192" spans="1:46" x14ac:dyDescent="0.25">
      <c r="A192" s="3" t="s">
        <v>12</v>
      </c>
      <c r="B192" s="3" t="s">
        <v>218</v>
      </c>
      <c r="C192" s="3" t="s">
        <v>634</v>
      </c>
      <c r="D192" s="3" t="s">
        <v>1</v>
      </c>
      <c r="E192" s="5">
        <v>1</v>
      </c>
      <c r="F192" s="9" t="str">
        <f t="shared" si="14"/>
        <v xml:space="preserve">General (Internal) Medicine/Endocrinology and Diabetes Mellitus, General (Internal) Medicine/Respiratory Medicine, General Surgery/Upper Gastro-intestinal Surgery </v>
      </c>
      <c r="G192" s="9" t="str">
        <f t="shared" si="15"/>
        <v>Dr Ravikumar Ravindran</v>
      </c>
      <c r="H192" s="5" t="s">
        <v>2</v>
      </c>
      <c r="I192" s="6">
        <v>44770</v>
      </c>
      <c r="J192" s="6">
        <v>44901</v>
      </c>
      <c r="K192" s="3" t="s">
        <v>13</v>
      </c>
      <c r="L192" s="3" t="s">
        <v>17</v>
      </c>
      <c r="M192" s="3" t="str">
        <f>VLOOKUP(L192, HIDE!D:E, 2, FALSE)</f>
        <v>Newport</v>
      </c>
      <c r="N192" s="3" t="s">
        <v>952</v>
      </c>
      <c r="O192" s="3" t="str">
        <f t="shared" si="16"/>
        <v>/</v>
      </c>
      <c r="P192" s="3" t="s">
        <v>969</v>
      </c>
      <c r="Q192" s="3" t="s">
        <v>1211</v>
      </c>
      <c r="R192" s="5" t="s">
        <v>2</v>
      </c>
      <c r="S192" s="6">
        <v>44537</v>
      </c>
      <c r="T192" s="6">
        <v>45020</v>
      </c>
      <c r="U192" s="3" t="s">
        <v>13</v>
      </c>
      <c r="V192" s="3" t="s">
        <v>17</v>
      </c>
      <c r="W192" s="3" t="str">
        <f>VLOOKUP(V192, HIDE!D:E, 2, FALSE)</f>
        <v>Newport</v>
      </c>
      <c r="X192" s="3" t="s">
        <v>952</v>
      </c>
      <c r="Y192" s="3" t="str">
        <f t="shared" si="17"/>
        <v>/</v>
      </c>
      <c r="Z192" s="3" t="s">
        <v>950</v>
      </c>
      <c r="AA192" s="3" t="s">
        <v>1212</v>
      </c>
      <c r="AB192" s="5" t="s">
        <v>2</v>
      </c>
      <c r="AC192" s="6">
        <v>45021</v>
      </c>
      <c r="AD192" s="6">
        <v>45139</v>
      </c>
      <c r="AE192" s="3" t="s">
        <v>13</v>
      </c>
      <c r="AF192" s="3" t="s">
        <v>432</v>
      </c>
      <c r="AG192" s="3" t="str">
        <f>VLOOKUP(AF192, HIDE!D:E, 2, FALSE)</f>
        <v>Newport / Cwmbran</v>
      </c>
      <c r="AH192" s="3" t="s">
        <v>951</v>
      </c>
      <c r="AI192" s="3" t="str">
        <f t="shared" si="18"/>
        <v>/</v>
      </c>
      <c r="AJ192" s="3" t="s">
        <v>1005</v>
      </c>
      <c r="AK192" s="3" t="s">
        <v>1409</v>
      </c>
      <c r="AL192" s="5"/>
      <c r="AM192" s="5"/>
      <c r="AN192" s="5"/>
      <c r="AO192" s="5"/>
      <c r="AP192" s="9" t="str">
        <f>IF(AO192="", "", VLOOKUP(AO192, HIDE!D:E, 2, FALSE))</f>
        <v/>
      </c>
      <c r="AQ192" s="9" t="str">
        <f t="shared" si="19"/>
        <v/>
      </c>
      <c r="AR192" s="5"/>
      <c r="AS192" s="9" t="str">
        <f t="shared" si="20"/>
        <v/>
      </c>
      <c r="AT192" s="5"/>
    </row>
    <row r="193" spans="1:46" x14ac:dyDescent="0.25">
      <c r="A193" s="3" t="s">
        <v>12</v>
      </c>
      <c r="B193" s="3" t="s">
        <v>219</v>
      </c>
      <c r="C193" s="3" t="s">
        <v>635</v>
      </c>
      <c r="D193" s="3" t="s">
        <v>1</v>
      </c>
      <c r="E193" s="5">
        <v>1</v>
      </c>
      <c r="F193" s="9" t="str">
        <f t="shared" si="14"/>
        <v xml:space="preserve">General Surgery/Upper Gastro-intestinal Surgery, General (Internal) Medicine/Endocrinology and Diabetes Mellitus, General (Internal) Medicine/Respiratory Medicine </v>
      </c>
      <c r="G193" s="9" t="str">
        <f t="shared" si="15"/>
        <v>Mr Haritharan Nageswaran</v>
      </c>
      <c r="H193" s="5" t="s">
        <v>2</v>
      </c>
      <c r="I193" s="6">
        <v>44770</v>
      </c>
      <c r="J193" s="6">
        <v>44901</v>
      </c>
      <c r="K193" s="3" t="s">
        <v>13</v>
      </c>
      <c r="L193" s="3" t="s">
        <v>432</v>
      </c>
      <c r="M193" s="3" t="str">
        <f>VLOOKUP(L193, HIDE!D:E, 2, FALSE)</f>
        <v>Newport / Cwmbran</v>
      </c>
      <c r="N193" s="3" t="s">
        <v>951</v>
      </c>
      <c r="O193" s="3" t="str">
        <f t="shared" si="16"/>
        <v>/</v>
      </c>
      <c r="P193" s="3" t="s">
        <v>1005</v>
      </c>
      <c r="Q193" s="3" t="s">
        <v>1409</v>
      </c>
      <c r="R193" s="5" t="s">
        <v>2</v>
      </c>
      <c r="S193" s="6">
        <v>44537</v>
      </c>
      <c r="T193" s="6">
        <v>45020</v>
      </c>
      <c r="U193" s="3" t="s">
        <v>13</v>
      </c>
      <c r="V193" s="3" t="s">
        <v>17</v>
      </c>
      <c r="W193" s="3" t="str">
        <f>VLOOKUP(V193, HIDE!D:E, 2, FALSE)</f>
        <v>Newport</v>
      </c>
      <c r="X193" s="3" t="s">
        <v>952</v>
      </c>
      <c r="Y193" s="3" t="str">
        <f t="shared" si="17"/>
        <v>/</v>
      </c>
      <c r="Z193" s="3" t="s">
        <v>969</v>
      </c>
      <c r="AA193" s="3" t="s">
        <v>1211</v>
      </c>
      <c r="AB193" s="5" t="s">
        <v>2</v>
      </c>
      <c r="AC193" s="6">
        <v>45021</v>
      </c>
      <c r="AD193" s="6">
        <v>45139</v>
      </c>
      <c r="AE193" s="3" t="s">
        <v>13</v>
      </c>
      <c r="AF193" s="3" t="s">
        <v>17</v>
      </c>
      <c r="AG193" s="3" t="str">
        <f>VLOOKUP(AF193, HIDE!D:E, 2, FALSE)</f>
        <v>Newport</v>
      </c>
      <c r="AH193" s="3" t="s">
        <v>952</v>
      </c>
      <c r="AI193" s="3" t="str">
        <f t="shared" si="18"/>
        <v>/</v>
      </c>
      <c r="AJ193" s="3" t="s">
        <v>950</v>
      </c>
      <c r="AK193" s="3" t="s">
        <v>1212</v>
      </c>
      <c r="AL193" s="5"/>
      <c r="AM193" s="5"/>
      <c r="AN193" s="5"/>
      <c r="AO193" s="5"/>
      <c r="AP193" s="9" t="str">
        <f>IF(AO193="", "", VLOOKUP(AO193, HIDE!D:E, 2, FALSE))</f>
        <v/>
      </c>
      <c r="AQ193" s="9" t="str">
        <f t="shared" si="19"/>
        <v/>
      </c>
      <c r="AR193" s="5"/>
      <c r="AS193" s="9" t="str">
        <f t="shared" si="20"/>
        <v/>
      </c>
      <c r="AT193" s="5"/>
    </row>
    <row r="194" spans="1:46" x14ac:dyDescent="0.25">
      <c r="A194" s="3" t="s">
        <v>12</v>
      </c>
      <c r="B194" s="3" t="s">
        <v>220</v>
      </c>
      <c r="C194" s="3" t="s">
        <v>636</v>
      </c>
      <c r="D194" s="3" t="s">
        <v>1</v>
      </c>
      <c r="E194" s="5">
        <v>1</v>
      </c>
      <c r="F194" s="9" t="str">
        <f t="shared" si="14"/>
        <v xml:space="preserve">General (Internal) Medicine/Geriatric Medicine, General Surgery/Upper Gastro-intestinal Surgery, General (Internal) Medicine/Gastroenterology </v>
      </c>
      <c r="G194" s="9" t="str">
        <f t="shared" si="15"/>
        <v xml:space="preserve">Dr Amit Sah </v>
      </c>
      <c r="H194" s="5" t="s">
        <v>2</v>
      </c>
      <c r="I194" s="6">
        <v>44770</v>
      </c>
      <c r="J194" s="6">
        <v>44901</v>
      </c>
      <c r="K194" s="3" t="s">
        <v>13</v>
      </c>
      <c r="L194" s="3" t="s">
        <v>17</v>
      </c>
      <c r="M194" s="3" t="str">
        <f>VLOOKUP(L194, HIDE!D:E, 2, FALSE)</f>
        <v>Newport</v>
      </c>
      <c r="N194" s="3" t="s">
        <v>952</v>
      </c>
      <c r="O194" s="3" t="str">
        <f t="shared" si="16"/>
        <v>/</v>
      </c>
      <c r="P194" s="3" t="s">
        <v>956</v>
      </c>
      <c r="Q194" s="3" t="s">
        <v>1215</v>
      </c>
      <c r="R194" s="5" t="s">
        <v>2</v>
      </c>
      <c r="S194" s="6">
        <v>44537</v>
      </c>
      <c r="T194" s="6">
        <v>45020</v>
      </c>
      <c r="U194" s="3" t="s">
        <v>13</v>
      </c>
      <c r="V194" s="3" t="s">
        <v>432</v>
      </c>
      <c r="W194" s="3" t="str">
        <f>VLOOKUP(V194, HIDE!D:E, 2, FALSE)</f>
        <v>Newport / Cwmbran</v>
      </c>
      <c r="X194" s="3" t="s">
        <v>951</v>
      </c>
      <c r="Y194" s="3" t="str">
        <f t="shared" si="17"/>
        <v>/</v>
      </c>
      <c r="Z194" s="3" t="s">
        <v>1005</v>
      </c>
      <c r="AA194" s="3" t="s">
        <v>1214</v>
      </c>
      <c r="AB194" s="5" t="s">
        <v>2</v>
      </c>
      <c r="AC194" s="6">
        <v>45021</v>
      </c>
      <c r="AD194" s="6">
        <v>45139</v>
      </c>
      <c r="AE194" s="3" t="s">
        <v>13</v>
      </c>
      <c r="AF194" s="32" t="s">
        <v>371</v>
      </c>
      <c r="AG194" s="3" t="str">
        <f>VLOOKUP(AF194, HIDE!D:E, 2, FALSE)</f>
        <v>Cwmbran</v>
      </c>
      <c r="AH194" s="3" t="s">
        <v>952</v>
      </c>
      <c r="AI194" s="3" t="str">
        <f t="shared" si="18"/>
        <v>/</v>
      </c>
      <c r="AJ194" s="3" t="s">
        <v>1006</v>
      </c>
      <c r="AK194" s="3" t="s">
        <v>1213</v>
      </c>
      <c r="AL194" s="5"/>
      <c r="AM194" s="5"/>
      <c r="AN194" s="5"/>
      <c r="AO194" s="5"/>
      <c r="AP194" s="9" t="str">
        <f>IF(AO194="", "", VLOOKUP(AO194, HIDE!D:E, 2, FALSE))</f>
        <v/>
      </c>
      <c r="AQ194" s="9" t="str">
        <f t="shared" si="19"/>
        <v/>
      </c>
      <c r="AR194" s="5"/>
      <c r="AS194" s="9" t="str">
        <f t="shared" si="20"/>
        <v/>
      </c>
      <c r="AT194" s="5"/>
    </row>
    <row r="195" spans="1:46" x14ac:dyDescent="0.25">
      <c r="A195" s="3" t="s">
        <v>12</v>
      </c>
      <c r="B195" s="3" t="s">
        <v>221</v>
      </c>
      <c r="C195" s="3" t="s">
        <v>637</v>
      </c>
      <c r="D195" s="3" t="s">
        <v>1</v>
      </c>
      <c r="E195" s="5">
        <v>1</v>
      </c>
      <c r="F195" s="9" t="str">
        <f t="shared" ref="F195:F258" si="21">CONCATENATE(N195,O195,P195,", ",X195,Y195,Z195,", ",AH195,AI195,AJ195, AQ195, AR195, " ", AS195)</f>
        <v xml:space="preserve">General (Internal) Medicine/Gastroenterology, General (Internal) Medicine/Geriatric Medicine, General Surgery/Upper Gastro-intestinal Surgery </v>
      </c>
      <c r="G195" s="9" t="str">
        <f t="shared" ref="G195:G258" si="22">Q195</f>
        <v xml:space="preserve">Dr Nimal Balaratnam </v>
      </c>
      <c r="H195" s="5" t="s">
        <v>2</v>
      </c>
      <c r="I195" s="6">
        <v>44770</v>
      </c>
      <c r="J195" s="6">
        <v>44901</v>
      </c>
      <c r="K195" s="3" t="s">
        <v>13</v>
      </c>
      <c r="L195" s="34" t="s">
        <v>371</v>
      </c>
      <c r="M195" s="3" t="str">
        <f>VLOOKUP(L195, HIDE!D:E, 2, FALSE)</f>
        <v>Cwmbran</v>
      </c>
      <c r="N195" s="3" t="s">
        <v>952</v>
      </c>
      <c r="O195" s="3" t="str">
        <f t="shared" ref="O195:O258" si="23">IF(P195="", "", "/")</f>
        <v>/</v>
      </c>
      <c r="P195" s="3" t="s">
        <v>1006</v>
      </c>
      <c r="Q195" s="3" t="s">
        <v>1213</v>
      </c>
      <c r="R195" s="5" t="s">
        <v>2</v>
      </c>
      <c r="S195" s="6">
        <v>44537</v>
      </c>
      <c r="T195" s="6">
        <v>45020</v>
      </c>
      <c r="U195" s="3" t="s">
        <v>13</v>
      </c>
      <c r="V195" s="3" t="s">
        <v>17</v>
      </c>
      <c r="W195" s="3" t="str">
        <f>VLOOKUP(V195, HIDE!D:E, 2, FALSE)</f>
        <v>Newport</v>
      </c>
      <c r="X195" s="3" t="s">
        <v>952</v>
      </c>
      <c r="Y195" s="3" t="str">
        <f t="shared" ref="Y195:Y258" si="24">IF(Z195="", "", "/")</f>
        <v>/</v>
      </c>
      <c r="Z195" s="3" t="s">
        <v>956</v>
      </c>
      <c r="AA195" s="3" t="s">
        <v>1215</v>
      </c>
      <c r="AB195" s="5" t="s">
        <v>2</v>
      </c>
      <c r="AC195" s="6">
        <v>45021</v>
      </c>
      <c r="AD195" s="6">
        <v>45139</v>
      </c>
      <c r="AE195" s="3" t="s">
        <v>13</v>
      </c>
      <c r="AF195" s="3" t="s">
        <v>432</v>
      </c>
      <c r="AG195" s="3" t="str">
        <f>VLOOKUP(AF195, HIDE!D:E, 2, FALSE)</f>
        <v>Newport / Cwmbran</v>
      </c>
      <c r="AH195" s="3" t="s">
        <v>951</v>
      </c>
      <c r="AI195" s="3" t="str">
        <f t="shared" ref="AI195:AI258" si="25">IF(AJ195="", "", "/")</f>
        <v>/</v>
      </c>
      <c r="AJ195" s="3" t="s">
        <v>1005</v>
      </c>
      <c r="AK195" s="3" t="s">
        <v>1214</v>
      </c>
      <c r="AL195" s="5"/>
      <c r="AM195" s="5"/>
      <c r="AN195" s="5"/>
      <c r="AO195" s="5"/>
      <c r="AP195" s="9" t="str">
        <f>IF(AO195="", "", VLOOKUP(AO195, HIDE!D:E, 2, FALSE))</f>
        <v/>
      </c>
      <c r="AQ195" s="9" t="str">
        <f t="shared" ref="AQ195:AQ258" si="26">IF(AR195="", "", ", ")</f>
        <v/>
      </c>
      <c r="AR195" s="5"/>
      <c r="AS195" s="9" t="str">
        <f t="shared" ref="AS195:AS258" si="27">IF(AR195="", "", " (LIFT)")</f>
        <v/>
      </c>
      <c r="AT195" s="5"/>
    </row>
    <row r="196" spans="1:46" x14ac:dyDescent="0.25">
      <c r="A196" s="3" t="s">
        <v>12</v>
      </c>
      <c r="B196" s="3" t="s">
        <v>222</v>
      </c>
      <c r="C196" s="3" t="s">
        <v>638</v>
      </c>
      <c r="D196" s="3" t="s">
        <v>1</v>
      </c>
      <c r="E196" s="5">
        <v>0</v>
      </c>
      <c r="F196" s="9" t="str">
        <f t="shared" si="21"/>
        <v xml:space="preserve">General Surgery/Upper Gastro-intestinal Surgery, General (Internal) Medicine/Gastroenterology, General (Internal) Medicine/Geriatric Medicine </v>
      </c>
      <c r="G196" s="9" t="str">
        <f t="shared" si="22"/>
        <v xml:space="preserve">Mr Shaukat Majid </v>
      </c>
      <c r="H196" s="5" t="s">
        <v>2</v>
      </c>
      <c r="I196" s="6">
        <v>44770</v>
      </c>
      <c r="J196" s="6">
        <v>44901</v>
      </c>
      <c r="K196" s="3" t="s">
        <v>13</v>
      </c>
      <c r="L196" s="3" t="s">
        <v>432</v>
      </c>
      <c r="M196" s="3" t="str">
        <f>VLOOKUP(L196, HIDE!D:E, 2, FALSE)</f>
        <v>Newport / Cwmbran</v>
      </c>
      <c r="N196" s="3" t="s">
        <v>951</v>
      </c>
      <c r="O196" s="3" t="str">
        <f t="shared" si="23"/>
        <v>/</v>
      </c>
      <c r="P196" s="3" t="s">
        <v>1005</v>
      </c>
      <c r="Q196" s="3" t="s">
        <v>1214</v>
      </c>
      <c r="R196" s="5" t="s">
        <v>2</v>
      </c>
      <c r="S196" s="6">
        <v>44537</v>
      </c>
      <c r="T196" s="6">
        <v>45020</v>
      </c>
      <c r="U196" s="3" t="s">
        <v>13</v>
      </c>
      <c r="V196" s="32" t="s">
        <v>371</v>
      </c>
      <c r="W196" s="3" t="str">
        <f>VLOOKUP(V196, HIDE!D:E, 2, FALSE)</f>
        <v>Cwmbran</v>
      </c>
      <c r="X196" s="3" t="s">
        <v>952</v>
      </c>
      <c r="Y196" s="3" t="str">
        <f t="shared" si="24"/>
        <v>/</v>
      </c>
      <c r="Z196" s="3" t="s">
        <v>1006</v>
      </c>
      <c r="AA196" s="3" t="s">
        <v>1213</v>
      </c>
      <c r="AB196" s="5" t="s">
        <v>2</v>
      </c>
      <c r="AC196" s="6">
        <v>45021</v>
      </c>
      <c r="AD196" s="6">
        <v>45139</v>
      </c>
      <c r="AE196" s="3" t="s">
        <v>13</v>
      </c>
      <c r="AF196" s="3" t="s">
        <v>17</v>
      </c>
      <c r="AG196" s="3" t="str">
        <f>VLOOKUP(AF196, HIDE!D:E, 2, FALSE)</f>
        <v>Newport</v>
      </c>
      <c r="AH196" s="3" t="s">
        <v>952</v>
      </c>
      <c r="AI196" s="3" t="str">
        <f t="shared" si="25"/>
        <v>/</v>
      </c>
      <c r="AJ196" s="3" t="s">
        <v>956</v>
      </c>
      <c r="AK196" s="3" t="s">
        <v>1215</v>
      </c>
      <c r="AL196" s="5"/>
      <c r="AM196" s="5"/>
      <c r="AN196" s="5"/>
      <c r="AO196" s="5"/>
      <c r="AP196" s="9" t="str">
        <f>IF(AO196="", "", VLOOKUP(AO196, HIDE!D:E, 2, FALSE))</f>
        <v/>
      </c>
      <c r="AQ196" s="9" t="str">
        <f t="shared" si="26"/>
        <v/>
      </c>
      <c r="AR196" s="5"/>
      <c r="AS196" s="9" t="str">
        <f t="shared" si="27"/>
        <v/>
      </c>
      <c r="AT196" s="5"/>
    </row>
    <row r="197" spans="1:46" x14ac:dyDescent="0.25">
      <c r="A197" s="3" t="s">
        <v>12</v>
      </c>
      <c r="B197" s="3" t="s">
        <v>223</v>
      </c>
      <c r="C197" s="3" t="s">
        <v>639</v>
      </c>
      <c r="D197" s="3" t="s">
        <v>1</v>
      </c>
      <c r="E197" s="5">
        <v>1</v>
      </c>
      <c r="F197" s="9" t="str">
        <f t="shared" si="21"/>
        <v xml:space="preserve">General (Internal) Medicine/Gastroenterology, General Surgery/Colorectal Surgery, Paediatrics </v>
      </c>
      <c r="G197" s="9" t="str">
        <f t="shared" si="22"/>
        <v xml:space="preserve">Dr Marek Czajkowski </v>
      </c>
      <c r="H197" s="5" t="s">
        <v>2</v>
      </c>
      <c r="I197" s="6">
        <v>44770</v>
      </c>
      <c r="J197" s="6">
        <v>44901</v>
      </c>
      <c r="K197" s="3" t="s">
        <v>13</v>
      </c>
      <c r="L197" s="34" t="s">
        <v>371</v>
      </c>
      <c r="M197" s="3" t="str">
        <f>VLOOKUP(L197, HIDE!D:E, 2, FALSE)</f>
        <v>Cwmbran</v>
      </c>
      <c r="N197" s="3" t="s">
        <v>952</v>
      </c>
      <c r="O197" s="3" t="str">
        <f t="shared" si="23"/>
        <v>/</v>
      </c>
      <c r="P197" s="3" t="s">
        <v>1006</v>
      </c>
      <c r="Q197" s="3" t="s">
        <v>1218</v>
      </c>
      <c r="R197" s="5" t="s">
        <v>2</v>
      </c>
      <c r="S197" s="6">
        <v>44537</v>
      </c>
      <c r="T197" s="6">
        <v>45020</v>
      </c>
      <c r="U197" s="3" t="s">
        <v>13</v>
      </c>
      <c r="V197" s="3" t="s">
        <v>432</v>
      </c>
      <c r="W197" s="3" t="str">
        <f>VLOOKUP(V197, HIDE!D:E, 2, FALSE)</f>
        <v>Newport / Cwmbran</v>
      </c>
      <c r="X197" s="3" t="s">
        <v>951</v>
      </c>
      <c r="Y197" s="3" t="str">
        <f t="shared" si="24"/>
        <v>/</v>
      </c>
      <c r="Z197" s="3" t="s">
        <v>1004</v>
      </c>
      <c r="AA197" s="3" t="s">
        <v>1217</v>
      </c>
      <c r="AB197" s="5" t="s">
        <v>2</v>
      </c>
      <c r="AC197" s="6">
        <v>45021</v>
      </c>
      <c r="AD197" s="6">
        <v>45139</v>
      </c>
      <c r="AE197" s="3" t="s">
        <v>13</v>
      </c>
      <c r="AF197" s="32" t="s">
        <v>371</v>
      </c>
      <c r="AG197" s="3" t="str">
        <f>VLOOKUP(AF197, HIDE!D:E, 2, FALSE)</f>
        <v>Cwmbran</v>
      </c>
      <c r="AH197" s="3" t="s">
        <v>949</v>
      </c>
      <c r="AI197" s="3" t="str">
        <f t="shared" si="25"/>
        <v/>
      </c>
      <c r="AJ197" s="3"/>
      <c r="AK197" s="3" t="s">
        <v>1216</v>
      </c>
      <c r="AL197" s="5"/>
      <c r="AM197" s="5"/>
      <c r="AN197" s="5"/>
      <c r="AO197" s="5"/>
      <c r="AP197" s="9" t="str">
        <f>IF(AO197="", "", VLOOKUP(AO197, HIDE!D:E, 2, FALSE))</f>
        <v/>
      </c>
      <c r="AQ197" s="9" t="str">
        <f t="shared" si="26"/>
        <v/>
      </c>
      <c r="AR197" s="5"/>
      <c r="AS197" s="9" t="str">
        <f t="shared" si="27"/>
        <v/>
      </c>
      <c r="AT197" s="5"/>
    </row>
    <row r="198" spans="1:46" x14ac:dyDescent="0.25">
      <c r="A198" s="3" t="s">
        <v>12</v>
      </c>
      <c r="B198" s="3" t="s">
        <v>224</v>
      </c>
      <c r="C198" s="3" t="s">
        <v>640</v>
      </c>
      <c r="D198" s="3" t="s">
        <v>1</v>
      </c>
      <c r="E198" s="5">
        <v>1</v>
      </c>
      <c r="F198" s="9" t="str">
        <f t="shared" si="21"/>
        <v xml:space="preserve">Paediatrics, General (Internal) Medicine/Gastroenterology, General Surgery/Colorectal Surgery </v>
      </c>
      <c r="G198" s="9" t="str">
        <f t="shared" si="22"/>
        <v>Dr Peter Dale</v>
      </c>
      <c r="H198" s="5" t="s">
        <v>2</v>
      </c>
      <c r="I198" s="6">
        <v>44770</v>
      </c>
      <c r="J198" s="6">
        <v>44901</v>
      </c>
      <c r="K198" s="3" t="s">
        <v>13</v>
      </c>
      <c r="L198" s="34" t="s">
        <v>371</v>
      </c>
      <c r="M198" s="3" t="str">
        <f>VLOOKUP(L198, HIDE!D:E, 2, FALSE)</f>
        <v>Cwmbran</v>
      </c>
      <c r="N198" s="3" t="s">
        <v>949</v>
      </c>
      <c r="O198" s="3" t="str">
        <f t="shared" si="23"/>
        <v/>
      </c>
      <c r="P198" s="3"/>
      <c r="Q198" s="3" t="s">
        <v>1216</v>
      </c>
      <c r="R198" s="5" t="s">
        <v>2</v>
      </c>
      <c r="S198" s="6">
        <v>44537</v>
      </c>
      <c r="T198" s="6">
        <v>45020</v>
      </c>
      <c r="U198" s="3" t="s">
        <v>13</v>
      </c>
      <c r="V198" s="32" t="s">
        <v>371</v>
      </c>
      <c r="W198" s="3" t="str">
        <f>VLOOKUP(V198, HIDE!D:E, 2, FALSE)</f>
        <v>Cwmbran</v>
      </c>
      <c r="X198" s="3" t="s">
        <v>952</v>
      </c>
      <c r="Y198" s="3" t="str">
        <f t="shared" si="24"/>
        <v>/</v>
      </c>
      <c r="Z198" s="3" t="s">
        <v>1006</v>
      </c>
      <c r="AA198" s="3" t="s">
        <v>1218</v>
      </c>
      <c r="AB198" s="5" t="s">
        <v>2</v>
      </c>
      <c r="AC198" s="6">
        <v>45021</v>
      </c>
      <c r="AD198" s="6">
        <v>45139</v>
      </c>
      <c r="AE198" s="3" t="s">
        <v>13</v>
      </c>
      <c r="AF198" s="3" t="s">
        <v>432</v>
      </c>
      <c r="AG198" s="3" t="str">
        <f>VLOOKUP(AF198, HIDE!D:E, 2, FALSE)</f>
        <v>Newport / Cwmbran</v>
      </c>
      <c r="AH198" s="3" t="s">
        <v>951</v>
      </c>
      <c r="AI198" s="3" t="str">
        <f t="shared" si="25"/>
        <v>/</v>
      </c>
      <c r="AJ198" s="3" t="s">
        <v>1004</v>
      </c>
      <c r="AK198" s="3" t="s">
        <v>1217</v>
      </c>
      <c r="AL198" s="5"/>
      <c r="AM198" s="5"/>
      <c r="AN198" s="5"/>
      <c r="AO198" s="5"/>
      <c r="AP198" s="9" t="str">
        <f>IF(AO198="", "", VLOOKUP(AO198, HIDE!D:E, 2, FALSE))</f>
        <v/>
      </c>
      <c r="AQ198" s="9" t="str">
        <f t="shared" si="26"/>
        <v/>
      </c>
      <c r="AR198" s="5"/>
      <c r="AS198" s="9" t="str">
        <f t="shared" si="27"/>
        <v/>
      </c>
      <c r="AT198" s="5"/>
    </row>
    <row r="199" spans="1:46" x14ac:dyDescent="0.25">
      <c r="A199" s="3" t="s">
        <v>12</v>
      </c>
      <c r="B199" s="3" t="s">
        <v>225</v>
      </c>
      <c r="C199" s="3" t="s">
        <v>641</v>
      </c>
      <c r="D199" s="3" t="s">
        <v>1</v>
      </c>
      <c r="E199" s="5">
        <v>1</v>
      </c>
      <c r="F199" s="9" t="str">
        <f t="shared" si="21"/>
        <v xml:space="preserve">General Surgery/Colorectal Surgery, Paediatrics, General (Internal) Medicine/Gastroenterology </v>
      </c>
      <c r="G199" s="9" t="str">
        <f t="shared" si="22"/>
        <v xml:space="preserve">Mr Keshav Swarnkar </v>
      </c>
      <c r="H199" s="5" t="s">
        <v>2</v>
      </c>
      <c r="I199" s="6">
        <v>44770</v>
      </c>
      <c r="J199" s="6">
        <v>44901</v>
      </c>
      <c r="K199" s="3" t="s">
        <v>13</v>
      </c>
      <c r="L199" s="3" t="s">
        <v>432</v>
      </c>
      <c r="M199" s="3" t="str">
        <f>VLOOKUP(L199, HIDE!D:E, 2, FALSE)</f>
        <v>Newport / Cwmbran</v>
      </c>
      <c r="N199" s="3" t="s">
        <v>951</v>
      </c>
      <c r="O199" s="3" t="str">
        <f t="shared" si="23"/>
        <v>/</v>
      </c>
      <c r="P199" s="3" t="s">
        <v>1004</v>
      </c>
      <c r="Q199" s="3" t="s">
        <v>1217</v>
      </c>
      <c r="R199" s="5" t="s">
        <v>2</v>
      </c>
      <c r="S199" s="6">
        <v>44537</v>
      </c>
      <c r="T199" s="6">
        <v>45020</v>
      </c>
      <c r="U199" s="3" t="s">
        <v>13</v>
      </c>
      <c r="V199" s="32" t="s">
        <v>371</v>
      </c>
      <c r="W199" s="3" t="str">
        <f>VLOOKUP(V199, HIDE!D:E, 2, FALSE)</f>
        <v>Cwmbran</v>
      </c>
      <c r="X199" s="3" t="s">
        <v>949</v>
      </c>
      <c r="Y199" s="3" t="str">
        <f t="shared" si="24"/>
        <v/>
      </c>
      <c r="Z199" s="3"/>
      <c r="AA199" s="3" t="s">
        <v>1216</v>
      </c>
      <c r="AB199" s="5" t="s">
        <v>2</v>
      </c>
      <c r="AC199" s="6">
        <v>45021</v>
      </c>
      <c r="AD199" s="6">
        <v>45139</v>
      </c>
      <c r="AE199" s="3" t="s">
        <v>13</v>
      </c>
      <c r="AF199" s="32" t="s">
        <v>371</v>
      </c>
      <c r="AG199" s="3" t="str">
        <f>VLOOKUP(AF199, HIDE!D:E, 2, FALSE)</f>
        <v>Cwmbran</v>
      </c>
      <c r="AH199" s="3" t="s">
        <v>952</v>
      </c>
      <c r="AI199" s="3" t="str">
        <f t="shared" si="25"/>
        <v>/</v>
      </c>
      <c r="AJ199" s="3" t="s">
        <v>1006</v>
      </c>
      <c r="AK199" s="3" t="s">
        <v>1218</v>
      </c>
      <c r="AL199" s="5"/>
      <c r="AM199" s="5"/>
      <c r="AN199" s="5"/>
      <c r="AO199" s="5"/>
      <c r="AP199" s="9" t="str">
        <f>IF(AO199="", "", VLOOKUP(AO199, HIDE!D:E, 2, FALSE))</f>
        <v/>
      </c>
      <c r="AQ199" s="9" t="str">
        <f t="shared" si="26"/>
        <v/>
      </c>
      <c r="AR199" s="5"/>
      <c r="AS199" s="9" t="str">
        <f t="shared" si="27"/>
        <v/>
      </c>
      <c r="AT199" s="5"/>
    </row>
    <row r="200" spans="1:46" x14ac:dyDescent="0.25">
      <c r="A200" s="3" t="s">
        <v>12</v>
      </c>
      <c r="B200" s="3" t="s">
        <v>226</v>
      </c>
      <c r="C200" s="3" t="s">
        <v>642</v>
      </c>
      <c r="D200" s="3" t="s">
        <v>1</v>
      </c>
      <c r="E200" s="5">
        <v>1</v>
      </c>
      <c r="F200" s="9" t="str">
        <f t="shared" si="21"/>
        <v xml:space="preserve">General (Internal) Medicine/Respiratory Medicine, General Surgery/Colorectal Surgery, General (Internal) Medicine/Cardiology </v>
      </c>
      <c r="G200" s="9" t="str">
        <f t="shared" si="22"/>
        <v xml:space="preserve">Dr Sara Fairbairn </v>
      </c>
      <c r="H200" s="5" t="s">
        <v>2</v>
      </c>
      <c r="I200" s="6">
        <v>44770</v>
      </c>
      <c r="J200" s="6">
        <v>44901</v>
      </c>
      <c r="K200" s="3" t="s">
        <v>13</v>
      </c>
      <c r="L200" s="34" t="s">
        <v>371</v>
      </c>
      <c r="M200" s="3" t="str">
        <f>VLOOKUP(L200, HIDE!D:E, 2, FALSE)</f>
        <v>Cwmbran</v>
      </c>
      <c r="N200" s="3" t="s">
        <v>952</v>
      </c>
      <c r="O200" s="3" t="str">
        <f t="shared" si="23"/>
        <v>/</v>
      </c>
      <c r="P200" s="3" t="s">
        <v>950</v>
      </c>
      <c r="Q200" s="3" t="s">
        <v>1221</v>
      </c>
      <c r="R200" s="5" t="s">
        <v>2</v>
      </c>
      <c r="S200" s="6">
        <v>44537</v>
      </c>
      <c r="T200" s="6">
        <v>45020</v>
      </c>
      <c r="U200" s="3" t="s">
        <v>13</v>
      </c>
      <c r="V200" s="3" t="s">
        <v>432</v>
      </c>
      <c r="W200" s="3" t="str">
        <f>VLOOKUP(V200, HIDE!D:E, 2, FALSE)</f>
        <v>Newport / Cwmbran</v>
      </c>
      <c r="X200" s="3" t="s">
        <v>951</v>
      </c>
      <c r="Y200" s="3" t="str">
        <f t="shared" si="24"/>
        <v>/</v>
      </c>
      <c r="Z200" s="3" t="s">
        <v>1004</v>
      </c>
      <c r="AA200" s="3" t="s">
        <v>1220</v>
      </c>
      <c r="AB200" s="5" t="s">
        <v>2</v>
      </c>
      <c r="AC200" s="6">
        <v>45021</v>
      </c>
      <c r="AD200" s="6">
        <v>45139</v>
      </c>
      <c r="AE200" s="3" t="s">
        <v>13</v>
      </c>
      <c r="AF200" s="32" t="s">
        <v>371</v>
      </c>
      <c r="AG200" s="3" t="str">
        <f>VLOOKUP(AF200, HIDE!D:E, 2, FALSE)</f>
        <v>Cwmbran</v>
      </c>
      <c r="AH200" s="3" t="s">
        <v>952</v>
      </c>
      <c r="AI200" s="3" t="str">
        <f t="shared" si="25"/>
        <v>/</v>
      </c>
      <c r="AJ200" s="3" t="s">
        <v>946</v>
      </c>
      <c r="AK200" s="3" t="s">
        <v>1219</v>
      </c>
      <c r="AL200" s="5"/>
      <c r="AM200" s="5"/>
      <c r="AN200" s="5"/>
      <c r="AO200" s="5"/>
      <c r="AP200" s="9" t="str">
        <f>IF(AO200="", "", VLOOKUP(AO200, HIDE!D:E, 2, FALSE))</f>
        <v/>
      </c>
      <c r="AQ200" s="9" t="str">
        <f t="shared" si="26"/>
        <v/>
      </c>
      <c r="AR200" s="5"/>
      <c r="AS200" s="9" t="str">
        <f t="shared" si="27"/>
        <v/>
      </c>
      <c r="AT200" s="5"/>
    </row>
    <row r="201" spans="1:46" x14ac:dyDescent="0.25">
      <c r="A201" s="3" t="s">
        <v>12</v>
      </c>
      <c r="B201" s="3" t="s">
        <v>227</v>
      </c>
      <c r="C201" s="3" t="s">
        <v>643</v>
      </c>
      <c r="D201" s="3" t="s">
        <v>1</v>
      </c>
      <c r="E201" s="5">
        <v>1</v>
      </c>
      <c r="F201" s="9" t="str">
        <f t="shared" si="21"/>
        <v xml:space="preserve">General (Internal) Medicine/Cardiology, General (Internal) Medicine/Respiratory Medicine, General Surgery/Colorectal Surgery </v>
      </c>
      <c r="G201" s="9" t="str">
        <f t="shared" si="22"/>
        <v xml:space="preserve">Dr Nigel Brown </v>
      </c>
      <c r="H201" s="5" t="s">
        <v>2</v>
      </c>
      <c r="I201" s="6">
        <v>44770</v>
      </c>
      <c r="J201" s="6">
        <v>44901</v>
      </c>
      <c r="K201" s="3" t="s">
        <v>13</v>
      </c>
      <c r="L201" s="34" t="s">
        <v>371</v>
      </c>
      <c r="M201" s="3" t="str">
        <f>VLOOKUP(L201, HIDE!D:E, 2, FALSE)</f>
        <v>Cwmbran</v>
      </c>
      <c r="N201" s="3" t="s">
        <v>952</v>
      </c>
      <c r="O201" s="3" t="str">
        <f t="shared" si="23"/>
        <v>/</v>
      </c>
      <c r="P201" s="3" t="s">
        <v>946</v>
      </c>
      <c r="Q201" s="3" t="s">
        <v>1219</v>
      </c>
      <c r="R201" s="5" t="s">
        <v>2</v>
      </c>
      <c r="S201" s="6">
        <v>44537</v>
      </c>
      <c r="T201" s="6">
        <v>45020</v>
      </c>
      <c r="U201" s="3" t="s">
        <v>13</v>
      </c>
      <c r="V201" s="32" t="s">
        <v>371</v>
      </c>
      <c r="W201" s="3" t="str">
        <f>VLOOKUP(V201, HIDE!D:E, 2, FALSE)</f>
        <v>Cwmbran</v>
      </c>
      <c r="X201" s="3" t="s">
        <v>952</v>
      </c>
      <c r="Y201" s="3" t="str">
        <f t="shared" si="24"/>
        <v>/</v>
      </c>
      <c r="Z201" s="3" t="s">
        <v>950</v>
      </c>
      <c r="AA201" s="3" t="s">
        <v>1221</v>
      </c>
      <c r="AB201" s="5" t="s">
        <v>2</v>
      </c>
      <c r="AC201" s="6">
        <v>45021</v>
      </c>
      <c r="AD201" s="6">
        <v>45139</v>
      </c>
      <c r="AE201" s="3" t="s">
        <v>13</v>
      </c>
      <c r="AF201" s="3" t="s">
        <v>432</v>
      </c>
      <c r="AG201" s="3" t="str">
        <f>VLOOKUP(AF201, HIDE!D:E, 2, FALSE)</f>
        <v>Newport / Cwmbran</v>
      </c>
      <c r="AH201" s="3" t="s">
        <v>951</v>
      </c>
      <c r="AI201" s="3" t="str">
        <f t="shared" si="25"/>
        <v>/</v>
      </c>
      <c r="AJ201" s="3" t="s">
        <v>1004</v>
      </c>
      <c r="AK201" s="3" t="s">
        <v>1220</v>
      </c>
      <c r="AL201" s="5"/>
      <c r="AM201" s="5"/>
      <c r="AN201" s="5"/>
      <c r="AO201" s="5"/>
      <c r="AP201" s="9" t="str">
        <f>IF(AO201="", "", VLOOKUP(AO201, HIDE!D:E, 2, FALSE))</f>
        <v/>
      </c>
      <c r="AQ201" s="9" t="str">
        <f t="shared" si="26"/>
        <v/>
      </c>
      <c r="AR201" s="5"/>
      <c r="AS201" s="9" t="str">
        <f t="shared" si="27"/>
        <v/>
      </c>
      <c r="AT201" s="5"/>
    </row>
    <row r="202" spans="1:46" x14ac:dyDescent="0.25">
      <c r="A202" s="3" t="s">
        <v>12</v>
      </c>
      <c r="B202" s="3" t="s">
        <v>228</v>
      </c>
      <c r="C202" s="3" t="s">
        <v>644</v>
      </c>
      <c r="D202" s="3" t="s">
        <v>1</v>
      </c>
      <c r="E202" s="5">
        <v>1</v>
      </c>
      <c r="F202" s="9" t="str">
        <f t="shared" si="21"/>
        <v xml:space="preserve">General Surgery/Colorectal Surgery, General (Internal) Medicine/Cardiology, General (Internal) Medicine/Respiratory Medicine </v>
      </c>
      <c r="G202" s="9" t="str">
        <f t="shared" si="22"/>
        <v xml:space="preserve">Mr Rhodri Codd </v>
      </c>
      <c r="H202" s="5" t="s">
        <v>2</v>
      </c>
      <c r="I202" s="6">
        <v>44770</v>
      </c>
      <c r="J202" s="6">
        <v>44901</v>
      </c>
      <c r="K202" s="3" t="s">
        <v>13</v>
      </c>
      <c r="L202" s="3" t="s">
        <v>432</v>
      </c>
      <c r="M202" s="3" t="str">
        <f>VLOOKUP(L202, HIDE!D:E, 2, FALSE)</f>
        <v>Newport / Cwmbran</v>
      </c>
      <c r="N202" s="3" t="s">
        <v>951</v>
      </c>
      <c r="O202" s="3" t="str">
        <f t="shared" si="23"/>
        <v>/</v>
      </c>
      <c r="P202" s="3" t="s">
        <v>1004</v>
      </c>
      <c r="Q202" s="3" t="s">
        <v>1220</v>
      </c>
      <c r="R202" s="5" t="s">
        <v>2</v>
      </c>
      <c r="S202" s="6">
        <v>44537</v>
      </c>
      <c r="T202" s="6">
        <v>45020</v>
      </c>
      <c r="U202" s="3" t="s">
        <v>13</v>
      </c>
      <c r="V202" s="32" t="s">
        <v>371</v>
      </c>
      <c r="W202" s="3" t="str">
        <f>VLOOKUP(V202, HIDE!D:E, 2, FALSE)</f>
        <v>Cwmbran</v>
      </c>
      <c r="X202" s="3" t="s">
        <v>952</v>
      </c>
      <c r="Y202" s="3" t="str">
        <f t="shared" si="24"/>
        <v>/</v>
      </c>
      <c r="Z202" s="3" t="s">
        <v>946</v>
      </c>
      <c r="AA202" s="3" t="s">
        <v>1219</v>
      </c>
      <c r="AB202" s="5" t="s">
        <v>2</v>
      </c>
      <c r="AC202" s="6">
        <v>45021</v>
      </c>
      <c r="AD202" s="6">
        <v>45139</v>
      </c>
      <c r="AE202" s="3" t="s">
        <v>13</v>
      </c>
      <c r="AF202" s="32" t="s">
        <v>371</v>
      </c>
      <c r="AG202" s="3" t="str">
        <f>VLOOKUP(AF202, HIDE!D:E, 2, FALSE)</f>
        <v>Cwmbran</v>
      </c>
      <c r="AH202" s="3" t="s">
        <v>952</v>
      </c>
      <c r="AI202" s="3" t="str">
        <f t="shared" si="25"/>
        <v>/</v>
      </c>
      <c r="AJ202" s="3" t="s">
        <v>950</v>
      </c>
      <c r="AK202" s="3" t="s">
        <v>1221</v>
      </c>
      <c r="AL202" s="5"/>
      <c r="AM202" s="5"/>
      <c r="AN202" s="5"/>
      <c r="AO202" s="5"/>
      <c r="AP202" s="9" t="str">
        <f>IF(AO202="", "", VLOOKUP(AO202, HIDE!D:E, 2, FALSE))</f>
        <v/>
      </c>
      <c r="AQ202" s="9" t="str">
        <f t="shared" si="26"/>
        <v/>
      </c>
      <c r="AR202" s="5"/>
      <c r="AS202" s="9" t="str">
        <f t="shared" si="27"/>
        <v/>
      </c>
      <c r="AT202" s="5"/>
    </row>
    <row r="203" spans="1:46" x14ac:dyDescent="0.25">
      <c r="A203" s="3" t="s">
        <v>12</v>
      </c>
      <c r="B203" s="3" t="s">
        <v>229</v>
      </c>
      <c r="C203" s="3" t="s">
        <v>645</v>
      </c>
      <c r="D203" s="3" t="s">
        <v>1</v>
      </c>
      <c r="E203" s="5">
        <v>1</v>
      </c>
      <c r="F203" s="9" t="str">
        <f t="shared" si="21"/>
        <v xml:space="preserve">General (Internal) Medicine/Endocrinology and Diabetes Mellitus, General (Internal) Medicine/Geriatric Medicine, General Surgery/Upper Gastro-intestinal Surgery </v>
      </c>
      <c r="G203" s="9" t="str">
        <f t="shared" si="22"/>
        <v xml:space="preserve">Dr Leo Pinto </v>
      </c>
      <c r="H203" s="5" t="s">
        <v>2</v>
      </c>
      <c r="I203" s="6">
        <v>44770</v>
      </c>
      <c r="J203" s="6">
        <v>44901</v>
      </c>
      <c r="K203" s="3" t="s">
        <v>13</v>
      </c>
      <c r="L203" s="3" t="s">
        <v>15</v>
      </c>
      <c r="M203" s="3" t="str">
        <f>VLOOKUP(L203, HIDE!D:E, 2, FALSE)</f>
        <v>Abergavenny</v>
      </c>
      <c r="N203" s="3" t="s">
        <v>952</v>
      </c>
      <c r="O203" s="3" t="str">
        <f t="shared" si="23"/>
        <v>/</v>
      </c>
      <c r="P203" s="3" t="s">
        <v>969</v>
      </c>
      <c r="Q203" s="3" t="s">
        <v>1224</v>
      </c>
      <c r="R203" s="5" t="s">
        <v>2</v>
      </c>
      <c r="S203" s="6">
        <v>44537</v>
      </c>
      <c r="T203" s="6">
        <v>45020</v>
      </c>
      <c r="U203" s="3" t="s">
        <v>13</v>
      </c>
      <c r="V203" s="3" t="s">
        <v>15</v>
      </c>
      <c r="W203" s="3" t="str">
        <f>VLOOKUP(V203, HIDE!D:E, 2, FALSE)</f>
        <v>Abergavenny</v>
      </c>
      <c r="X203" s="3" t="s">
        <v>952</v>
      </c>
      <c r="Y203" s="3" t="str">
        <f t="shared" si="24"/>
        <v>/</v>
      </c>
      <c r="Z203" s="3" t="s">
        <v>956</v>
      </c>
      <c r="AA203" s="3" t="s">
        <v>1223</v>
      </c>
      <c r="AB203" s="5" t="s">
        <v>2</v>
      </c>
      <c r="AC203" s="6">
        <v>45021</v>
      </c>
      <c r="AD203" s="6">
        <v>45139</v>
      </c>
      <c r="AE203" s="3" t="s">
        <v>13</v>
      </c>
      <c r="AF203" s="32" t="s">
        <v>371</v>
      </c>
      <c r="AG203" s="3" t="str">
        <f>VLOOKUP(AF203, HIDE!D:E, 2, FALSE)</f>
        <v>Cwmbran</v>
      </c>
      <c r="AH203" s="3" t="s">
        <v>951</v>
      </c>
      <c r="AI203" s="3" t="str">
        <f t="shared" si="25"/>
        <v>/</v>
      </c>
      <c r="AJ203" s="3" t="s">
        <v>1005</v>
      </c>
      <c r="AK203" s="3" t="s">
        <v>1222</v>
      </c>
      <c r="AL203" s="5"/>
      <c r="AM203" s="5"/>
      <c r="AN203" s="5"/>
      <c r="AO203" s="5"/>
      <c r="AP203" s="9" t="str">
        <f>IF(AO203="", "", VLOOKUP(AO203, HIDE!D:E, 2, FALSE))</f>
        <v/>
      </c>
      <c r="AQ203" s="9" t="str">
        <f t="shared" si="26"/>
        <v/>
      </c>
      <c r="AR203" s="5"/>
      <c r="AS203" s="9" t="str">
        <f t="shared" si="27"/>
        <v/>
      </c>
      <c r="AT203" s="5"/>
    </row>
    <row r="204" spans="1:46" x14ac:dyDescent="0.25">
      <c r="A204" s="3" t="s">
        <v>12</v>
      </c>
      <c r="B204" s="3" t="s">
        <v>230</v>
      </c>
      <c r="C204" s="3" t="s">
        <v>646</v>
      </c>
      <c r="D204" s="3" t="s">
        <v>1</v>
      </c>
      <c r="E204" s="5">
        <v>1</v>
      </c>
      <c r="F204" s="9" t="str">
        <f t="shared" si="21"/>
        <v xml:space="preserve">General Surgery/Upper Gastro-intestinal Surgery, General (Internal) Medicine/Endocrinology and Diabetes Mellitus, General (Internal) Medicine/Geriatric Medicine </v>
      </c>
      <c r="G204" s="9" t="str">
        <f t="shared" si="22"/>
        <v>Mr Paul Edwards</v>
      </c>
      <c r="H204" s="5" t="s">
        <v>2</v>
      </c>
      <c r="I204" s="6">
        <v>44770</v>
      </c>
      <c r="J204" s="6">
        <v>44901</v>
      </c>
      <c r="K204" s="3" t="s">
        <v>13</v>
      </c>
      <c r="L204" s="34" t="s">
        <v>432</v>
      </c>
      <c r="M204" s="3" t="str">
        <f>VLOOKUP(L204, HIDE!D:E, 2, FALSE)</f>
        <v>Newport / Cwmbran</v>
      </c>
      <c r="N204" s="3" t="s">
        <v>951</v>
      </c>
      <c r="O204" s="3" t="str">
        <f t="shared" si="23"/>
        <v>/</v>
      </c>
      <c r="P204" s="3" t="s">
        <v>1005</v>
      </c>
      <c r="Q204" s="3" t="s">
        <v>1222</v>
      </c>
      <c r="R204" s="5" t="s">
        <v>2</v>
      </c>
      <c r="S204" s="6">
        <v>44537</v>
      </c>
      <c r="T204" s="6">
        <v>45020</v>
      </c>
      <c r="U204" s="3" t="s">
        <v>13</v>
      </c>
      <c r="V204" s="3" t="s">
        <v>15</v>
      </c>
      <c r="W204" s="3" t="str">
        <f>VLOOKUP(V204, HIDE!D:E, 2, FALSE)</f>
        <v>Abergavenny</v>
      </c>
      <c r="X204" s="3" t="s">
        <v>952</v>
      </c>
      <c r="Y204" s="3" t="str">
        <f t="shared" si="24"/>
        <v>/</v>
      </c>
      <c r="Z204" s="3" t="s">
        <v>969</v>
      </c>
      <c r="AA204" s="3" t="s">
        <v>1224</v>
      </c>
      <c r="AB204" s="5" t="s">
        <v>2</v>
      </c>
      <c r="AC204" s="6">
        <v>45021</v>
      </c>
      <c r="AD204" s="6">
        <v>45139</v>
      </c>
      <c r="AE204" s="3" t="s">
        <v>13</v>
      </c>
      <c r="AF204" s="3" t="s">
        <v>15</v>
      </c>
      <c r="AG204" s="3" t="str">
        <f>VLOOKUP(AF204, HIDE!D:E, 2, FALSE)</f>
        <v>Abergavenny</v>
      </c>
      <c r="AH204" s="3" t="s">
        <v>952</v>
      </c>
      <c r="AI204" s="3" t="str">
        <f t="shared" si="25"/>
        <v>/</v>
      </c>
      <c r="AJ204" s="3" t="s">
        <v>956</v>
      </c>
      <c r="AK204" s="3" t="s">
        <v>1223</v>
      </c>
      <c r="AL204" s="5"/>
      <c r="AM204" s="5"/>
      <c r="AN204" s="5"/>
      <c r="AO204" s="5"/>
      <c r="AP204" s="9" t="str">
        <f>IF(AO204="", "", VLOOKUP(AO204, HIDE!D:E, 2, FALSE))</f>
        <v/>
      </c>
      <c r="AQ204" s="9" t="str">
        <f t="shared" si="26"/>
        <v/>
      </c>
      <c r="AR204" s="5"/>
      <c r="AS204" s="9" t="str">
        <f t="shared" si="27"/>
        <v/>
      </c>
      <c r="AT204" s="5"/>
    </row>
    <row r="205" spans="1:46" x14ac:dyDescent="0.25">
      <c r="A205" s="3" t="s">
        <v>12</v>
      </c>
      <c r="B205" s="3" t="s">
        <v>231</v>
      </c>
      <c r="C205" s="3" t="s">
        <v>647</v>
      </c>
      <c r="D205" s="3" t="s">
        <v>1</v>
      </c>
      <c r="E205" s="5">
        <v>1</v>
      </c>
      <c r="F205" s="9" t="str">
        <f t="shared" si="21"/>
        <v xml:space="preserve">General (Internal) Medicine/Geriatric Medicine, General Surgery/Upper Gastro-intestinal Surgery, General (Internal) Medicine/Endocrinology and Diabetes Mellitus </v>
      </c>
      <c r="G205" s="9" t="str">
        <f t="shared" si="22"/>
        <v>Dr Charles D'Souza</v>
      </c>
      <c r="H205" s="5" t="s">
        <v>2</v>
      </c>
      <c r="I205" s="6">
        <v>44770</v>
      </c>
      <c r="J205" s="6">
        <v>44901</v>
      </c>
      <c r="K205" s="3" t="s">
        <v>13</v>
      </c>
      <c r="L205" s="3" t="s">
        <v>15</v>
      </c>
      <c r="M205" s="3" t="str">
        <f>VLOOKUP(L205, HIDE!D:E, 2, FALSE)</f>
        <v>Abergavenny</v>
      </c>
      <c r="N205" s="3" t="s">
        <v>952</v>
      </c>
      <c r="O205" s="3" t="str">
        <f t="shared" si="23"/>
        <v>/</v>
      </c>
      <c r="P205" s="3" t="s">
        <v>956</v>
      </c>
      <c r="Q205" s="3" t="s">
        <v>1223</v>
      </c>
      <c r="R205" s="5" t="s">
        <v>2</v>
      </c>
      <c r="S205" s="6">
        <v>44537</v>
      </c>
      <c r="T205" s="6">
        <v>45020</v>
      </c>
      <c r="U205" s="3" t="s">
        <v>13</v>
      </c>
      <c r="V205" s="32" t="s">
        <v>371</v>
      </c>
      <c r="W205" s="3" t="str">
        <f>VLOOKUP(V205, HIDE!D:E, 2, FALSE)</f>
        <v>Cwmbran</v>
      </c>
      <c r="X205" s="3" t="s">
        <v>951</v>
      </c>
      <c r="Y205" s="3" t="str">
        <f t="shared" si="24"/>
        <v>/</v>
      </c>
      <c r="Z205" s="3" t="s">
        <v>1005</v>
      </c>
      <c r="AA205" s="3" t="s">
        <v>1222</v>
      </c>
      <c r="AB205" s="5" t="s">
        <v>2</v>
      </c>
      <c r="AC205" s="6">
        <v>45021</v>
      </c>
      <c r="AD205" s="6">
        <v>45139</v>
      </c>
      <c r="AE205" s="3" t="s">
        <v>13</v>
      </c>
      <c r="AF205" s="3" t="s">
        <v>15</v>
      </c>
      <c r="AG205" s="3" t="str">
        <f>VLOOKUP(AF205, HIDE!D:E, 2, FALSE)</f>
        <v>Abergavenny</v>
      </c>
      <c r="AH205" s="3" t="s">
        <v>952</v>
      </c>
      <c r="AI205" s="3" t="str">
        <f t="shared" si="25"/>
        <v>/</v>
      </c>
      <c r="AJ205" s="3" t="s">
        <v>969</v>
      </c>
      <c r="AK205" s="3" t="s">
        <v>1224</v>
      </c>
      <c r="AL205" s="5"/>
      <c r="AM205" s="5"/>
      <c r="AN205" s="5"/>
      <c r="AO205" s="5"/>
      <c r="AP205" s="9" t="str">
        <f>IF(AO205="", "", VLOOKUP(AO205, HIDE!D:E, 2, FALSE))</f>
        <v/>
      </c>
      <c r="AQ205" s="9" t="str">
        <f t="shared" si="26"/>
        <v/>
      </c>
      <c r="AR205" s="5"/>
      <c r="AS205" s="9" t="str">
        <f t="shared" si="27"/>
        <v/>
      </c>
      <c r="AT205" s="5"/>
    </row>
    <row r="206" spans="1:46" x14ac:dyDescent="0.25">
      <c r="A206" s="3" t="s">
        <v>12</v>
      </c>
      <c r="B206" s="3" t="s">
        <v>232</v>
      </c>
      <c r="C206" s="3" t="s">
        <v>648</v>
      </c>
      <c r="D206" s="3" t="s">
        <v>1</v>
      </c>
      <c r="E206" s="5">
        <v>1</v>
      </c>
      <c r="F206" s="9" t="str">
        <f t="shared" si="21"/>
        <v xml:space="preserve">General Surgery/Subspecialty to be confirmed, General (Internal) Medicine/Rehabilitation Medicine, Anaesthetics/Intensive Care Medicine </v>
      </c>
      <c r="G206" s="9" t="str">
        <f t="shared" si="22"/>
        <v>Mr David McLain</v>
      </c>
      <c r="H206" s="5" t="s">
        <v>2</v>
      </c>
      <c r="I206" s="6">
        <v>44770</v>
      </c>
      <c r="J206" s="6">
        <v>44901</v>
      </c>
      <c r="K206" s="3" t="s">
        <v>13</v>
      </c>
      <c r="L206" s="3" t="s">
        <v>432</v>
      </c>
      <c r="M206" s="3" t="str">
        <f>VLOOKUP(L206, HIDE!D:E, 2, FALSE)</f>
        <v>Newport / Cwmbran</v>
      </c>
      <c r="N206" s="3" t="s">
        <v>951</v>
      </c>
      <c r="O206" s="3" t="str">
        <f t="shared" si="23"/>
        <v>/</v>
      </c>
      <c r="P206" s="46" t="s">
        <v>1698</v>
      </c>
      <c r="Q206" s="3" t="s">
        <v>1227</v>
      </c>
      <c r="R206" s="5" t="s">
        <v>2</v>
      </c>
      <c r="S206" s="6">
        <v>44537</v>
      </c>
      <c r="T206" s="6">
        <v>45020</v>
      </c>
      <c r="U206" s="3" t="s">
        <v>13</v>
      </c>
      <c r="V206" s="3" t="s">
        <v>17</v>
      </c>
      <c r="W206" s="3" t="str">
        <f>VLOOKUP(V206, HIDE!D:E, 2, FALSE)</f>
        <v>Newport</v>
      </c>
      <c r="X206" s="3" t="s">
        <v>952</v>
      </c>
      <c r="Y206" s="3" t="str">
        <f t="shared" si="24"/>
        <v>/</v>
      </c>
      <c r="Z206" s="3" t="s">
        <v>967</v>
      </c>
      <c r="AA206" s="3" t="s">
        <v>1226</v>
      </c>
      <c r="AB206" s="5" t="s">
        <v>2</v>
      </c>
      <c r="AC206" s="6">
        <v>45021</v>
      </c>
      <c r="AD206" s="6">
        <v>45139</v>
      </c>
      <c r="AE206" s="3" t="s">
        <v>13</v>
      </c>
      <c r="AF206" s="32" t="s">
        <v>371</v>
      </c>
      <c r="AG206" s="3" t="str">
        <f>VLOOKUP(AF206, HIDE!D:E, 2, FALSE)</f>
        <v>Cwmbran</v>
      </c>
      <c r="AH206" s="3" t="s">
        <v>955</v>
      </c>
      <c r="AI206" s="3" t="str">
        <f t="shared" si="25"/>
        <v>/</v>
      </c>
      <c r="AJ206" s="3" t="s">
        <v>947</v>
      </c>
      <c r="AK206" s="3" t="s">
        <v>1225</v>
      </c>
      <c r="AL206" s="5"/>
      <c r="AM206" s="5"/>
      <c r="AN206" s="5"/>
      <c r="AO206" s="5"/>
      <c r="AP206" s="9" t="str">
        <f>IF(AO206="", "", VLOOKUP(AO206, HIDE!D:E, 2, FALSE))</f>
        <v/>
      </c>
      <c r="AQ206" s="9" t="str">
        <f t="shared" si="26"/>
        <v/>
      </c>
      <c r="AR206" s="5"/>
      <c r="AS206" s="9" t="str">
        <f t="shared" si="27"/>
        <v/>
      </c>
      <c r="AT206" s="5"/>
    </row>
    <row r="207" spans="1:46" x14ac:dyDescent="0.25">
      <c r="A207" s="3" t="s">
        <v>12</v>
      </c>
      <c r="B207" s="3" t="s">
        <v>233</v>
      </c>
      <c r="C207" s="3" t="s">
        <v>649</v>
      </c>
      <c r="D207" s="3" t="s">
        <v>1</v>
      </c>
      <c r="E207" s="5">
        <v>1</v>
      </c>
      <c r="F207" s="9" t="str">
        <f t="shared" si="21"/>
        <v xml:space="preserve">Anaesthetics/Intensive Care Medicine, General Surgery/Subspecialty to be confirmed, General (Internal) Medicine/Rehabilitation Medicine </v>
      </c>
      <c r="G207" s="9" t="str">
        <f t="shared" si="22"/>
        <v>Dr Lloyd Harding</v>
      </c>
      <c r="H207" s="5" t="s">
        <v>2</v>
      </c>
      <c r="I207" s="6">
        <v>44770</v>
      </c>
      <c r="J207" s="6">
        <v>44901</v>
      </c>
      <c r="K207" s="3" t="s">
        <v>13</v>
      </c>
      <c r="L207" s="34" t="s">
        <v>371</v>
      </c>
      <c r="M207" s="3" t="str">
        <f>VLOOKUP(L207, HIDE!D:E, 2, FALSE)</f>
        <v>Cwmbran</v>
      </c>
      <c r="N207" s="3" t="s">
        <v>955</v>
      </c>
      <c r="O207" s="3" t="str">
        <f t="shared" si="23"/>
        <v>/</v>
      </c>
      <c r="P207" s="3" t="s">
        <v>947</v>
      </c>
      <c r="Q207" s="3" t="s">
        <v>1225</v>
      </c>
      <c r="R207" s="5" t="s">
        <v>2</v>
      </c>
      <c r="S207" s="6">
        <v>44537</v>
      </c>
      <c r="T207" s="6">
        <v>45020</v>
      </c>
      <c r="U207" s="3" t="s">
        <v>13</v>
      </c>
      <c r="V207" s="3" t="s">
        <v>432</v>
      </c>
      <c r="W207" s="3" t="str">
        <f>VLOOKUP(V207, HIDE!D:E, 2, FALSE)</f>
        <v>Newport / Cwmbran</v>
      </c>
      <c r="X207" s="3" t="s">
        <v>951</v>
      </c>
      <c r="Y207" s="3" t="str">
        <f t="shared" si="24"/>
        <v>/</v>
      </c>
      <c r="Z207" s="46" t="s">
        <v>1698</v>
      </c>
      <c r="AA207" s="3" t="s">
        <v>1227</v>
      </c>
      <c r="AB207" s="5" t="s">
        <v>2</v>
      </c>
      <c r="AC207" s="6">
        <v>45021</v>
      </c>
      <c r="AD207" s="6">
        <v>45139</v>
      </c>
      <c r="AE207" s="3" t="s">
        <v>13</v>
      </c>
      <c r="AF207" s="3" t="s">
        <v>17</v>
      </c>
      <c r="AG207" s="3" t="str">
        <f>VLOOKUP(AF207, HIDE!D:E, 2, FALSE)</f>
        <v>Newport</v>
      </c>
      <c r="AH207" s="3" t="s">
        <v>952</v>
      </c>
      <c r="AI207" s="3" t="str">
        <f t="shared" si="25"/>
        <v>/</v>
      </c>
      <c r="AJ207" s="3" t="s">
        <v>967</v>
      </c>
      <c r="AK207" s="3" t="s">
        <v>1226</v>
      </c>
      <c r="AL207" s="5"/>
      <c r="AM207" s="5"/>
      <c r="AN207" s="5"/>
      <c r="AO207" s="5"/>
      <c r="AP207" s="9" t="str">
        <f>IF(AO207="", "", VLOOKUP(AO207, HIDE!D:E, 2, FALSE))</f>
        <v/>
      </c>
      <c r="AQ207" s="9" t="str">
        <f t="shared" si="26"/>
        <v/>
      </c>
      <c r="AR207" s="5"/>
      <c r="AS207" s="9" t="str">
        <f t="shared" si="27"/>
        <v/>
      </c>
      <c r="AT207" s="5"/>
    </row>
    <row r="208" spans="1:46" x14ac:dyDescent="0.25">
      <c r="A208" s="3" t="s">
        <v>12</v>
      </c>
      <c r="B208" s="3" t="s">
        <v>234</v>
      </c>
      <c r="C208" s="3" t="s">
        <v>650</v>
      </c>
      <c r="D208" s="3" t="s">
        <v>1</v>
      </c>
      <c r="E208" s="5">
        <v>1</v>
      </c>
      <c r="F208" s="9" t="str">
        <f t="shared" si="21"/>
        <v xml:space="preserve">General (Internal) Medicine/Rehabilitation Medicine, Anaesthetics/Intensive Care Medicine, General Surgery/Subspecialty to be confirmed </v>
      </c>
      <c r="G208" s="9" t="str">
        <f t="shared" si="22"/>
        <v>Dr Syed Asif Alam</v>
      </c>
      <c r="H208" s="5" t="s">
        <v>2</v>
      </c>
      <c r="I208" s="6">
        <v>44770</v>
      </c>
      <c r="J208" s="6">
        <v>44901</v>
      </c>
      <c r="K208" s="3" t="s">
        <v>13</v>
      </c>
      <c r="L208" s="3" t="s">
        <v>17</v>
      </c>
      <c r="M208" s="3" t="str">
        <f>VLOOKUP(L208, HIDE!D:E, 2, FALSE)</f>
        <v>Newport</v>
      </c>
      <c r="N208" s="3" t="s">
        <v>952</v>
      </c>
      <c r="O208" s="3" t="str">
        <f t="shared" si="23"/>
        <v>/</v>
      </c>
      <c r="P208" s="3" t="s">
        <v>967</v>
      </c>
      <c r="Q208" s="3" t="s">
        <v>1226</v>
      </c>
      <c r="R208" s="5" t="s">
        <v>2</v>
      </c>
      <c r="S208" s="6">
        <v>44537</v>
      </c>
      <c r="T208" s="6">
        <v>45020</v>
      </c>
      <c r="U208" s="3" t="s">
        <v>13</v>
      </c>
      <c r="V208" s="32" t="s">
        <v>371</v>
      </c>
      <c r="W208" s="3" t="str">
        <f>VLOOKUP(V208, HIDE!D:E, 2, FALSE)</f>
        <v>Cwmbran</v>
      </c>
      <c r="X208" s="3" t="s">
        <v>955</v>
      </c>
      <c r="Y208" s="3" t="str">
        <f t="shared" si="24"/>
        <v>/</v>
      </c>
      <c r="Z208" s="3" t="s">
        <v>947</v>
      </c>
      <c r="AA208" s="3" t="s">
        <v>1225</v>
      </c>
      <c r="AB208" s="5" t="s">
        <v>2</v>
      </c>
      <c r="AC208" s="6">
        <v>45021</v>
      </c>
      <c r="AD208" s="6">
        <v>45139</v>
      </c>
      <c r="AE208" s="3" t="s">
        <v>13</v>
      </c>
      <c r="AF208" s="3" t="s">
        <v>432</v>
      </c>
      <c r="AG208" s="3" t="str">
        <f>VLOOKUP(AF208, HIDE!D:E, 2, FALSE)</f>
        <v>Newport / Cwmbran</v>
      </c>
      <c r="AH208" s="3" t="s">
        <v>951</v>
      </c>
      <c r="AI208" s="3" t="str">
        <f t="shared" si="25"/>
        <v>/</v>
      </c>
      <c r="AJ208" s="46" t="s">
        <v>1698</v>
      </c>
      <c r="AK208" s="3" t="s">
        <v>1227</v>
      </c>
      <c r="AL208" s="5"/>
      <c r="AM208" s="5"/>
      <c r="AN208" s="5"/>
      <c r="AO208" s="5"/>
      <c r="AP208" s="9" t="str">
        <f>IF(AO208="", "", VLOOKUP(AO208, HIDE!D:E, 2, FALSE))</f>
        <v/>
      </c>
      <c r="AQ208" s="9" t="str">
        <f t="shared" si="26"/>
        <v/>
      </c>
      <c r="AR208" s="5"/>
      <c r="AS208" s="9" t="str">
        <f t="shared" si="27"/>
        <v/>
      </c>
      <c r="AT208" s="5"/>
    </row>
    <row r="209" spans="1:46" x14ac:dyDescent="0.25">
      <c r="A209" s="3" t="s">
        <v>12</v>
      </c>
      <c r="B209" s="3" t="s">
        <v>235</v>
      </c>
      <c r="C209" s="3" t="s">
        <v>651</v>
      </c>
      <c r="D209" s="3" t="s">
        <v>1</v>
      </c>
      <c r="E209" s="5">
        <v>1</v>
      </c>
      <c r="F209" s="9" t="str">
        <f t="shared" si="21"/>
        <v xml:space="preserve">General (Internal) Medicine/Endocrinology and Diabetes Mellitus, General Surgery/Colorectal Surgery, Acute Internal Medicine </v>
      </c>
      <c r="G209" s="9" t="str">
        <f t="shared" si="22"/>
        <v>Dr Anthony Dixon</v>
      </c>
      <c r="H209" s="5" t="s">
        <v>2</v>
      </c>
      <c r="I209" s="6">
        <v>44770</v>
      </c>
      <c r="J209" s="6">
        <v>44901</v>
      </c>
      <c r="K209" s="3" t="s">
        <v>9</v>
      </c>
      <c r="L209" s="3" t="s">
        <v>11</v>
      </c>
      <c r="M209" s="3" t="str">
        <f>VLOOKUP(L209, HIDE!D:E, 2, FALSE)</f>
        <v>Wrexham</v>
      </c>
      <c r="N209" s="3" t="s">
        <v>952</v>
      </c>
      <c r="O209" s="3" t="str">
        <f t="shared" si="23"/>
        <v>/</v>
      </c>
      <c r="P209" s="3" t="s">
        <v>969</v>
      </c>
      <c r="Q209" s="3" t="s">
        <v>1230</v>
      </c>
      <c r="R209" s="5" t="s">
        <v>2</v>
      </c>
      <c r="S209" s="6">
        <v>44537</v>
      </c>
      <c r="T209" s="6">
        <v>45020</v>
      </c>
      <c r="U209" s="3" t="s">
        <v>9</v>
      </c>
      <c r="V209" s="3" t="s">
        <v>11</v>
      </c>
      <c r="W209" s="3" t="str">
        <f>VLOOKUP(V209, HIDE!D:E, 2, FALSE)</f>
        <v>Wrexham</v>
      </c>
      <c r="X209" s="3" t="s">
        <v>951</v>
      </c>
      <c r="Y209" s="3" t="str">
        <f t="shared" si="24"/>
        <v>/</v>
      </c>
      <c r="Z209" s="3" t="s">
        <v>1004</v>
      </c>
      <c r="AA209" s="3" t="s">
        <v>1229</v>
      </c>
      <c r="AB209" s="5" t="s">
        <v>2</v>
      </c>
      <c r="AC209" s="6">
        <v>45021</v>
      </c>
      <c r="AD209" s="6">
        <v>45139</v>
      </c>
      <c r="AE209" s="3" t="s">
        <v>9</v>
      </c>
      <c r="AF209" s="3" t="s">
        <v>11</v>
      </c>
      <c r="AG209" s="3" t="str">
        <f>VLOOKUP(AF209, HIDE!D:E, 2, FALSE)</f>
        <v>Wrexham</v>
      </c>
      <c r="AH209" s="3" t="s">
        <v>962</v>
      </c>
      <c r="AI209" s="3" t="str">
        <f t="shared" si="25"/>
        <v/>
      </c>
      <c r="AJ209" s="3"/>
      <c r="AK209" s="3" t="s">
        <v>1228</v>
      </c>
      <c r="AL209" s="5"/>
      <c r="AM209" s="5"/>
      <c r="AN209" s="5"/>
      <c r="AO209" s="5"/>
      <c r="AP209" s="9" t="str">
        <f>IF(AO209="", "", VLOOKUP(AO209, HIDE!D:E, 2, FALSE))</f>
        <v/>
      </c>
      <c r="AQ209" s="9" t="str">
        <f t="shared" si="26"/>
        <v/>
      </c>
      <c r="AR209" s="5"/>
      <c r="AS209" s="9" t="str">
        <f t="shared" si="27"/>
        <v/>
      </c>
      <c r="AT209" s="5"/>
    </row>
    <row r="210" spans="1:46" x14ac:dyDescent="0.25">
      <c r="A210" s="3" t="s">
        <v>12</v>
      </c>
      <c r="B210" s="3" t="s">
        <v>236</v>
      </c>
      <c r="C210" s="3" t="s">
        <v>652</v>
      </c>
      <c r="D210" s="3" t="s">
        <v>1</v>
      </c>
      <c r="E210" s="5">
        <v>1</v>
      </c>
      <c r="F210" s="9" t="str">
        <f t="shared" si="21"/>
        <v xml:space="preserve">Acute Internal Medicine, General (Internal) Medicine/Endocrinology and Diabetes Mellitus, General Surgery/Colorectal Surgery </v>
      </c>
      <c r="G210" s="9" t="str">
        <f t="shared" si="22"/>
        <v>Dr James Kilbane</v>
      </c>
      <c r="H210" s="5" t="s">
        <v>2</v>
      </c>
      <c r="I210" s="6">
        <v>44770</v>
      </c>
      <c r="J210" s="6">
        <v>44901</v>
      </c>
      <c r="K210" s="3" t="s">
        <v>9</v>
      </c>
      <c r="L210" s="3" t="s">
        <v>11</v>
      </c>
      <c r="M210" s="3" t="str">
        <f>VLOOKUP(L210, HIDE!D:E, 2, FALSE)</f>
        <v>Wrexham</v>
      </c>
      <c r="N210" s="3" t="s">
        <v>962</v>
      </c>
      <c r="O210" s="3" t="str">
        <f t="shared" si="23"/>
        <v/>
      </c>
      <c r="P210" s="3"/>
      <c r="Q210" s="3" t="s">
        <v>1228</v>
      </c>
      <c r="R210" s="5" t="s">
        <v>2</v>
      </c>
      <c r="S210" s="6">
        <v>44537</v>
      </c>
      <c r="T210" s="6">
        <v>45020</v>
      </c>
      <c r="U210" s="3" t="s">
        <v>9</v>
      </c>
      <c r="V210" s="3" t="s">
        <v>11</v>
      </c>
      <c r="W210" s="3" t="str">
        <f>VLOOKUP(V210, HIDE!D:E, 2, FALSE)</f>
        <v>Wrexham</v>
      </c>
      <c r="X210" s="3" t="s">
        <v>952</v>
      </c>
      <c r="Y210" s="3" t="str">
        <f t="shared" si="24"/>
        <v>/</v>
      </c>
      <c r="Z210" s="3" t="s">
        <v>969</v>
      </c>
      <c r="AA210" s="3" t="s">
        <v>1230</v>
      </c>
      <c r="AB210" s="5" t="s">
        <v>2</v>
      </c>
      <c r="AC210" s="6">
        <v>45021</v>
      </c>
      <c r="AD210" s="6">
        <v>45139</v>
      </c>
      <c r="AE210" s="3" t="s">
        <v>9</v>
      </c>
      <c r="AF210" s="3" t="s">
        <v>11</v>
      </c>
      <c r="AG210" s="3" t="str">
        <f>VLOOKUP(AF210, HIDE!D:E, 2, FALSE)</f>
        <v>Wrexham</v>
      </c>
      <c r="AH210" s="3" t="s">
        <v>951</v>
      </c>
      <c r="AI210" s="3" t="str">
        <f t="shared" si="25"/>
        <v>/</v>
      </c>
      <c r="AJ210" s="3" t="s">
        <v>1004</v>
      </c>
      <c r="AK210" s="3" t="s">
        <v>1229</v>
      </c>
      <c r="AL210" s="5"/>
      <c r="AM210" s="5"/>
      <c r="AN210" s="5"/>
      <c r="AO210" s="5"/>
      <c r="AP210" s="9" t="str">
        <f>IF(AO210="", "", VLOOKUP(AO210, HIDE!D:E, 2, FALSE))</f>
        <v/>
      </c>
      <c r="AQ210" s="9" t="str">
        <f t="shared" si="26"/>
        <v/>
      </c>
      <c r="AR210" s="5"/>
      <c r="AS210" s="9" t="str">
        <f t="shared" si="27"/>
        <v/>
      </c>
      <c r="AT210" s="5"/>
    </row>
    <row r="211" spans="1:46" x14ac:dyDescent="0.25">
      <c r="A211" s="3" t="s">
        <v>12</v>
      </c>
      <c r="B211" s="3" t="s">
        <v>237</v>
      </c>
      <c r="C211" s="3" t="s">
        <v>653</v>
      </c>
      <c r="D211" s="3" t="s">
        <v>1</v>
      </c>
      <c r="E211" s="5">
        <v>1</v>
      </c>
      <c r="F211" s="9" t="str">
        <f t="shared" si="21"/>
        <v xml:space="preserve">General Surgery/Colorectal Surgery, Acute Internal Medicine, General (Internal) Medicine/Endocrinology and Diabetes Mellitus </v>
      </c>
      <c r="G211" s="9" t="str">
        <f t="shared" si="22"/>
        <v xml:space="preserve">Mr Michael Thornton </v>
      </c>
      <c r="H211" s="5" t="s">
        <v>2</v>
      </c>
      <c r="I211" s="6">
        <v>44770</v>
      </c>
      <c r="J211" s="6">
        <v>44901</v>
      </c>
      <c r="K211" s="3" t="s">
        <v>9</v>
      </c>
      <c r="L211" s="3" t="s">
        <v>11</v>
      </c>
      <c r="M211" s="3" t="str">
        <f>VLOOKUP(L211, HIDE!D:E, 2, FALSE)</f>
        <v>Wrexham</v>
      </c>
      <c r="N211" s="3" t="s">
        <v>951</v>
      </c>
      <c r="O211" s="3" t="str">
        <f t="shared" si="23"/>
        <v>/</v>
      </c>
      <c r="P211" s="3" t="s">
        <v>1004</v>
      </c>
      <c r="Q211" s="3" t="s">
        <v>1229</v>
      </c>
      <c r="R211" s="5" t="s">
        <v>2</v>
      </c>
      <c r="S211" s="6">
        <v>44537</v>
      </c>
      <c r="T211" s="6">
        <v>45020</v>
      </c>
      <c r="U211" s="3" t="s">
        <v>9</v>
      </c>
      <c r="V211" s="3" t="s">
        <v>11</v>
      </c>
      <c r="W211" s="3" t="str">
        <f>VLOOKUP(V211, HIDE!D:E, 2, FALSE)</f>
        <v>Wrexham</v>
      </c>
      <c r="X211" s="3" t="s">
        <v>962</v>
      </c>
      <c r="Y211" s="3" t="str">
        <f t="shared" si="24"/>
        <v/>
      </c>
      <c r="Z211" s="3"/>
      <c r="AA211" s="3" t="s">
        <v>1228</v>
      </c>
      <c r="AB211" s="5" t="s">
        <v>2</v>
      </c>
      <c r="AC211" s="6">
        <v>45021</v>
      </c>
      <c r="AD211" s="6">
        <v>45139</v>
      </c>
      <c r="AE211" s="3" t="s">
        <v>9</v>
      </c>
      <c r="AF211" s="3" t="s">
        <v>11</v>
      </c>
      <c r="AG211" s="3" t="str">
        <f>VLOOKUP(AF211, HIDE!D:E, 2, FALSE)</f>
        <v>Wrexham</v>
      </c>
      <c r="AH211" s="3" t="s">
        <v>952</v>
      </c>
      <c r="AI211" s="3" t="str">
        <f t="shared" si="25"/>
        <v>/</v>
      </c>
      <c r="AJ211" s="3" t="s">
        <v>969</v>
      </c>
      <c r="AK211" s="3" t="s">
        <v>1230</v>
      </c>
      <c r="AL211" s="5"/>
      <c r="AM211" s="5"/>
      <c r="AN211" s="5"/>
      <c r="AO211" s="5"/>
      <c r="AP211" s="9" t="str">
        <f>IF(AO211="", "", VLOOKUP(AO211, HIDE!D:E, 2, FALSE))</f>
        <v/>
      </c>
      <c r="AQ211" s="9" t="str">
        <f t="shared" si="26"/>
        <v/>
      </c>
      <c r="AR211" s="5"/>
      <c r="AS211" s="9" t="str">
        <f t="shared" si="27"/>
        <v/>
      </c>
      <c r="AT211" s="5"/>
    </row>
    <row r="212" spans="1:46" x14ac:dyDescent="0.25">
      <c r="A212" s="3" t="s">
        <v>12</v>
      </c>
      <c r="B212" s="3" t="s">
        <v>238</v>
      </c>
      <c r="C212" s="3" t="s">
        <v>654</v>
      </c>
      <c r="D212" s="3" t="s">
        <v>1</v>
      </c>
      <c r="E212" s="5">
        <v>1</v>
      </c>
      <c r="F212" s="9" t="str">
        <f t="shared" si="21"/>
        <v xml:space="preserve">General (Internal) Medicine/Cardiology, General Surgery/Upper Gastro-intestinal Surgery, Geriatric Medicine </v>
      </c>
      <c r="G212" s="9" t="str">
        <f t="shared" si="22"/>
        <v xml:space="preserve">Dr Richard Cowell </v>
      </c>
      <c r="H212" s="5" t="s">
        <v>2</v>
      </c>
      <c r="I212" s="6">
        <v>44770</v>
      </c>
      <c r="J212" s="6">
        <v>44901</v>
      </c>
      <c r="K212" s="3" t="s">
        <v>9</v>
      </c>
      <c r="L212" s="3" t="s">
        <v>11</v>
      </c>
      <c r="M212" s="3" t="str">
        <f>VLOOKUP(L212, HIDE!D:E, 2, FALSE)</f>
        <v>Wrexham</v>
      </c>
      <c r="N212" s="3" t="s">
        <v>952</v>
      </c>
      <c r="O212" s="3" t="str">
        <f t="shared" si="23"/>
        <v>/</v>
      </c>
      <c r="P212" s="3" t="s">
        <v>946</v>
      </c>
      <c r="Q212" s="3" t="s">
        <v>1233</v>
      </c>
      <c r="R212" s="5" t="s">
        <v>2</v>
      </c>
      <c r="S212" s="6">
        <v>44537</v>
      </c>
      <c r="T212" s="6">
        <v>45020</v>
      </c>
      <c r="U212" s="3" t="s">
        <v>9</v>
      </c>
      <c r="V212" s="3" t="s">
        <v>11</v>
      </c>
      <c r="W212" s="3" t="str">
        <f>VLOOKUP(V212, HIDE!D:E, 2, FALSE)</f>
        <v>Wrexham</v>
      </c>
      <c r="X212" s="3" t="s">
        <v>951</v>
      </c>
      <c r="Y212" s="3" t="str">
        <f t="shared" si="24"/>
        <v>/</v>
      </c>
      <c r="Z212" s="3" t="s">
        <v>1005</v>
      </c>
      <c r="AA212" s="3" t="s">
        <v>1232</v>
      </c>
      <c r="AB212" s="5" t="s">
        <v>2</v>
      </c>
      <c r="AC212" s="6">
        <v>45021</v>
      </c>
      <c r="AD212" s="6">
        <v>45139</v>
      </c>
      <c r="AE212" s="3" t="s">
        <v>9</v>
      </c>
      <c r="AF212" s="3" t="s">
        <v>11</v>
      </c>
      <c r="AG212" s="3" t="str">
        <f>VLOOKUP(AF212, HIDE!D:E, 2, FALSE)</f>
        <v>Wrexham</v>
      </c>
      <c r="AH212" s="3" t="s">
        <v>956</v>
      </c>
      <c r="AI212" s="3" t="str">
        <f t="shared" si="25"/>
        <v/>
      </c>
      <c r="AJ212" s="3"/>
      <c r="AK212" s="3" t="s">
        <v>1231</v>
      </c>
      <c r="AL212" s="5"/>
      <c r="AM212" s="5"/>
      <c r="AN212" s="5"/>
      <c r="AO212" s="5"/>
      <c r="AP212" s="9" t="str">
        <f>IF(AO212="", "", VLOOKUP(AO212, HIDE!D:E, 2, FALSE))</f>
        <v/>
      </c>
      <c r="AQ212" s="9" t="str">
        <f t="shared" si="26"/>
        <v/>
      </c>
      <c r="AR212" s="5"/>
      <c r="AS212" s="9" t="str">
        <f t="shared" si="27"/>
        <v/>
      </c>
      <c r="AT212" s="5"/>
    </row>
    <row r="213" spans="1:46" x14ac:dyDescent="0.25">
      <c r="A213" s="3" t="s">
        <v>12</v>
      </c>
      <c r="B213" s="3" t="s">
        <v>239</v>
      </c>
      <c r="C213" s="3" t="s">
        <v>655</v>
      </c>
      <c r="D213" s="3" t="s">
        <v>1</v>
      </c>
      <c r="E213" s="5">
        <v>1</v>
      </c>
      <c r="F213" s="9" t="str">
        <f t="shared" si="21"/>
        <v xml:space="preserve">Geriatric Medicine, General (Internal) Medicine/Cardiology, General Surgery/Upper Gastro-intestinal Surgery </v>
      </c>
      <c r="G213" s="9" t="str">
        <f t="shared" si="22"/>
        <v>Dr Cameron Abbott</v>
      </c>
      <c r="H213" s="5" t="s">
        <v>2</v>
      </c>
      <c r="I213" s="6">
        <v>44770</v>
      </c>
      <c r="J213" s="6">
        <v>44901</v>
      </c>
      <c r="K213" s="3" t="s">
        <v>9</v>
      </c>
      <c r="L213" s="3" t="s">
        <v>11</v>
      </c>
      <c r="M213" s="3" t="str">
        <f>VLOOKUP(L213, HIDE!D:E, 2, FALSE)</f>
        <v>Wrexham</v>
      </c>
      <c r="N213" s="3" t="s">
        <v>956</v>
      </c>
      <c r="O213" s="3" t="str">
        <f t="shared" si="23"/>
        <v/>
      </c>
      <c r="P213" s="3"/>
      <c r="Q213" s="3" t="s">
        <v>1231</v>
      </c>
      <c r="R213" s="5" t="s">
        <v>2</v>
      </c>
      <c r="S213" s="6">
        <v>44537</v>
      </c>
      <c r="T213" s="6">
        <v>45020</v>
      </c>
      <c r="U213" s="3" t="s">
        <v>9</v>
      </c>
      <c r="V213" s="3" t="s">
        <v>11</v>
      </c>
      <c r="W213" s="3" t="str">
        <f>VLOOKUP(V213, HIDE!D:E, 2, FALSE)</f>
        <v>Wrexham</v>
      </c>
      <c r="X213" s="3" t="s">
        <v>952</v>
      </c>
      <c r="Y213" s="3" t="str">
        <f t="shared" si="24"/>
        <v>/</v>
      </c>
      <c r="Z213" s="3" t="s">
        <v>946</v>
      </c>
      <c r="AA213" s="3" t="s">
        <v>1233</v>
      </c>
      <c r="AB213" s="5" t="s">
        <v>2</v>
      </c>
      <c r="AC213" s="6">
        <v>45021</v>
      </c>
      <c r="AD213" s="6">
        <v>45139</v>
      </c>
      <c r="AE213" s="3" t="s">
        <v>9</v>
      </c>
      <c r="AF213" s="3" t="s">
        <v>11</v>
      </c>
      <c r="AG213" s="3" t="str">
        <f>VLOOKUP(AF213, HIDE!D:E, 2, FALSE)</f>
        <v>Wrexham</v>
      </c>
      <c r="AH213" s="3" t="s">
        <v>951</v>
      </c>
      <c r="AI213" s="3" t="str">
        <f t="shared" si="25"/>
        <v>/</v>
      </c>
      <c r="AJ213" s="3" t="s">
        <v>1005</v>
      </c>
      <c r="AK213" s="3" t="s">
        <v>1232</v>
      </c>
      <c r="AL213" s="5"/>
      <c r="AM213" s="5"/>
      <c r="AN213" s="5"/>
      <c r="AO213" s="5"/>
      <c r="AP213" s="9" t="str">
        <f>IF(AO213="", "", VLOOKUP(AO213, HIDE!D:E, 2, FALSE))</f>
        <v/>
      </c>
      <c r="AQ213" s="9" t="str">
        <f t="shared" si="26"/>
        <v/>
      </c>
      <c r="AR213" s="5"/>
      <c r="AS213" s="9" t="str">
        <f t="shared" si="27"/>
        <v/>
      </c>
      <c r="AT213" s="5"/>
    </row>
    <row r="214" spans="1:46" x14ac:dyDescent="0.25">
      <c r="A214" s="3" t="s">
        <v>12</v>
      </c>
      <c r="B214" s="3" t="s">
        <v>240</v>
      </c>
      <c r="C214" s="3" t="s">
        <v>656</v>
      </c>
      <c r="D214" s="3" t="s">
        <v>1</v>
      </c>
      <c r="E214" s="5">
        <v>1</v>
      </c>
      <c r="F214" s="9" t="str">
        <f t="shared" si="21"/>
        <v xml:space="preserve">General Surgery/Upper Gastro-intestinal Surgery, Geriatric Medicine, General (Internal) Medicine/Cardiology </v>
      </c>
      <c r="G214" s="9" t="str">
        <f t="shared" si="22"/>
        <v xml:space="preserve">Mr Andrew Baker </v>
      </c>
      <c r="H214" s="5" t="s">
        <v>2</v>
      </c>
      <c r="I214" s="6">
        <v>44770</v>
      </c>
      <c r="J214" s="6">
        <v>44901</v>
      </c>
      <c r="K214" s="3" t="s">
        <v>9</v>
      </c>
      <c r="L214" s="3" t="s">
        <v>11</v>
      </c>
      <c r="M214" s="3" t="str">
        <f>VLOOKUP(L214, HIDE!D:E, 2, FALSE)</f>
        <v>Wrexham</v>
      </c>
      <c r="N214" s="3" t="s">
        <v>951</v>
      </c>
      <c r="O214" s="3" t="str">
        <f t="shared" si="23"/>
        <v>/</v>
      </c>
      <c r="P214" s="3" t="s">
        <v>1005</v>
      </c>
      <c r="Q214" s="3" t="s">
        <v>1232</v>
      </c>
      <c r="R214" s="5" t="s">
        <v>2</v>
      </c>
      <c r="S214" s="6">
        <v>44537</v>
      </c>
      <c r="T214" s="6">
        <v>45020</v>
      </c>
      <c r="U214" s="3" t="s">
        <v>9</v>
      </c>
      <c r="V214" s="3" t="s">
        <v>11</v>
      </c>
      <c r="W214" s="3" t="str">
        <f>VLOOKUP(V214, HIDE!D:E, 2, FALSE)</f>
        <v>Wrexham</v>
      </c>
      <c r="X214" s="3" t="s">
        <v>956</v>
      </c>
      <c r="Y214" s="3" t="str">
        <f t="shared" si="24"/>
        <v/>
      </c>
      <c r="Z214" s="3"/>
      <c r="AA214" s="3" t="s">
        <v>1231</v>
      </c>
      <c r="AB214" s="5" t="s">
        <v>2</v>
      </c>
      <c r="AC214" s="6">
        <v>45021</v>
      </c>
      <c r="AD214" s="6">
        <v>45139</v>
      </c>
      <c r="AE214" s="3" t="s">
        <v>9</v>
      </c>
      <c r="AF214" s="3" t="s">
        <v>11</v>
      </c>
      <c r="AG214" s="3" t="str">
        <f>VLOOKUP(AF214, HIDE!D:E, 2, FALSE)</f>
        <v>Wrexham</v>
      </c>
      <c r="AH214" s="3" t="s">
        <v>952</v>
      </c>
      <c r="AI214" s="3" t="str">
        <f t="shared" si="25"/>
        <v>/</v>
      </c>
      <c r="AJ214" s="3" t="s">
        <v>946</v>
      </c>
      <c r="AK214" s="3" t="s">
        <v>1233</v>
      </c>
      <c r="AL214" s="5"/>
      <c r="AM214" s="5"/>
      <c r="AN214" s="5"/>
      <c r="AO214" s="5"/>
      <c r="AP214" s="9" t="str">
        <f>IF(AO214="", "", VLOOKUP(AO214, HIDE!D:E, 2, FALSE))</f>
        <v/>
      </c>
      <c r="AQ214" s="9" t="str">
        <f t="shared" si="26"/>
        <v/>
      </c>
      <c r="AR214" s="5"/>
      <c r="AS214" s="9" t="str">
        <f t="shared" si="27"/>
        <v/>
      </c>
      <c r="AT214" s="5"/>
    </row>
    <row r="215" spans="1:46" x14ac:dyDescent="0.25">
      <c r="A215" s="3" t="s">
        <v>12</v>
      </c>
      <c r="B215" s="3" t="s">
        <v>241</v>
      </c>
      <c r="C215" s="3" t="s">
        <v>657</v>
      </c>
      <c r="D215" s="3" t="s">
        <v>1</v>
      </c>
      <c r="E215" s="5">
        <v>1</v>
      </c>
      <c r="F215" s="9" t="str">
        <f t="shared" si="21"/>
        <v xml:space="preserve">General (Internal) Medicine/Respiratory Medicine, General Surgery, Acute Internal Medicine </v>
      </c>
      <c r="G215" s="9" t="str">
        <f t="shared" si="22"/>
        <v>Dr Mark Steel</v>
      </c>
      <c r="H215" s="5" t="s">
        <v>2</v>
      </c>
      <c r="I215" s="6">
        <v>44770</v>
      </c>
      <c r="J215" s="6">
        <v>44901</v>
      </c>
      <c r="K215" s="3" t="s">
        <v>9</v>
      </c>
      <c r="L215" s="3" t="s">
        <v>11</v>
      </c>
      <c r="M215" s="3" t="str">
        <f>VLOOKUP(L215, HIDE!D:E, 2, FALSE)</f>
        <v>Wrexham</v>
      </c>
      <c r="N215" s="3" t="s">
        <v>952</v>
      </c>
      <c r="O215" s="3" t="str">
        <f t="shared" si="23"/>
        <v>/</v>
      </c>
      <c r="P215" s="3" t="s">
        <v>950</v>
      </c>
      <c r="Q215" s="3" t="s">
        <v>1235</v>
      </c>
      <c r="R215" s="5" t="s">
        <v>2</v>
      </c>
      <c r="S215" s="6">
        <v>44537</v>
      </c>
      <c r="T215" s="6">
        <v>45020</v>
      </c>
      <c r="U215" s="3" t="s">
        <v>9</v>
      </c>
      <c r="V215" s="3" t="s">
        <v>11</v>
      </c>
      <c r="W215" s="3" t="str">
        <f>VLOOKUP(V215, HIDE!D:E, 2, FALSE)</f>
        <v>Wrexham</v>
      </c>
      <c r="X215" s="3" t="s">
        <v>951</v>
      </c>
      <c r="Y215" s="3" t="str">
        <f t="shared" si="24"/>
        <v/>
      </c>
      <c r="Z215" s="3"/>
      <c r="AA215" s="3" t="s">
        <v>1234</v>
      </c>
      <c r="AB215" s="5" t="s">
        <v>2</v>
      </c>
      <c r="AC215" s="6">
        <v>45021</v>
      </c>
      <c r="AD215" s="6">
        <v>45139</v>
      </c>
      <c r="AE215" s="3" t="s">
        <v>9</v>
      </c>
      <c r="AF215" s="3" t="s">
        <v>11</v>
      </c>
      <c r="AG215" s="3" t="str">
        <f>VLOOKUP(AF215, HIDE!D:E, 2, FALSE)</f>
        <v>Wrexham</v>
      </c>
      <c r="AH215" s="3" t="s">
        <v>962</v>
      </c>
      <c r="AI215" s="3" t="str">
        <f t="shared" si="25"/>
        <v/>
      </c>
      <c r="AJ215" s="3"/>
      <c r="AK215" s="3" t="s">
        <v>1228</v>
      </c>
      <c r="AL215" s="5"/>
      <c r="AM215" s="5"/>
      <c r="AN215" s="5"/>
      <c r="AO215" s="5"/>
      <c r="AP215" s="9" t="str">
        <f>IF(AO215="", "", VLOOKUP(AO215, HIDE!D:E, 2, FALSE))</f>
        <v/>
      </c>
      <c r="AQ215" s="9" t="str">
        <f t="shared" si="26"/>
        <v/>
      </c>
      <c r="AR215" s="5"/>
      <c r="AS215" s="9" t="str">
        <f t="shared" si="27"/>
        <v/>
      </c>
      <c r="AT215" s="5"/>
    </row>
    <row r="216" spans="1:46" x14ac:dyDescent="0.25">
      <c r="A216" s="3" t="s">
        <v>12</v>
      </c>
      <c r="B216" s="3" t="s">
        <v>242</v>
      </c>
      <c r="C216" s="3" t="s">
        <v>658</v>
      </c>
      <c r="D216" s="3" t="s">
        <v>1</v>
      </c>
      <c r="E216" s="5">
        <v>1</v>
      </c>
      <c r="F216" s="9" t="str">
        <f t="shared" si="21"/>
        <v xml:space="preserve">Acute Internal Medicine, General (Internal) Medicine/Respiratory Medicine, General Surgery </v>
      </c>
      <c r="G216" s="9" t="str">
        <f t="shared" si="22"/>
        <v>Dr James Kilbane</v>
      </c>
      <c r="H216" s="5" t="s">
        <v>2</v>
      </c>
      <c r="I216" s="6">
        <v>44770</v>
      </c>
      <c r="J216" s="6">
        <v>44901</v>
      </c>
      <c r="K216" s="3" t="s">
        <v>9</v>
      </c>
      <c r="L216" s="3" t="s">
        <v>11</v>
      </c>
      <c r="M216" s="3" t="str">
        <f>VLOOKUP(L216, HIDE!D:E, 2, FALSE)</f>
        <v>Wrexham</v>
      </c>
      <c r="N216" s="3" t="s">
        <v>962</v>
      </c>
      <c r="O216" s="3" t="str">
        <f t="shared" si="23"/>
        <v/>
      </c>
      <c r="P216" s="3"/>
      <c r="Q216" s="3" t="s">
        <v>1228</v>
      </c>
      <c r="R216" s="5" t="s">
        <v>2</v>
      </c>
      <c r="S216" s="6">
        <v>44537</v>
      </c>
      <c r="T216" s="6">
        <v>45020</v>
      </c>
      <c r="U216" s="3" t="s">
        <v>9</v>
      </c>
      <c r="V216" s="3" t="s">
        <v>11</v>
      </c>
      <c r="W216" s="3" t="str">
        <f>VLOOKUP(V216, HIDE!D:E, 2, FALSE)</f>
        <v>Wrexham</v>
      </c>
      <c r="X216" s="3" t="s">
        <v>952</v>
      </c>
      <c r="Y216" s="3" t="str">
        <f t="shared" si="24"/>
        <v>/</v>
      </c>
      <c r="Z216" s="3" t="s">
        <v>950</v>
      </c>
      <c r="AA216" s="3" t="s">
        <v>1235</v>
      </c>
      <c r="AB216" s="5" t="s">
        <v>2</v>
      </c>
      <c r="AC216" s="6">
        <v>45021</v>
      </c>
      <c r="AD216" s="6">
        <v>45139</v>
      </c>
      <c r="AE216" s="3" t="s">
        <v>9</v>
      </c>
      <c r="AF216" s="3" t="s">
        <v>11</v>
      </c>
      <c r="AG216" s="3" t="str">
        <f>VLOOKUP(AF216, HIDE!D:E, 2, FALSE)</f>
        <v>Wrexham</v>
      </c>
      <c r="AH216" s="3" t="s">
        <v>951</v>
      </c>
      <c r="AI216" s="3" t="str">
        <f t="shared" si="25"/>
        <v/>
      </c>
      <c r="AJ216" s="3"/>
      <c r="AK216" s="3" t="s">
        <v>1234</v>
      </c>
      <c r="AL216" s="5"/>
      <c r="AM216" s="5"/>
      <c r="AN216" s="5"/>
      <c r="AO216" s="5"/>
      <c r="AP216" s="9" t="str">
        <f>IF(AO216="", "", VLOOKUP(AO216, HIDE!D:E, 2, FALSE))</f>
        <v/>
      </c>
      <c r="AQ216" s="9" t="str">
        <f t="shared" si="26"/>
        <v/>
      </c>
      <c r="AR216" s="5"/>
      <c r="AS216" s="9" t="str">
        <f t="shared" si="27"/>
        <v/>
      </c>
      <c r="AT216" s="5"/>
    </row>
    <row r="217" spans="1:46" x14ac:dyDescent="0.25">
      <c r="A217" s="3" t="s">
        <v>12</v>
      </c>
      <c r="B217" s="3" t="s">
        <v>243</v>
      </c>
      <c r="C217" s="3" t="s">
        <v>659</v>
      </c>
      <c r="D217" s="3" t="s">
        <v>1</v>
      </c>
      <c r="E217" s="5">
        <v>1</v>
      </c>
      <c r="F217" s="9" t="str">
        <f t="shared" si="21"/>
        <v xml:space="preserve">General Surgery, Acute Internal Medicine, General (Internal) Medicine/Respiratory Medicine </v>
      </c>
      <c r="G217" s="9" t="str">
        <f t="shared" si="22"/>
        <v xml:space="preserve">Mr Abozed Ben-Sassi </v>
      </c>
      <c r="H217" s="5" t="s">
        <v>2</v>
      </c>
      <c r="I217" s="6">
        <v>44770</v>
      </c>
      <c r="J217" s="6">
        <v>44901</v>
      </c>
      <c r="K217" s="3" t="s">
        <v>9</v>
      </c>
      <c r="L217" s="3" t="s">
        <v>11</v>
      </c>
      <c r="M217" s="3" t="str">
        <f>VLOOKUP(L217, HIDE!D:E, 2, FALSE)</f>
        <v>Wrexham</v>
      </c>
      <c r="N217" s="3" t="s">
        <v>951</v>
      </c>
      <c r="O217" s="3" t="str">
        <f t="shared" si="23"/>
        <v/>
      </c>
      <c r="P217" s="3"/>
      <c r="Q217" s="3" t="s">
        <v>1234</v>
      </c>
      <c r="R217" s="5" t="s">
        <v>2</v>
      </c>
      <c r="S217" s="6">
        <v>44537</v>
      </c>
      <c r="T217" s="6">
        <v>45020</v>
      </c>
      <c r="U217" s="3" t="s">
        <v>9</v>
      </c>
      <c r="V217" s="3" t="s">
        <v>11</v>
      </c>
      <c r="W217" s="3" t="str">
        <f>VLOOKUP(V217, HIDE!D:E, 2, FALSE)</f>
        <v>Wrexham</v>
      </c>
      <c r="X217" s="3" t="s">
        <v>962</v>
      </c>
      <c r="Y217" s="3" t="str">
        <f t="shared" si="24"/>
        <v/>
      </c>
      <c r="Z217" s="3"/>
      <c r="AA217" s="3" t="s">
        <v>1228</v>
      </c>
      <c r="AB217" s="5" t="s">
        <v>2</v>
      </c>
      <c r="AC217" s="6">
        <v>45021</v>
      </c>
      <c r="AD217" s="6">
        <v>45139</v>
      </c>
      <c r="AE217" s="3" t="s">
        <v>9</v>
      </c>
      <c r="AF217" s="3" t="s">
        <v>11</v>
      </c>
      <c r="AG217" s="3" t="str">
        <f>VLOOKUP(AF217, HIDE!D:E, 2, FALSE)</f>
        <v>Wrexham</v>
      </c>
      <c r="AH217" s="3" t="s">
        <v>952</v>
      </c>
      <c r="AI217" s="3" t="str">
        <f t="shared" si="25"/>
        <v>/</v>
      </c>
      <c r="AJ217" s="3" t="s">
        <v>950</v>
      </c>
      <c r="AK217" s="3" t="s">
        <v>1235</v>
      </c>
      <c r="AL217" s="5"/>
      <c r="AM217" s="5"/>
      <c r="AN217" s="5"/>
      <c r="AO217" s="5"/>
      <c r="AP217" s="9" t="str">
        <f>IF(AO217="", "", VLOOKUP(AO217, HIDE!D:E, 2, FALSE))</f>
        <v/>
      </c>
      <c r="AQ217" s="9" t="str">
        <f t="shared" si="26"/>
        <v/>
      </c>
      <c r="AR217" s="5"/>
      <c r="AS217" s="9" t="str">
        <f t="shared" si="27"/>
        <v/>
      </c>
      <c r="AT217" s="5"/>
    </row>
    <row r="218" spans="1:46" x14ac:dyDescent="0.25">
      <c r="A218" s="3" t="s">
        <v>12</v>
      </c>
      <c r="B218" s="3" t="s">
        <v>244</v>
      </c>
      <c r="C218" s="3" t="s">
        <v>660</v>
      </c>
      <c r="D218" s="3" t="s">
        <v>1</v>
      </c>
      <c r="E218" s="5">
        <v>1</v>
      </c>
      <c r="F218" s="9" t="str">
        <f t="shared" si="21"/>
        <v xml:space="preserve">General (Internal) Medicine/Gastroenterology, General Surgery, Geriatric Medicine </v>
      </c>
      <c r="G218" s="9" t="str">
        <f t="shared" si="22"/>
        <v>Dr Thiriloganathan Mathialahan</v>
      </c>
      <c r="H218" s="5" t="s">
        <v>2</v>
      </c>
      <c r="I218" s="6">
        <v>44770</v>
      </c>
      <c r="J218" s="6">
        <v>44901</v>
      </c>
      <c r="K218" s="3" t="s">
        <v>9</v>
      </c>
      <c r="L218" s="3" t="s">
        <v>11</v>
      </c>
      <c r="M218" s="3" t="str">
        <f>VLOOKUP(L218, HIDE!D:E, 2, FALSE)</f>
        <v>Wrexham</v>
      </c>
      <c r="N218" s="3" t="s">
        <v>952</v>
      </c>
      <c r="O218" s="3" t="str">
        <f t="shared" si="23"/>
        <v>/</v>
      </c>
      <c r="P218" s="3" t="s">
        <v>1006</v>
      </c>
      <c r="Q218" s="3" t="s">
        <v>1065</v>
      </c>
      <c r="R218" s="5" t="s">
        <v>2</v>
      </c>
      <c r="S218" s="6">
        <v>44537</v>
      </c>
      <c r="T218" s="6">
        <v>45020</v>
      </c>
      <c r="U218" s="3" t="s">
        <v>9</v>
      </c>
      <c r="V218" s="3" t="s">
        <v>11</v>
      </c>
      <c r="W218" s="3" t="str">
        <f>VLOOKUP(V218, HIDE!D:E, 2, FALSE)</f>
        <v>Wrexham</v>
      </c>
      <c r="X218" s="3" t="s">
        <v>951</v>
      </c>
      <c r="Y218" s="3" t="str">
        <f t="shared" si="24"/>
        <v/>
      </c>
      <c r="Z218" s="3"/>
      <c r="AA218" s="3" t="s">
        <v>1236</v>
      </c>
      <c r="AB218" s="5" t="s">
        <v>2</v>
      </c>
      <c r="AC218" s="6">
        <v>45021</v>
      </c>
      <c r="AD218" s="6">
        <v>45139</v>
      </c>
      <c r="AE218" s="3" t="s">
        <v>9</v>
      </c>
      <c r="AF218" s="3" t="s">
        <v>11</v>
      </c>
      <c r="AG218" s="3" t="str">
        <f>VLOOKUP(AF218, HIDE!D:E, 2, FALSE)</f>
        <v>Wrexham</v>
      </c>
      <c r="AH218" s="3" t="s">
        <v>956</v>
      </c>
      <c r="AI218" s="3" t="str">
        <f t="shared" si="25"/>
        <v/>
      </c>
      <c r="AJ218" s="3"/>
      <c r="AK218" s="3" t="s">
        <v>1231</v>
      </c>
      <c r="AL218" s="5"/>
      <c r="AM218" s="5"/>
      <c r="AN218" s="5"/>
      <c r="AO218" s="5"/>
      <c r="AP218" s="9" t="str">
        <f>IF(AO218="", "", VLOOKUP(AO218, HIDE!D:E, 2, FALSE))</f>
        <v/>
      </c>
      <c r="AQ218" s="9" t="str">
        <f t="shared" si="26"/>
        <v/>
      </c>
      <c r="AR218" s="5"/>
      <c r="AS218" s="9" t="str">
        <f t="shared" si="27"/>
        <v/>
      </c>
      <c r="AT218" s="5"/>
    </row>
    <row r="219" spans="1:46" x14ac:dyDescent="0.25">
      <c r="A219" s="3" t="s">
        <v>12</v>
      </c>
      <c r="B219" s="3" t="s">
        <v>245</v>
      </c>
      <c r="C219" s="3" t="s">
        <v>661</v>
      </c>
      <c r="D219" s="3" t="s">
        <v>1</v>
      </c>
      <c r="E219" s="5">
        <v>1</v>
      </c>
      <c r="F219" s="9" t="str">
        <f t="shared" si="21"/>
        <v xml:space="preserve">Geriatric Medicine, General (Internal) Medicine/Gastroenterology, General Surgery </v>
      </c>
      <c r="G219" s="9" t="str">
        <f t="shared" si="22"/>
        <v>Dr Cameron Abbott</v>
      </c>
      <c r="H219" s="5" t="s">
        <v>2</v>
      </c>
      <c r="I219" s="6">
        <v>44770</v>
      </c>
      <c r="J219" s="6">
        <v>44901</v>
      </c>
      <c r="K219" s="3" t="s">
        <v>9</v>
      </c>
      <c r="L219" s="3" t="s">
        <v>11</v>
      </c>
      <c r="M219" s="3" t="str">
        <f>VLOOKUP(L219, HIDE!D:E, 2, FALSE)</f>
        <v>Wrexham</v>
      </c>
      <c r="N219" s="3" t="s">
        <v>956</v>
      </c>
      <c r="O219" s="3" t="str">
        <f t="shared" si="23"/>
        <v/>
      </c>
      <c r="P219" s="3"/>
      <c r="Q219" s="3" t="s">
        <v>1231</v>
      </c>
      <c r="R219" s="5" t="s">
        <v>2</v>
      </c>
      <c r="S219" s="6">
        <v>44537</v>
      </c>
      <c r="T219" s="6">
        <v>45020</v>
      </c>
      <c r="U219" s="3" t="s">
        <v>9</v>
      </c>
      <c r="V219" s="3" t="s">
        <v>11</v>
      </c>
      <c r="W219" s="3" t="str">
        <f>VLOOKUP(V219, HIDE!D:E, 2, FALSE)</f>
        <v>Wrexham</v>
      </c>
      <c r="X219" s="3" t="s">
        <v>952</v>
      </c>
      <c r="Y219" s="3" t="str">
        <f t="shared" si="24"/>
        <v>/</v>
      </c>
      <c r="Z219" s="3" t="s">
        <v>1006</v>
      </c>
      <c r="AA219" s="3" t="s">
        <v>1065</v>
      </c>
      <c r="AB219" s="5" t="s">
        <v>2</v>
      </c>
      <c r="AC219" s="6">
        <v>45021</v>
      </c>
      <c r="AD219" s="6">
        <v>45139</v>
      </c>
      <c r="AE219" s="3" t="s">
        <v>9</v>
      </c>
      <c r="AF219" s="3" t="s">
        <v>11</v>
      </c>
      <c r="AG219" s="3" t="str">
        <f>VLOOKUP(AF219, HIDE!D:E, 2, FALSE)</f>
        <v>Wrexham</v>
      </c>
      <c r="AH219" s="3" t="s">
        <v>951</v>
      </c>
      <c r="AI219" s="3" t="str">
        <f t="shared" si="25"/>
        <v/>
      </c>
      <c r="AJ219" s="3"/>
      <c r="AK219" s="3" t="s">
        <v>1236</v>
      </c>
      <c r="AL219" s="5"/>
      <c r="AM219" s="5"/>
      <c r="AN219" s="5"/>
      <c r="AO219" s="5"/>
      <c r="AP219" s="9" t="str">
        <f>IF(AO219="", "", VLOOKUP(AO219, HIDE!D:E, 2, FALSE))</f>
        <v/>
      </c>
      <c r="AQ219" s="9" t="str">
        <f t="shared" si="26"/>
        <v/>
      </c>
      <c r="AR219" s="5"/>
      <c r="AS219" s="9" t="str">
        <f t="shared" si="27"/>
        <v/>
      </c>
      <c r="AT219" s="5"/>
    </row>
    <row r="220" spans="1:46" x14ac:dyDescent="0.25">
      <c r="A220" s="3" t="s">
        <v>12</v>
      </c>
      <c r="B220" s="3" t="s">
        <v>246</v>
      </c>
      <c r="C220" s="3" t="s">
        <v>662</v>
      </c>
      <c r="D220" s="3" t="s">
        <v>1</v>
      </c>
      <c r="E220" s="5">
        <v>1</v>
      </c>
      <c r="F220" s="9" t="str">
        <f t="shared" si="21"/>
        <v xml:space="preserve">General Surgery, Geriatric Medicine, General (Internal) Medicine/Gastroenterology </v>
      </c>
      <c r="G220" s="9" t="str">
        <f t="shared" si="22"/>
        <v xml:space="preserve">Mr Duncan Stewart </v>
      </c>
      <c r="H220" s="5" t="s">
        <v>2</v>
      </c>
      <c r="I220" s="6">
        <v>44770</v>
      </c>
      <c r="J220" s="6">
        <v>44901</v>
      </c>
      <c r="K220" s="3" t="s">
        <v>9</v>
      </c>
      <c r="L220" s="3" t="s">
        <v>11</v>
      </c>
      <c r="M220" s="3" t="str">
        <f>VLOOKUP(L220, HIDE!D:E, 2, FALSE)</f>
        <v>Wrexham</v>
      </c>
      <c r="N220" s="3" t="s">
        <v>951</v>
      </c>
      <c r="O220" s="3" t="str">
        <f t="shared" si="23"/>
        <v/>
      </c>
      <c r="P220" s="3"/>
      <c r="Q220" s="3" t="s">
        <v>1236</v>
      </c>
      <c r="R220" s="5" t="s">
        <v>2</v>
      </c>
      <c r="S220" s="6">
        <v>44537</v>
      </c>
      <c r="T220" s="6">
        <v>45020</v>
      </c>
      <c r="U220" s="3" t="s">
        <v>9</v>
      </c>
      <c r="V220" s="3" t="s">
        <v>11</v>
      </c>
      <c r="W220" s="3" t="str">
        <f>VLOOKUP(V220, HIDE!D:E, 2, FALSE)</f>
        <v>Wrexham</v>
      </c>
      <c r="X220" s="3" t="s">
        <v>956</v>
      </c>
      <c r="Y220" s="3" t="str">
        <f t="shared" si="24"/>
        <v/>
      </c>
      <c r="Z220" s="3"/>
      <c r="AA220" s="3" t="s">
        <v>1231</v>
      </c>
      <c r="AB220" s="5" t="s">
        <v>2</v>
      </c>
      <c r="AC220" s="6">
        <v>45021</v>
      </c>
      <c r="AD220" s="6">
        <v>45139</v>
      </c>
      <c r="AE220" s="3" t="s">
        <v>9</v>
      </c>
      <c r="AF220" s="3" t="s">
        <v>11</v>
      </c>
      <c r="AG220" s="3" t="str">
        <f>VLOOKUP(AF220, HIDE!D:E, 2, FALSE)</f>
        <v>Wrexham</v>
      </c>
      <c r="AH220" s="3" t="s">
        <v>952</v>
      </c>
      <c r="AI220" s="3" t="str">
        <f t="shared" si="25"/>
        <v>/</v>
      </c>
      <c r="AJ220" s="3" t="s">
        <v>1006</v>
      </c>
      <c r="AK220" s="3" t="s">
        <v>1065</v>
      </c>
      <c r="AL220" s="5"/>
      <c r="AM220" s="5"/>
      <c r="AN220" s="5"/>
      <c r="AO220" s="5"/>
      <c r="AP220" s="9" t="str">
        <f>IF(AO220="", "", VLOOKUP(AO220, HIDE!D:E, 2, FALSE))</f>
        <v/>
      </c>
      <c r="AQ220" s="9" t="str">
        <f t="shared" si="26"/>
        <v/>
      </c>
      <c r="AR220" s="5"/>
      <c r="AS220" s="9" t="str">
        <f t="shared" si="27"/>
        <v/>
      </c>
      <c r="AT220" s="5"/>
    </row>
    <row r="221" spans="1:46" x14ac:dyDescent="0.25">
      <c r="A221" s="3" t="s">
        <v>12</v>
      </c>
      <c r="B221" s="3" t="s">
        <v>247</v>
      </c>
      <c r="C221" s="3" t="s">
        <v>663</v>
      </c>
      <c r="D221" s="3" t="s">
        <v>1</v>
      </c>
      <c r="E221" s="5">
        <v>1</v>
      </c>
      <c r="F221" s="9" t="str">
        <f t="shared" si="21"/>
        <v xml:space="preserve">General (Internal) Medicine/Cardiology, General Surgery/Breast Surgery, Acute Internal Medicine </v>
      </c>
      <c r="G221" s="9" t="str">
        <f t="shared" si="22"/>
        <v>Dr Khalid Khan</v>
      </c>
      <c r="H221" s="5" t="s">
        <v>2</v>
      </c>
      <c r="I221" s="6">
        <v>44770</v>
      </c>
      <c r="J221" s="6">
        <v>44901</v>
      </c>
      <c r="K221" s="3" t="s">
        <v>9</v>
      </c>
      <c r="L221" s="3" t="s">
        <v>11</v>
      </c>
      <c r="M221" s="3" t="str">
        <f>VLOOKUP(L221, HIDE!D:E, 2, FALSE)</f>
        <v>Wrexham</v>
      </c>
      <c r="N221" s="3" t="s">
        <v>952</v>
      </c>
      <c r="O221" s="3" t="str">
        <f t="shared" si="23"/>
        <v>/</v>
      </c>
      <c r="P221" s="3" t="s">
        <v>946</v>
      </c>
      <c r="Q221" s="3" t="s">
        <v>1238</v>
      </c>
      <c r="R221" s="5" t="s">
        <v>2</v>
      </c>
      <c r="S221" s="6">
        <v>44537</v>
      </c>
      <c r="T221" s="6">
        <v>45020</v>
      </c>
      <c r="U221" s="3" t="s">
        <v>9</v>
      </c>
      <c r="V221" s="3" t="s">
        <v>11</v>
      </c>
      <c r="W221" s="3" t="str">
        <f>VLOOKUP(V221, HIDE!D:E, 2, FALSE)</f>
        <v>Wrexham</v>
      </c>
      <c r="X221" s="3" t="s">
        <v>951</v>
      </c>
      <c r="Y221" s="3" t="str">
        <f t="shared" si="24"/>
        <v>/</v>
      </c>
      <c r="Z221" s="3" t="s">
        <v>1000</v>
      </c>
      <c r="AA221" s="3" t="s">
        <v>1237</v>
      </c>
      <c r="AB221" s="5" t="s">
        <v>2</v>
      </c>
      <c r="AC221" s="6">
        <v>45021</v>
      </c>
      <c r="AD221" s="6">
        <v>45139</v>
      </c>
      <c r="AE221" s="3" t="s">
        <v>9</v>
      </c>
      <c r="AF221" s="3" t="s">
        <v>11</v>
      </c>
      <c r="AG221" s="3" t="str">
        <f>VLOOKUP(AF221, HIDE!D:E, 2, FALSE)</f>
        <v>Wrexham</v>
      </c>
      <c r="AH221" s="3" t="s">
        <v>962</v>
      </c>
      <c r="AI221" s="3" t="str">
        <f t="shared" si="25"/>
        <v/>
      </c>
      <c r="AJ221" s="3"/>
      <c r="AK221" s="3" t="s">
        <v>1228</v>
      </c>
      <c r="AL221" s="5"/>
      <c r="AM221" s="5"/>
      <c r="AN221" s="5"/>
      <c r="AO221" s="5"/>
      <c r="AP221" s="9" t="str">
        <f>IF(AO221="", "", VLOOKUP(AO221, HIDE!D:E, 2, FALSE))</f>
        <v/>
      </c>
      <c r="AQ221" s="9" t="str">
        <f t="shared" si="26"/>
        <v/>
      </c>
      <c r="AR221" s="5"/>
      <c r="AS221" s="9" t="str">
        <f t="shared" si="27"/>
        <v/>
      </c>
      <c r="AT221" s="5"/>
    </row>
    <row r="222" spans="1:46" x14ac:dyDescent="0.25">
      <c r="A222" s="3" t="s">
        <v>12</v>
      </c>
      <c r="B222" s="3" t="s">
        <v>248</v>
      </c>
      <c r="C222" s="3" t="s">
        <v>664</v>
      </c>
      <c r="D222" s="3" t="s">
        <v>1</v>
      </c>
      <c r="E222" s="5">
        <v>1</v>
      </c>
      <c r="F222" s="9" t="str">
        <f t="shared" si="21"/>
        <v xml:space="preserve">Acute Internal Medicine, General (Internal) Medicine/Cardiology, General Surgery/Breast Surgery </v>
      </c>
      <c r="G222" s="9" t="str">
        <f t="shared" si="22"/>
        <v>Dr James Kilbane</v>
      </c>
      <c r="H222" s="5" t="s">
        <v>2</v>
      </c>
      <c r="I222" s="6">
        <v>44770</v>
      </c>
      <c r="J222" s="6">
        <v>44901</v>
      </c>
      <c r="K222" s="3" t="s">
        <v>9</v>
      </c>
      <c r="L222" s="3" t="s">
        <v>11</v>
      </c>
      <c r="M222" s="3" t="str">
        <f>VLOOKUP(L222, HIDE!D:E, 2, FALSE)</f>
        <v>Wrexham</v>
      </c>
      <c r="N222" s="3" t="s">
        <v>962</v>
      </c>
      <c r="O222" s="3" t="str">
        <f t="shared" si="23"/>
        <v/>
      </c>
      <c r="P222" s="3"/>
      <c r="Q222" s="3" t="s">
        <v>1228</v>
      </c>
      <c r="R222" s="5" t="s">
        <v>2</v>
      </c>
      <c r="S222" s="6">
        <v>44537</v>
      </c>
      <c r="T222" s="6">
        <v>45020</v>
      </c>
      <c r="U222" s="3" t="s">
        <v>9</v>
      </c>
      <c r="V222" s="3" t="s">
        <v>11</v>
      </c>
      <c r="W222" s="3" t="str">
        <f>VLOOKUP(V222, HIDE!D:E, 2, FALSE)</f>
        <v>Wrexham</v>
      </c>
      <c r="X222" s="3" t="s">
        <v>952</v>
      </c>
      <c r="Y222" s="3" t="str">
        <f t="shared" si="24"/>
        <v>/</v>
      </c>
      <c r="Z222" s="3" t="s">
        <v>946</v>
      </c>
      <c r="AA222" s="3" t="s">
        <v>1238</v>
      </c>
      <c r="AB222" s="5" t="s">
        <v>2</v>
      </c>
      <c r="AC222" s="6">
        <v>45021</v>
      </c>
      <c r="AD222" s="6">
        <v>45139</v>
      </c>
      <c r="AE222" s="3" t="s">
        <v>9</v>
      </c>
      <c r="AF222" s="3" t="s">
        <v>11</v>
      </c>
      <c r="AG222" s="3" t="str">
        <f>VLOOKUP(AF222, HIDE!D:E, 2, FALSE)</f>
        <v>Wrexham</v>
      </c>
      <c r="AH222" s="3" t="s">
        <v>951</v>
      </c>
      <c r="AI222" s="3" t="str">
        <f t="shared" si="25"/>
        <v>/</v>
      </c>
      <c r="AJ222" s="3" t="s">
        <v>1000</v>
      </c>
      <c r="AK222" s="3" t="s">
        <v>1237</v>
      </c>
      <c r="AL222" s="5"/>
      <c r="AM222" s="5"/>
      <c r="AN222" s="5"/>
      <c r="AO222" s="5"/>
      <c r="AP222" s="9" t="str">
        <f>IF(AO222="", "", VLOOKUP(AO222, HIDE!D:E, 2, FALSE))</f>
        <v/>
      </c>
      <c r="AQ222" s="9" t="str">
        <f t="shared" si="26"/>
        <v/>
      </c>
      <c r="AR222" s="5"/>
      <c r="AS222" s="9" t="str">
        <f t="shared" si="27"/>
        <v/>
      </c>
      <c r="AT222" s="5"/>
    </row>
    <row r="223" spans="1:46" x14ac:dyDescent="0.25">
      <c r="A223" s="3" t="s">
        <v>12</v>
      </c>
      <c r="B223" s="3" t="s">
        <v>249</v>
      </c>
      <c r="C223" s="3" t="s">
        <v>665</v>
      </c>
      <c r="D223" s="3" t="s">
        <v>1</v>
      </c>
      <c r="E223" s="5">
        <v>1</v>
      </c>
      <c r="F223" s="9" t="str">
        <f t="shared" si="21"/>
        <v xml:space="preserve">General Surgery/Breast Surgery, Acute Internal Medicine, General (Internal) Medicine/Cardiology </v>
      </c>
      <c r="G223" s="9" t="str">
        <f t="shared" si="22"/>
        <v xml:space="preserve">Mr Richard Cochrane </v>
      </c>
      <c r="H223" s="5" t="s">
        <v>2</v>
      </c>
      <c r="I223" s="6">
        <v>44770</v>
      </c>
      <c r="J223" s="6">
        <v>44901</v>
      </c>
      <c r="K223" s="3" t="s">
        <v>9</v>
      </c>
      <c r="L223" s="3" t="s">
        <v>11</v>
      </c>
      <c r="M223" s="3" t="str">
        <f>VLOOKUP(L223, HIDE!D:E, 2, FALSE)</f>
        <v>Wrexham</v>
      </c>
      <c r="N223" s="3" t="s">
        <v>951</v>
      </c>
      <c r="O223" s="3" t="str">
        <f t="shared" si="23"/>
        <v>/</v>
      </c>
      <c r="P223" s="3" t="s">
        <v>1000</v>
      </c>
      <c r="Q223" s="3" t="s">
        <v>1237</v>
      </c>
      <c r="R223" s="5" t="s">
        <v>2</v>
      </c>
      <c r="S223" s="6">
        <v>44537</v>
      </c>
      <c r="T223" s="6">
        <v>45020</v>
      </c>
      <c r="U223" s="3" t="s">
        <v>9</v>
      </c>
      <c r="V223" s="3" t="s">
        <v>11</v>
      </c>
      <c r="W223" s="3" t="str">
        <f>VLOOKUP(V223, HIDE!D:E, 2, FALSE)</f>
        <v>Wrexham</v>
      </c>
      <c r="X223" s="3" t="s">
        <v>962</v>
      </c>
      <c r="Y223" s="3" t="str">
        <f t="shared" si="24"/>
        <v/>
      </c>
      <c r="Z223" s="3"/>
      <c r="AA223" s="3" t="s">
        <v>1228</v>
      </c>
      <c r="AB223" s="5" t="s">
        <v>2</v>
      </c>
      <c r="AC223" s="6">
        <v>45021</v>
      </c>
      <c r="AD223" s="6">
        <v>45139</v>
      </c>
      <c r="AE223" s="3" t="s">
        <v>9</v>
      </c>
      <c r="AF223" s="3" t="s">
        <v>11</v>
      </c>
      <c r="AG223" s="3" t="str">
        <f>VLOOKUP(AF223, HIDE!D:E, 2, FALSE)</f>
        <v>Wrexham</v>
      </c>
      <c r="AH223" s="3" t="s">
        <v>952</v>
      </c>
      <c r="AI223" s="3" t="str">
        <f t="shared" si="25"/>
        <v>/</v>
      </c>
      <c r="AJ223" s="3" t="s">
        <v>946</v>
      </c>
      <c r="AK223" s="3" t="s">
        <v>1238</v>
      </c>
      <c r="AL223" s="5"/>
      <c r="AM223" s="5"/>
      <c r="AN223" s="5"/>
      <c r="AO223" s="5"/>
      <c r="AP223" s="9" t="str">
        <f>IF(AO223="", "", VLOOKUP(AO223, HIDE!D:E, 2, FALSE))</f>
        <v/>
      </c>
      <c r="AQ223" s="9" t="str">
        <f t="shared" si="26"/>
        <v/>
      </c>
      <c r="AR223" s="5"/>
      <c r="AS223" s="9" t="str">
        <f t="shared" si="27"/>
        <v/>
      </c>
      <c r="AT223" s="5"/>
    </row>
    <row r="224" spans="1:46" x14ac:dyDescent="0.25">
      <c r="A224" s="3" t="s">
        <v>440</v>
      </c>
      <c r="B224" s="3" t="s">
        <v>831</v>
      </c>
      <c r="C224" s="3" t="s">
        <v>666</v>
      </c>
      <c r="D224" s="3" t="s">
        <v>1</v>
      </c>
      <c r="E224" s="5">
        <v>1</v>
      </c>
      <c r="F224" s="9" t="str">
        <f t="shared" si="21"/>
        <v>General (Internal) Medicine/Respiratory Medicine, General Surgery/Colorectal Surgery, Anaesthetics, General Practice  (LIFT)</v>
      </c>
      <c r="G224" s="9" t="str">
        <f>AT224</f>
        <v>Dr Jayesh Patel</v>
      </c>
      <c r="H224" s="5" t="s">
        <v>2</v>
      </c>
      <c r="I224" s="6">
        <v>44770</v>
      </c>
      <c r="J224" s="6">
        <v>44901</v>
      </c>
      <c r="K224" s="3" t="s">
        <v>9</v>
      </c>
      <c r="L224" s="3" t="s">
        <v>11</v>
      </c>
      <c r="M224" s="3" t="str">
        <f>VLOOKUP(L224, HIDE!D:E, 2, FALSE)</f>
        <v>Wrexham</v>
      </c>
      <c r="N224" s="3" t="s">
        <v>952</v>
      </c>
      <c r="O224" s="3" t="str">
        <f t="shared" si="23"/>
        <v>/</v>
      </c>
      <c r="P224" s="3" t="s">
        <v>950</v>
      </c>
      <c r="Q224" s="3" t="s">
        <v>1235</v>
      </c>
      <c r="R224" s="5" t="s">
        <v>2</v>
      </c>
      <c r="S224" s="6">
        <v>44537</v>
      </c>
      <c r="T224" s="6">
        <v>45020</v>
      </c>
      <c r="U224" s="3" t="s">
        <v>9</v>
      </c>
      <c r="V224" s="3" t="s">
        <v>11</v>
      </c>
      <c r="W224" s="3" t="str">
        <f>VLOOKUP(V224, HIDE!D:E, 2, FALSE)</f>
        <v>Wrexham</v>
      </c>
      <c r="X224" s="3" t="s">
        <v>951</v>
      </c>
      <c r="Y224" s="3" t="str">
        <f t="shared" si="24"/>
        <v>/</v>
      </c>
      <c r="Z224" s="3" t="s">
        <v>1004</v>
      </c>
      <c r="AA224" s="3" t="s">
        <v>1234</v>
      </c>
      <c r="AB224" s="5" t="s">
        <v>2</v>
      </c>
      <c r="AC224" s="6">
        <v>45021</v>
      </c>
      <c r="AD224" s="6">
        <v>45139</v>
      </c>
      <c r="AE224" s="3" t="s">
        <v>9</v>
      </c>
      <c r="AF224" s="3" t="s">
        <v>11</v>
      </c>
      <c r="AG224" s="3" t="str">
        <f>VLOOKUP(AF224, HIDE!D:E, 2, FALSE)</f>
        <v>Wrexham</v>
      </c>
      <c r="AH224" s="3" t="s">
        <v>955</v>
      </c>
      <c r="AI224" s="3" t="str">
        <f t="shared" si="25"/>
        <v/>
      </c>
      <c r="AJ224" s="3"/>
      <c r="AK224" s="3" t="s">
        <v>1239</v>
      </c>
      <c r="AL224" s="10">
        <v>44776</v>
      </c>
      <c r="AM224" s="10">
        <v>45139</v>
      </c>
      <c r="AN224" s="10" t="s">
        <v>9</v>
      </c>
      <c r="AO224" s="39" t="s">
        <v>1604</v>
      </c>
      <c r="AP224" s="39" t="str">
        <f>IF(AO224="", "", VLOOKUP(AO224, HIDE!D:E, 2, FALSE))</f>
        <v>Cefn-Mawr</v>
      </c>
      <c r="AQ224" s="9" t="str">
        <f t="shared" si="26"/>
        <v xml:space="preserve">, </v>
      </c>
      <c r="AR224" s="39" t="s">
        <v>1413</v>
      </c>
      <c r="AS224" s="9" t="str">
        <f t="shared" si="27"/>
        <v xml:space="preserve"> (LIFT)</v>
      </c>
      <c r="AT224" s="9" t="s">
        <v>1605</v>
      </c>
    </row>
    <row r="225" spans="1:46" x14ac:dyDescent="0.25">
      <c r="A225" s="3" t="s">
        <v>440</v>
      </c>
      <c r="B225" s="3" t="s">
        <v>832</v>
      </c>
      <c r="C225" s="3" t="s">
        <v>667</v>
      </c>
      <c r="D225" s="3" t="s">
        <v>1</v>
      </c>
      <c r="E225" s="5">
        <v>1</v>
      </c>
      <c r="F225" s="9" t="str">
        <f t="shared" si="21"/>
        <v>Anaesthetics, General (Internal) Medicine/Respiratory Medicine, General Surgery/Colorectal Surgery, Speciality to be confirmed  (LIFT)</v>
      </c>
      <c r="G225" s="9" t="str">
        <f t="shared" si="22"/>
        <v>Dr Suresh Abraham</v>
      </c>
      <c r="H225" s="5" t="s">
        <v>2</v>
      </c>
      <c r="I225" s="6">
        <v>44770</v>
      </c>
      <c r="J225" s="6">
        <v>44901</v>
      </c>
      <c r="K225" s="3" t="s">
        <v>9</v>
      </c>
      <c r="L225" s="3" t="s">
        <v>11</v>
      </c>
      <c r="M225" s="3" t="str">
        <f>VLOOKUP(L225, HIDE!D:E, 2, FALSE)</f>
        <v>Wrexham</v>
      </c>
      <c r="N225" s="3" t="s">
        <v>955</v>
      </c>
      <c r="O225" s="3" t="str">
        <f t="shared" si="23"/>
        <v/>
      </c>
      <c r="P225" s="3"/>
      <c r="Q225" s="3" t="s">
        <v>1239</v>
      </c>
      <c r="R225" s="5" t="s">
        <v>2</v>
      </c>
      <c r="S225" s="6">
        <v>44537</v>
      </c>
      <c r="T225" s="6">
        <v>45020</v>
      </c>
      <c r="U225" s="3" t="s">
        <v>9</v>
      </c>
      <c r="V225" s="3" t="s">
        <v>11</v>
      </c>
      <c r="W225" s="3" t="str">
        <f>VLOOKUP(V225, HIDE!D:E, 2, FALSE)</f>
        <v>Wrexham</v>
      </c>
      <c r="X225" s="3" t="s">
        <v>952</v>
      </c>
      <c r="Y225" s="3" t="str">
        <f t="shared" si="24"/>
        <v>/</v>
      </c>
      <c r="Z225" s="3" t="s">
        <v>950</v>
      </c>
      <c r="AA225" s="3" t="s">
        <v>1235</v>
      </c>
      <c r="AB225" s="5" t="s">
        <v>2</v>
      </c>
      <c r="AC225" s="6">
        <v>45021</v>
      </c>
      <c r="AD225" s="6">
        <v>45139</v>
      </c>
      <c r="AE225" s="3" t="s">
        <v>9</v>
      </c>
      <c r="AF225" s="3" t="s">
        <v>11</v>
      </c>
      <c r="AG225" s="3" t="str">
        <f>VLOOKUP(AF225, HIDE!D:E, 2, FALSE)</f>
        <v>Wrexham</v>
      </c>
      <c r="AH225" s="3" t="s">
        <v>951</v>
      </c>
      <c r="AI225" s="3" t="str">
        <f t="shared" si="25"/>
        <v>/</v>
      </c>
      <c r="AJ225" s="3" t="s">
        <v>1004</v>
      </c>
      <c r="AK225" s="3" t="s">
        <v>1234</v>
      </c>
      <c r="AL225" s="10">
        <v>44776</v>
      </c>
      <c r="AM225" s="10">
        <v>45139</v>
      </c>
      <c r="AN225" s="10" t="s">
        <v>9</v>
      </c>
      <c r="AO225" s="9" t="s">
        <v>1379</v>
      </c>
      <c r="AP225" s="9" t="str">
        <f>IF(AO225="", "", VLOOKUP(AO225, HIDE!D:E, 2, FALSE))</f>
        <v>Site To Be Confirmed</v>
      </c>
      <c r="AQ225" s="9" t="str">
        <f t="shared" si="26"/>
        <v xml:space="preserve">, </v>
      </c>
      <c r="AR225" s="9" t="s">
        <v>1389</v>
      </c>
      <c r="AS225" s="9" t="str">
        <f t="shared" si="27"/>
        <v xml:space="preserve"> (LIFT)</v>
      </c>
      <c r="AT225" s="9" t="s">
        <v>1391</v>
      </c>
    </row>
    <row r="226" spans="1:46" x14ac:dyDescent="0.25">
      <c r="A226" s="3" t="s">
        <v>440</v>
      </c>
      <c r="B226" s="3" t="s">
        <v>833</v>
      </c>
      <c r="C226" s="3" t="s">
        <v>668</v>
      </c>
      <c r="D226" s="3" t="s">
        <v>1</v>
      </c>
      <c r="E226" s="5">
        <v>1</v>
      </c>
      <c r="F226" s="9" t="str">
        <f t="shared" si="21"/>
        <v>General Surgery/Colorectal Surgery, Anaesthetics, General (Internal) Medicine/Respiratory Medicine, General Practice  (LIFT)</v>
      </c>
      <c r="G226" s="9" t="str">
        <f>AT226</f>
        <v>Dr Rachel Parsonage</v>
      </c>
      <c r="H226" s="5" t="s">
        <v>2</v>
      </c>
      <c r="I226" s="6">
        <v>44770</v>
      </c>
      <c r="J226" s="6">
        <v>44901</v>
      </c>
      <c r="K226" s="3" t="s">
        <v>9</v>
      </c>
      <c r="L226" s="3" t="s">
        <v>11</v>
      </c>
      <c r="M226" s="3" t="str">
        <f>VLOOKUP(L226, HIDE!D:E, 2, FALSE)</f>
        <v>Wrexham</v>
      </c>
      <c r="N226" s="3" t="s">
        <v>951</v>
      </c>
      <c r="O226" s="3" t="str">
        <f t="shared" si="23"/>
        <v>/</v>
      </c>
      <c r="P226" s="3" t="s">
        <v>1004</v>
      </c>
      <c r="Q226" s="3" t="s">
        <v>1234</v>
      </c>
      <c r="R226" s="5" t="s">
        <v>2</v>
      </c>
      <c r="S226" s="6">
        <v>44537</v>
      </c>
      <c r="T226" s="6">
        <v>45020</v>
      </c>
      <c r="U226" s="3" t="s">
        <v>9</v>
      </c>
      <c r="V226" s="3" t="s">
        <v>11</v>
      </c>
      <c r="W226" s="3" t="str">
        <f>VLOOKUP(V226, HIDE!D:E, 2, FALSE)</f>
        <v>Wrexham</v>
      </c>
      <c r="X226" s="3" t="s">
        <v>955</v>
      </c>
      <c r="Y226" s="3" t="str">
        <f t="shared" si="24"/>
        <v/>
      </c>
      <c r="Z226" s="3"/>
      <c r="AA226" s="3" t="s">
        <v>1239</v>
      </c>
      <c r="AB226" s="5" t="s">
        <v>2</v>
      </c>
      <c r="AC226" s="6">
        <v>45021</v>
      </c>
      <c r="AD226" s="6">
        <v>45139</v>
      </c>
      <c r="AE226" s="3" t="s">
        <v>9</v>
      </c>
      <c r="AF226" s="3" t="s">
        <v>11</v>
      </c>
      <c r="AG226" s="3" t="str">
        <f>VLOOKUP(AF226, HIDE!D:E, 2, FALSE)</f>
        <v>Wrexham</v>
      </c>
      <c r="AH226" s="3" t="s">
        <v>952</v>
      </c>
      <c r="AI226" s="3" t="str">
        <f t="shared" si="25"/>
        <v>/</v>
      </c>
      <c r="AJ226" s="3" t="s">
        <v>950</v>
      </c>
      <c r="AK226" s="3" t="s">
        <v>1235</v>
      </c>
      <c r="AL226" s="10">
        <v>44776</v>
      </c>
      <c r="AM226" s="10">
        <v>45139</v>
      </c>
      <c r="AN226" s="10" t="s">
        <v>9</v>
      </c>
      <c r="AO226" s="39" t="s">
        <v>1607</v>
      </c>
      <c r="AP226" s="39" t="str">
        <f>IF(AO226="", "", VLOOKUP(AO226, HIDE!D:E, 2, FALSE))</f>
        <v>Buckley</v>
      </c>
      <c r="AQ226" s="9" t="str">
        <f t="shared" si="26"/>
        <v xml:space="preserve">, </v>
      </c>
      <c r="AR226" s="39" t="s">
        <v>1413</v>
      </c>
      <c r="AS226" s="9" t="str">
        <f t="shared" si="27"/>
        <v xml:space="preserve"> (LIFT)</v>
      </c>
      <c r="AT226" s="9" t="s">
        <v>1610</v>
      </c>
    </row>
    <row r="227" spans="1:46" x14ac:dyDescent="0.25">
      <c r="A227" s="3" t="s">
        <v>12</v>
      </c>
      <c r="B227" s="3" t="s">
        <v>250</v>
      </c>
      <c r="C227" s="3" t="s">
        <v>669</v>
      </c>
      <c r="D227" s="3" t="s">
        <v>1</v>
      </c>
      <c r="E227" s="5">
        <v>1</v>
      </c>
      <c r="F227" s="9" t="str">
        <f t="shared" si="21"/>
        <v xml:space="preserve">General (Internal) Medicine/Renal Medicine, General Surgery, Paediatrics </v>
      </c>
      <c r="G227" s="9" t="str">
        <f t="shared" si="22"/>
        <v xml:space="preserve">Dr Ben Thomas </v>
      </c>
      <c r="H227" s="5" t="s">
        <v>2</v>
      </c>
      <c r="I227" s="6">
        <v>44770</v>
      </c>
      <c r="J227" s="6">
        <v>44901</v>
      </c>
      <c r="K227" s="3" t="s">
        <v>9</v>
      </c>
      <c r="L227" s="3" t="s">
        <v>11</v>
      </c>
      <c r="M227" s="3" t="str">
        <f>VLOOKUP(L227, HIDE!D:E, 2, FALSE)</f>
        <v>Wrexham</v>
      </c>
      <c r="N227" s="3" t="s">
        <v>952</v>
      </c>
      <c r="O227" s="3" t="str">
        <f t="shared" si="23"/>
        <v>/</v>
      </c>
      <c r="P227" s="3" t="s">
        <v>958</v>
      </c>
      <c r="Q227" s="3" t="s">
        <v>1242</v>
      </c>
      <c r="R227" s="5" t="s">
        <v>2</v>
      </c>
      <c r="S227" s="6">
        <v>44537</v>
      </c>
      <c r="T227" s="6">
        <v>45020</v>
      </c>
      <c r="U227" s="3" t="s">
        <v>9</v>
      </c>
      <c r="V227" s="3" t="s">
        <v>11</v>
      </c>
      <c r="W227" s="3" t="str">
        <f>VLOOKUP(V227, HIDE!D:E, 2, FALSE)</f>
        <v>Wrexham</v>
      </c>
      <c r="X227" s="3" t="s">
        <v>951</v>
      </c>
      <c r="Y227" s="3" t="str">
        <f t="shared" si="24"/>
        <v/>
      </c>
      <c r="Z227" s="3"/>
      <c r="AA227" s="3" t="s">
        <v>1241</v>
      </c>
      <c r="AB227" s="5" t="s">
        <v>2</v>
      </c>
      <c r="AC227" s="6">
        <v>45021</v>
      </c>
      <c r="AD227" s="6">
        <v>45139</v>
      </c>
      <c r="AE227" s="3" t="s">
        <v>9</v>
      </c>
      <c r="AF227" s="3" t="s">
        <v>11</v>
      </c>
      <c r="AG227" s="3" t="str">
        <f>VLOOKUP(AF227, HIDE!D:E, 2, FALSE)</f>
        <v>Wrexham</v>
      </c>
      <c r="AH227" s="3" t="s">
        <v>949</v>
      </c>
      <c r="AI227" s="3" t="str">
        <f t="shared" si="25"/>
        <v/>
      </c>
      <c r="AJ227" s="3"/>
      <c r="AK227" s="3" t="s">
        <v>1240</v>
      </c>
      <c r="AL227" s="5"/>
      <c r="AM227" s="5"/>
      <c r="AN227" s="5"/>
      <c r="AO227" s="5"/>
      <c r="AP227" s="9" t="str">
        <f>IF(AO227="", "", VLOOKUP(AO227, HIDE!D:E, 2, FALSE))</f>
        <v/>
      </c>
      <c r="AQ227" s="9" t="str">
        <f t="shared" si="26"/>
        <v/>
      </c>
      <c r="AR227" s="5"/>
      <c r="AS227" s="9" t="str">
        <f t="shared" si="27"/>
        <v/>
      </c>
      <c r="AT227" s="5"/>
    </row>
    <row r="228" spans="1:46" x14ac:dyDescent="0.25">
      <c r="A228" s="3" t="s">
        <v>12</v>
      </c>
      <c r="B228" s="3" t="s">
        <v>251</v>
      </c>
      <c r="C228" s="3" t="s">
        <v>670</v>
      </c>
      <c r="D228" s="3" t="s">
        <v>1</v>
      </c>
      <c r="E228" s="5">
        <v>1</v>
      </c>
      <c r="F228" s="9" t="str">
        <f t="shared" si="21"/>
        <v xml:space="preserve">Paediatrics, General (Internal) Medicine/Renal Medicine, General Surgery </v>
      </c>
      <c r="G228" s="9" t="str">
        <f t="shared" si="22"/>
        <v>Dr Artur Abelian</v>
      </c>
      <c r="H228" s="5" t="s">
        <v>2</v>
      </c>
      <c r="I228" s="6">
        <v>44770</v>
      </c>
      <c r="J228" s="6">
        <v>44901</v>
      </c>
      <c r="K228" s="3" t="s">
        <v>9</v>
      </c>
      <c r="L228" s="3" t="s">
        <v>11</v>
      </c>
      <c r="M228" s="3" t="str">
        <f>VLOOKUP(L228, HIDE!D:E, 2, FALSE)</f>
        <v>Wrexham</v>
      </c>
      <c r="N228" s="3" t="s">
        <v>949</v>
      </c>
      <c r="O228" s="3" t="str">
        <f t="shared" si="23"/>
        <v/>
      </c>
      <c r="P228" s="3"/>
      <c r="Q228" s="3" t="s">
        <v>1240</v>
      </c>
      <c r="R228" s="5" t="s">
        <v>2</v>
      </c>
      <c r="S228" s="6">
        <v>44537</v>
      </c>
      <c r="T228" s="6">
        <v>45020</v>
      </c>
      <c r="U228" s="3" t="s">
        <v>9</v>
      </c>
      <c r="V228" s="3" t="s">
        <v>11</v>
      </c>
      <c r="W228" s="3" t="str">
        <f>VLOOKUP(V228, HIDE!D:E, 2, FALSE)</f>
        <v>Wrexham</v>
      </c>
      <c r="X228" s="3" t="s">
        <v>952</v>
      </c>
      <c r="Y228" s="3" t="str">
        <f t="shared" si="24"/>
        <v>/</v>
      </c>
      <c r="Z228" s="3" t="s">
        <v>958</v>
      </c>
      <c r="AA228" s="3" t="s">
        <v>1242</v>
      </c>
      <c r="AB228" s="5" t="s">
        <v>2</v>
      </c>
      <c r="AC228" s="6">
        <v>45021</v>
      </c>
      <c r="AD228" s="6">
        <v>45139</v>
      </c>
      <c r="AE228" s="3" t="s">
        <v>9</v>
      </c>
      <c r="AF228" s="3" t="s">
        <v>11</v>
      </c>
      <c r="AG228" s="3" t="str">
        <f>VLOOKUP(AF228, HIDE!D:E, 2, FALSE)</f>
        <v>Wrexham</v>
      </c>
      <c r="AH228" s="3" t="s">
        <v>951</v>
      </c>
      <c r="AI228" s="3" t="str">
        <f t="shared" si="25"/>
        <v/>
      </c>
      <c r="AJ228" s="3"/>
      <c r="AK228" s="3" t="s">
        <v>1241</v>
      </c>
      <c r="AL228" s="5"/>
      <c r="AM228" s="5"/>
      <c r="AN228" s="5"/>
      <c r="AO228" s="5"/>
      <c r="AP228" s="9" t="str">
        <f>IF(AO228="", "", VLOOKUP(AO228, HIDE!D:E, 2, FALSE))</f>
        <v/>
      </c>
      <c r="AQ228" s="9" t="str">
        <f t="shared" si="26"/>
        <v/>
      </c>
      <c r="AR228" s="5"/>
      <c r="AS228" s="9" t="str">
        <f t="shared" si="27"/>
        <v/>
      </c>
      <c r="AT228" s="5"/>
    </row>
    <row r="229" spans="1:46" x14ac:dyDescent="0.25">
      <c r="A229" s="3" t="s">
        <v>12</v>
      </c>
      <c r="B229" s="3" t="s">
        <v>252</v>
      </c>
      <c r="C229" s="3" t="s">
        <v>671</v>
      </c>
      <c r="D229" s="3" t="s">
        <v>1</v>
      </c>
      <c r="E229" s="5">
        <v>1</v>
      </c>
      <c r="F229" s="9" t="str">
        <f t="shared" si="21"/>
        <v xml:space="preserve">General Surgery, Paediatrics, General (Internal) Medicine/Renal Medicine </v>
      </c>
      <c r="G229" s="9" t="str">
        <f t="shared" si="22"/>
        <v xml:space="preserve">Mr Tony DaSilva </v>
      </c>
      <c r="H229" s="5" t="s">
        <v>2</v>
      </c>
      <c r="I229" s="6">
        <v>44770</v>
      </c>
      <c r="J229" s="6">
        <v>44901</v>
      </c>
      <c r="K229" s="3" t="s">
        <v>9</v>
      </c>
      <c r="L229" s="3" t="s">
        <v>11</v>
      </c>
      <c r="M229" s="3" t="str">
        <f>VLOOKUP(L229, HIDE!D:E, 2, FALSE)</f>
        <v>Wrexham</v>
      </c>
      <c r="N229" s="3" t="s">
        <v>951</v>
      </c>
      <c r="O229" s="3" t="str">
        <f t="shared" si="23"/>
        <v/>
      </c>
      <c r="P229" s="3"/>
      <c r="Q229" s="3" t="s">
        <v>1241</v>
      </c>
      <c r="R229" s="5" t="s">
        <v>2</v>
      </c>
      <c r="S229" s="6">
        <v>44537</v>
      </c>
      <c r="T229" s="6">
        <v>45020</v>
      </c>
      <c r="U229" s="3" t="s">
        <v>9</v>
      </c>
      <c r="V229" s="3" t="s">
        <v>11</v>
      </c>
      <c r="W229" s="3" t="str">
        <f>VLOOKUP(V229, HIDE!D:E, 2, FALSE)</f>
        <v>Wrexham</v>
      </c>
      <c r="X229" s="3" t="s">
        <v>949</v>
      </c>
      <c r="Y229" s="3" t="str">
        <f t="shared" si="24"/>
        <v/>
      </c>
      <c r="Z229" s="3"/>
      <c r="AA229" s="3" t="s">
        <v>1240</v>
      </c>
      <c r="AB229" s="5" t="s">
        <v>2</v>
      </c>
      <c r="AC229" s="6">
        <v>45021</v>
      </c>
      <c r="AD229" s="6">
        <v>45139</v>
      </c>
      <c r="AE229" s="3" t="s">
        <v>9</v>
      </c>
      <c r="AF229" s="3" t="s">
        <v>11</v>
      </c>
      <c r="AG229" s="3" t="str">
        <f>VLOOKUP(AF229, HIDE!D:E, 2, FALSE)</f>
        <v>Wrexham</v>
      </c>
      <c r="AH229" s="3" t="s">
        <v>952</v>
      </c>
      <c r="AI229" s="3" t="str">
        <f t="shared" si="25"/>
        <v>/</v>
      </c>
      <c r="AJ229" s="3" t="s">
        <v>958</v>
      </c>
      <c r="AK229" s="3" t="s">
        <v>1242</v>
      </c>
      <c r="AL229" s="5"/>
      <c r="AM229" s="5"/>
      <c r="AN229" s="5"/>
      <c r="AO229" s="5"/>
      <c r="AP229" s="9" t="str">
        <f>IF(AO229="", "", VLOOKUP(AO229, HIDE!D:E, 2, FALSE))</f>
        <v/>
      </c>
      <c r="AQ229" s="9" t="str">
        <f t="shared" si="26"/>
        <v/>
      </c>
      <c r="AR229" s="5"/>
      <c r="AS229" s="9" t="str">
        <f t="shared" si="27"/>
        <v/>
      </c>
      <c r="AT229" s="5"/>
    </row>
    <row r="230" spans="1:46" x14ac:dyDescent="0.25">
      <c r="A230" s="3" t="s">
        <v>12</v>
      </c>
      <c r="B230" s="3" t="s">
        <v>253</v>
      </c>
      <c r="C230" s="3" t="s">
        <v>672</v>
      </c>
      <c r="D230" s="3" t="s">
        <v>1</v>
      </c>
      <c r="E230" s="5">
        <v>1</v>
      </c>
      <c r="F230" s="9" t="str">
        <f t="shared" si="21"/>
        <v xml:space="preserve">General (Internal) Medicine/Endocrinology and Diabetes Mellitus, General Surgery/Colorectal Surgery, Emergency Medicine </v>
      </c>
      <c r="G230" s="9" t="str">
        <f t="shared" si="22"/>
        <v>Dr Mohammad Rahman</v>
      </c>
      <c r="H230" s="5" t="s">
        <v>2</v>
      </c>
      <c r="I230" s="6">
        <v>44770</v>
      </c>
      <c r="J230" s="6">
        <v>44901</v>
      </c>
      <c r="K230" s="3" t="s">
        <v>9</v>
      </c>
      <c r="L230" s="3" t="s">
        <v>11</v>
      </c>
      <c r="M230" s="3" t="str">
        <f>VLOOKUP(L230, HIDE!D:E, 2, FALSE)</f>
        <v>Wrexham</v>
      </c>
      <c r="N230" s="3" t="s">
        <v>952</v>
      </c>
      <c r="O230" s="3" t="str">
        <f t="shared" si="23"/>
        <v>/</v>
      </c>
      <c r="P230" s="3" t="s">
        <v>969</v>
      </c>
      <c r="Q230" s="3" t="s">
        <v>1245</v>
      </c>
      <c r="R230" s="5" t="s">
        <v>2</v>
      </c>
      <c r="S230" s="6">
        <v>44537</v>
      </c>
      <c r="T230" s="6">
        <v>45020</v>
      </c>
      <c r="U230" s="3" t="s">
        <v>9</v>
      </c>
      <c r="V230" s="3" t="s">
        <v>11</v>
      </c>
      <c r="W230" s="3" t="str">
        <f>VLOOKUP(V230, HIDE!D:E, 2, FALSE)</f>
        <v>Wrexham</v>
      </c>
      <c r="X230" s="3" t="s">
        <v>951</v>
      </c>
      <c r="Y230" s="3" t="str">
        <f t="shared" si="24"/>
        <v>/</v>
      </c>
      <c r="Z230" s="3" t="s">
        <v>1004</v>
      </c>
      <c r="AA230" s="3" t="s">
        <v>1244</v>
      </c>
      <c r="AB230" s="5" t="s">
        <v>2</v>
      </c>
      <c r="AC230" s="6">
        <v>45021</v>
      </c>
      <c r="AD230" s="6">
        <v>45139</v>
      </c>
      <c r="AE230" s="3" t="s">
        <v>9</v>
      </c>
      <c r="AF230" s="3" t="s">
        <v>11</v>
      </c>
      <c r="AG230" s="3" t="str">
        <f>VLOOKUP(AF230, HIDE!D:E, 2, FALSE)</f>
        <v>Wrexham</v>
      </c>
      <c r="AH230" s="3" t="s">
        <v>960</v>
      </c>
      <c r="AI230" s="3" t="str">
        <f t="shared" si="25"/>
        <v/>
      </c>
      <c r="AJ230" s="3"/>
      <c r="AK230" s="3" t="s">
        <v>1243</v>
      </c>
      <c r="AL230" s="5"/>
      <c r="AM230" s="5"/>
      <c r="AN230" s="5"/>
      <c r="AO230" s="5"/>
      <c r="AP230" s="9" t="str">
        <f>IF(AO230="", "", VLOOKUP(AO230, HIDE!D:E, 2, FALSE))</f>
        <v/>
      </c>
      <c r="AQ230" s="9" t="str">
        <f t="shared" si="26"/>
        <v/>
      </c>
      <c r="AR230" s="5"/>
      <c r="AS230" s="9" t="str">
        <f t="shared" si="27"/>
        <v/>
      </c>
      <c r="AT230" s="5"/>
    </row>
    <row r="231" spans="1:46" x14ac:dyDescent="0.25">
      <c r="A231" s="3" t="s">
        <v>12</v>
      </c>
      <c r="B231" s="3" t="s">
        <v>254</v>
      </c>
      <c r="C231" s="3" t="s">
        <v>673</v>
      </c>
      <c r="D231" s="3" t="s">
        <v>1</v>
      </c>
      <c r="E231" s="5">
        <v>1</v>
      </c>
      <c r="F231" s="9" t="str">
        <f t="shared" si="21"/>
        <v xml:space="preserve">Emergency Medicine, General (Internal) Medicine/Endocrinology and Diabetes Mellitus, General Surgery/Colorectal Surgery </v>
      </c>
      <c r="G231" s="9" t="str">
        <f t="shared" si="22"/>
        <v>Dr Hywel Hughes</v>
      </c>
      <c r="H231" s="5" t="s">
        <v>2</v>
      </c>
      <c r="I231" s="6">
        <v>44770</v>
      </c>
      <c r="J231" s="6">
        <v>44901</v>
      </c>
      <c r="K231" s="3" t="s">
        <v>9</v>
      </c>
      <c r="L231" s="3" t="s">
        <v>11</v>
      </c>
      <c r="M231" s="3" t="str">
        <f>VLOOKUP(L231, HIDE!D:E, 2, FALSE)</f>
        <v>Wrexham</v>
      </c>
      <c r="N231" s="3" t="s">
        <v>960</v>
      </c>
      <c r="O231" s="3" t="str">
        <f t="shared" si="23"/>
        <v/>
      </c>
      <c r="P231" s="3"/>
      <c r="Q231" s="3" t="s">
        <v>1243</v>
      </c>
      <c r="R231" s="5" t="s">
        <v>2</v>
      </c>
      <c r="S231" s="6">
        <v>44537</v>
      </c>
      <c r="T231" s="6">
        <v>45020</v>
      </c>
      <c r="U231" s="3" t="s">
        <v>9</v>
      </c>
      <c r="V231" s="3" t="s">
        <v>11</v>
      </c>
      <c r="W231" s="3" t="str">
        <f>VLOOKUP(V231, HIDE!D:E, 2, FALSE)</f>
        <v>Wrexham</v>
      </c>
      <c r="X231" s="3" t="s">
        <v>952</v>
      </c>
      <c r="Y231" s="3" t="str">
        <f t="shared" si="24"/>
        <v>/</v>
      </c>
      <c r="Z231" s="3" t="s">
        <v>969</v>
      </c>
      <c r="AA231" s="3" t="s">
        <v>1245</v>
      </c>
      <c r="AB231" s="5" t="s">
        <v>2</v>
      </c>
      <c r="AC231" s="6">
        <v>45021</v>
      </c>
      <c r="AD231" s="6">
        <v>45139</v>
      </c>
      <c r="AE231" s="3" t="s">
        <v>9</v>
      </c>
      <c r="AF231" s="3" t="s">
        <v>11</v>
      </c>
      <c r="AG231" s="3" t="str">
        <f>VLOOKUP(AF231, HIDE!D:E, 2, FALSE)</f>
        <v>Wrexham</v>
      </c>
      <c r="AH231" s="3" t="s">
        <v>951</v>
      </c>
      <c r="AI231" s="3" t="str">
        <f t="shared" si="25"/>
        <v>/</v>
      </c>
      <c r="AJ231" s="3" t="s">
        <v>1004</v>
      </c>
      <c r="AK231" s="3" t="s">
        <v>1244</v>
      </c>
      <c r="AL231" s="5"/>
      <c r="AM231" s="5"/>
      <c r="AN231" s="5"/>
      <c r="AO231" s="5"/>
      <c r="AP231" s="9" t="str">
        <f>IF(AO231="", "", VLOOKUP(AO231, HIDE!D:E, 2, FALSE))</f>
        <v/>
      </c>
      <c r="AQ231" s="9" t="str">
        <f t="shared" si="26"/>
        <v/>
      </c>
      <c r="AR231" s="5"/>
      <c r="AS231" s="9" t="str">
        <f t="shared" si="27"/>
        <v/>
      </c>
      <c r="AT231" s="5"/>
    </row>
    <row r="232" spans="1:46" x14ac:dyDescent="0.25">
      <c r="A232" s="3" t="s">
        <v>12</v>
      </c>
      <c r="B232" s="3" t="s">
        <v>255</v>
      </c>
      <c r="C232" s="3" t="s">
        <v>674</v>
      </c>
      <c r="D232" s="3" t="s">
        <v>1</v>
      </c>
      <c r="E232" s="5">
        <v>1</v>
      </c>
      <c r="F232" s="9" t="str">
        <f t="shared" si="21"/>
        <v xml:space="preserve">General Surgery/Colorectal Surgery, Emergency Medicine, General (Internal) Medicine/Endocrinology and Diabetes Mellitus </v>
      </c>
      <c r="G232" s="9" t="str">
        <f t="shared" si="22"/>
        <v xml:space="preserve">Mr Palanichamy Chandran </v>
      </c>
      <c r="H232" s="5" t="s">
        <v>2</v>
      </c>
      <c r="I232" s="6">
        <v>44770</v>
      </c>
      <c r="J232" s="6">
        <v>44901</v>
      </c>
      <c r="K232" s="3" t="s">
        <v>9</v>
      </c>
      <c r="L232" s="3" t="s">
        <v>11</v>
      </c>
      <c r="M232" s="3" t="str">
        <f>VLOOKUP(L232, HIDE!D:E, 2, FALSE)</f>
        <v>Wrexham</v>
      </c>
      <c r="N232" s="3" t="s">
        <v>951</v>
      </c>
      <c r="O232" s="3" t="str">
        <f t="shared" si="23"/>
        <v>/</v>
      </c>
      <c r="P232" s="3" t="s">
        <v>1004</v>
      </c>
      <c r="Q232" s="3" t="s">
        <v>1244</v>
      </c>
      <c r="R232" s="5" t="s">
        <v>2</v>
      </c>
      <c r="S232" s="6">
        <v>44537</v>
      </c>
      <c r="T232" s="6">
        <v>45020</v>
      </c>
      <c r="U232" s="3" t="s">
        <v>9</v>
      </c>
      <c r="V232" s="3" t="s">
        <v>11</v>
      </c>
      <c r="W232" s="3" t="str">
        <f>VLOOKUP(V232, HIDE!D:E, 2, FALSE)</f>
        <v>Wrexham</v>
      </c>
      <c r="X232" s="3" t="s">
        <v>960</v>
      </c>
      <c r="Y232" s="3" t="str">
        <f t="shared" si="24"/>
        <v/>
      </c>
      <c r="Z232" s="3"/>
      <c r="AA232" s="3" t="s">
        <v>1243</v>
      </c>
      <c r="AB232" s="5" t="s">
        <v>2</v>
      </c>
      <c r="AC232" s="6">
        <v>45021</v>
      </c>
      <c r="AD232" s="6">
        <v>45139</v>
      </c>
      <c r="AE232" s="3" t="s">
        <v>9</v>
      </c>
      <c r="AF232" s="3" t="s">
        <v>11</v>
      </c>
      <c r="AG232" s="3" t="str">
        <f>VLOOKUP(AF232, HIDE!D:E, 2, FALSE)</f>
        <v>Wrexham</v>
      </c>
      <c r="AH232" s="3" t="s">
        <v>952</v>
      </c>
      <c r="AI232" s="3" t="str">
        <f t="shared" si="25"/>
        <v>/</v>
      </c>
      <c r="AJ232" s="3" t="s">
        <v>969</v>
      </c>
      <c r="AK232" s="3" t="s">
        <v>1245</v>
      </c>
      <c r="AL232" s="5"/>
      <c r="AM232" s="5"/>
      <c r="AN232" s="5"/>
      <c r="AO232" s="5"/>
      <c r="AP232" s="9" t="str">
        <f>IF(AO232="", "", VLOOKUP(AO232, HIDE!D:E, 2, FALSE))</f>
        <v/>
      </c>
      <c r="AQ232" s="9" t="str">
        <f t="shared" si="26"/>
        <v/>
      </c>
      <c r="AR232" s="5"/>
      <c r="AS232" s="9" t="str">
        <f t="shared" si="27"/>
        <v/>
      </c>
      <c r="AT232" s="5"/>
    </row>
    <row r="233" spans="1:46" x14ac:dyDescent="0.25">
      <c r="A233" s="3" t="s">
        <v>12</v>
      </c>
      <c r="B233" s="3" t="s">
        <v>256</v>
      </c>
      <c r="C233" s="3" t="s">
        <v>675</v>
      </c>
      <c r="D233" s="3" t="s">
        <v>1</v>
      </c>
      <c r="E233" s="5">
        <v>1</v>
      </c>
      <c r="F233" s="9" t="str">
        <f t="shared" si="21"/>
        <v xml:space="preserve">General (Internal) Medicine/Respiratory Medicine, General Surgery, General (Internal) Medicine/Cardiology </v>
      </c>
      <c r="G233" s="9" t="str">
        <f t="shared" si="22"/>
        <v xml:space="preserve">Dr Shehnoor Tarique </v>
      </c>
      <c r="H233" s="5" t="s">
        <v>2</v>
      </c>
      <c r="I233" s="6">
        <v>44770</v>
      </c>
      <c r="J233" s="6">
        <v>44901</v>
      </c>
      <c r="K233" s="3" t="s">
        <v>374</v>
      </c>
      <c r="L233" s="3" t="s">
        <v>30</v>
      </c>
      <c r="M233" s="3" t="str">
        <f>VLOOKUP(L233, HIDE!D:E, 2, FALSE)</f>
        <v>Merthyr Tydfil</v>
      </c>
      <c r="N233" s="3" t="s">
        <v>952</v>
      </c>
      <c r="O233" s="3" t="str">
        <f t="shared" si="23"/>
        <v>/</v>
      </c>
      <c r="P233" s="3" t="s">
        <v>950</v>
      </c>
      <c r="Q233" s="3" t="s">
        <v>1248</v>
      </c>
      <c r="R233" s="5" t="s">
        <v>2</v>
      </c>
      <c r="S233" s="6">
        <v>44537</v>
      </c>
      <c r="T233" s="6">
        <v>45020</v>
      </c>
      <c r="U233" s="3" t="s">
        <v>374</v>
      </c>
      <c r="V233" s="3" t="s">
        <v>30</v>
      </c>
      <c r="W233" s="3" t="str">
        <f>VLOOKUP(V233, HIDE!D:E, 2, FALSE)</f>
        <v>Merthyr Tydfil</v>
      </c>
      <c r="X233" s="3" t="s">
        <v>951</v>
      </c>
      <c r="Y233" s="3" t="str">
        <f t="shared" si="24"/>
        <v/>
      </c>
      <c r="Z233" s="3"/>
      <c r="AA233" s="3" t="s">
        <v>1247</v>
      </c>
      <c r="AB233" s="5" t="s">
        <v>2</v>
      </c>
      <c r="AC233" s="6">
        <v>45021</v>
      </c>
      <c r="AD233" s="6">
        <v>45139</v>
      </c>
      <c r="AE233" s="3" t="s">
        <v>374</v>
      </c>
      <c r="AF233" s="3" t="s">
        <v>30</v>
      </c>
      <c r="AG233" s="3" t="str">
        <f>VLOOKUP(AF233, HIDE!D:E, 2, FALSE)</f>
        <v>Merthyr Tydfil</v>
      </c>
      <c r="AH233" s="3" t="s">
        <v>952</v>
      </c>
      <c r="AI233" s="3" t="str">
        <f t="shared" si="25"/>
        <v>/</v>
      </c>
      <c r="AJ233" s="3" t="s">
        <v>946</v>
      </c>
      <c r="AK233" s="3" t="s">
        <v>1246</v>
      </c>
      <c r="AL233" s="5"/>
      <c r="AM233" s="5"/>
      <c r="AN233" s="5"/>
      <c r="AO233" s="5"/>
      <c r="AP233" s="9" t="str">
        <f>IF(AO233="", "", VLOOKUP(AO233, HIDE!D:E, 2, FALSE))</f>
        <v/>
      </c>
      <c r="AQ233" s="9" t="str">
        <f t="shared" si="26"/>
        <v/>
      </c>
      <c r="AR233" s="5"/>
      <c r="AS233" s="9" t="str">
        <f t="shared" si="27"/>
        <v/>
      </c>
      <c r="AT233" s="5"/>
    </row>
    <row r="234" spans="1:46" x14ac:dyDescent="0.25">
      <c r="A234" s="3" t="s">
        <v>12</v>
      </c>
      <c r="B234" s="3" t="s">
        <v>257</v>
      </c>
      <c r="C234" s="3" t="s">
        <v>676</v>
      </c>
      <c r="D234" s="3" t="s">
        <v>1</v>
      </c>
      <c r="E234" s="5">
        <v>0</v>
      </c>
      <c r="F234" s="9" t="str">
        <f t="shared" si="21"/>
        <v xml:space="preserve">General (Internal) Medicine/Cardiology, General (Internal) Medicine/Respiratory Medicine, General Surgery </v>
      </c>
      <c r="G234" s="9" t="str">
        <f t="shared" si="22"/>
        <v xml:space="preserve">Dr Susan Nolan </v>
      </c>
      <c r="H234" s="5" t="s">
        <v>2</v>
      </c>
      <c r="I234" s="6">
        <v>44770</v>
      </c>
      <c r="J234" s="6">
        <v>44901</v>
      </c>
      <c r="K234" s="3" t="s">
        <v>374</v>
      </c>
      <c r="L234" s="3" t="s">
        <v>30</v>
      </c>
      <c r="M234" s="3" t="str">
        <f>VLOOKUP(L234, HIDE!D:E, 2, FALSE)</f>
        <v>Merthyr Tydfil</v>
      </c>
      <c r="N234" s="3" t="s">
        <v>952</v>
      </c>
      <c r="O234" s="3" t="str">
        <f t="shared" si="23"/>
        <v>/</v>
      </c>
      <c r="P234" s="3" t="s">
        <v>946</v>
      </c>
      <c r="Q234" s="3" t="s">
        <v>1246</v>
      </c>
      <c r="R234" s="5" t="s">
        <v>2</v>
      </c>
      <c r="S234" s="6">
        <v>44537</v>
      </c>
      <c r="T234" s="6">
        <v>45020</v>
      </c>
      <c r="U234" s="3" t="s">
        <v>374</v>
      </c>
      <c r="V234" s="3" t="s">
        <v>30</v>
      </c>
      <c r="W234" s="3" t="str">
        <f>VLOOKUP(V234, HIDE!D:E, 2, FALSE)</f>
        <v>Merthyr Tydfil</v>
      </c>
      <c r="X234" s="3" t="s">
        <v>952</v>
      </c>
      <c r="Y234" s="3" t="str">
        <f t="shared" si="24"/>
        <v>/</v>
      </c>
      <c r="Z234" s="3" t="s">
        <v>950</v>
      </c>
      <c r="AA234" s="3" t="s">
        <v>1248</v>
      </c>
      <c r="AB234" s="5" t="s">
        <v>2</v>
      </c>
      <c r="AC234" s="6">
        <v>45021</v>
      </c>
      <c r="AD234" s="6">
        <v>45139</v>
      </c>
      <c r="AE234" s="3" t="s">
        <v>374</v>
      </c>
      <c r="AF234" s="3" t="s">
        <v>30</v>
      </c>
      <c r="AG234" s="3" t="str">
        <f>VLOOKUP(AF234, HIDE!D:E, 2, FALSE)</f>
        <v>Merthyr Tydfil</v>
      </c>
      <c r="AH234" s="3" t="s">
        <v>951</v>
      </c>
      <c r="AI234" s="3" t="str">
        <f t="shared" si="25"/>
        <v/>
      </c>
      <c r="AJ234" s="3"/>
      <c r="AK234" s="3" t="s">
        <v>1247</v>
      </c>
      <c r="AL234" s="5"/>
      <c r="AM234" s="5"/>
      <c r="AN234" s="5"/>
      <c r="AO234" s="5"/>
      <c r="AP234" s="9" t="str">
        <f>IF(AO234="", "", VLOOKUP(AO234, HIDE!D:E, 2, FALSE))</f>
        <v/>
      </c>
      <c r="AQ234" s="9" t="str">
        <f t="shared" si="26"/>
        <v/>
      </c>
      <c r="AR234" s="5"/>
      <c r="AS234" s="9" t="str">
        <f t="shared" si="27"/>
        <v/>
      </c>
      <c r="AT234" s="5"/>
    </row>
    <row r="235" spans="1:46" x14ac:dyDescent="0.25">
      <c r="A235" s="3" t="s">
        <v>12</v>
      </c>
      <c r="B235" s="3" t="s">
        <v>258</v>
      </c>
      <c r="C235" s="3" t="s">
        <v>677</v>
      </c>
      <c r="D235" s="3" t="s">
        <v>1</v>
      </c>
      <c r="E235" s="5">
        <v>1</v>
      </c>
      <c r="F235" s="9" t="str">
        <f t="shared" si="21"/>
        <v xml:space="preserve">General Surgery, General (Internal) Medicine/Cardiology, General (Internal) Medicine/Respiratory Medicine </v>
      </c>
      <c r="G235" s="9" t="str">
        <f t="shared" si="22"/>
        <v xml:space="preserve">Mr Anton Joseph </v>
      </c>
      <c r="H235" s="5" t="s">
        <v>2</v>
      </c>
      <c r="I235" s="6">
        <v>44770</v>
      </c>
      <c r="J235" s="6">
        <v>44901</v>
      </c>
      <c r="K235" s="3" t="s">
        <v>374</v>
      </c>
      <c r="L235" s="3" t="s">
        <v>30</v>
      </c>
      <c r="M235" s="3" t="str">
        <f>VLOOKUP(L235, HIDE!D:E, 2, FALSE)</f>
        <v>Merthyr Tydfil</v>
      </c>
      <c r="N235" s="3" t="s">
        <v>951</v>
      </c>
      <c r="O235" s="3" t="str">
        <f t="shared" si="23"/>
        <v/>
      </c>
      <c r="P235" s="3"/>
      <c r="Q235" s="3" t="s">
        <v>1247</v>
      </c>
      <c r="R235" s="5" t="s">
        <v>2</v>
      </c>
      <c r="S235" s="6">
        <v>44537</v>
      </c>
      <c r="T235" s="6">
        <v>45020</v>
      </c>
      <c r="U235" s="3" t="s">
        <v>374</v>
      </c>
      <c r="V235" s="3" t="s">
        <v>30</v>
      </c>
      <c r="W235" s="3" t="str">
        <f>VLOOKUP(V235, HIDE!D:E, 2, FALSE)</f>
        <v>Merthyr Tydfil</v>
      </c>
      <c r="X235" s="3" t="s">
        <v>952</v>
      </c>
      <c r="Y235" s="3" t="str">
        <f t="shared" si="24"/>
        <v>/</v>
      </c>
      <c r="Z235" s="3" t="s">
        <v>946</v>
      </c>
      <c r="AA235" s="3" t="s">
        <v>1246</v>
      </c>
      <c r="AB235" s="5" t="s">
        <v>2</v>
      </c>
      <c r="AC235" s="6">
        <v>45021</v>
      </c>
      <c r="AD235" s="6">
        <v>45139</v>
      </c>
      <c r="AE235" s="3" t="s">
        <v>374</v>
      </c>
      <c r="AF235" s="3" t="s">
        <v>30</v>
      </c>
      <c r="AG235" s="3" t="str">
        <f>VLOOKUP(AF235, HIDE!D:E, 2, FALSE)</f>
        <v>Merthyr Tydfil</v>
      </c>
      <c r="AH235" s="3" t="s">
        <v>952</v>
      </c>
      <c r="AI235" s="3" t="str">
        <f t="shared" si="25"/>
        <v>/</v>
      </c>
      <c r="AJ235" s="3" t="s">
        <v>950</v>
      </c>
      <c r="AK235" s="3" t="s">
        <v>1248</v>
      </c>
      <c r="AL235" s="5"/>
      <c r="AM235" s="5"/>
      <c r="AN235" s="5"/>
      <c r="AO235" s="5"/>
      <c r="AP235" s="9" t="str">
        <f>IF(AO235="", "", VLOOKUP(AO235, HIDE!D:E, 2, FALSE))</f>
        <v/>
      </c>
      <c r="AQ235" s="9" t="str">
        <f t="shared" si="26"/>
        <v/>
      </c>
      <c r="AR235" s="5"/>
      <c r="AS235" s="9" t="str">
        <f t="shared" si="27"/>
        <v/>
      </c>
      <c r="AT235" s="5"/>
    </row>
    <row r="236" spans="1:46" x14ac:dyDescent="0.25">
      <c r="A236" s="3" t="s">
        <v>12</v>
      </c>
      <c r="B236" s="3" t="s">
        <v>259</v>
      </c>
      <c r="C236" s="3" t="s">
        <v>678</v>
      </c>
      <c r="D236" s="3" t="s">
        <v>1</v>
      </c>
      <c r="E236" s="5">
        <v>1</v>
      </c>
      <c r="F236" s="9" t="str">
        <f t="shared" si="21"/>
        <v xml:space="preserve">General (Internal) Medicine/Gastroenterology, General Surgery, Paediatrics/Neonatal Medicine </v>
      </c>
      <c r="G236" s="9" t="str">
        <f t="shared" si="22"/>
        <v>Dr Gireesh Kothegal Marimahadevappa</v>
      </c>
      <c r="H236" s="5" t="s">
        <v>2</v>
      </c>
      <c r="I236" s="6">
        <v>44770</v>
      </c>
      <c r="J236" s="6">
        <v>44901</v>
      </c>
      <c r="K236" s="3" t="s">
        <v>374</v>
      </c>
      <c r="L236" s="3" t="s">
        <v>30</v>
      </c>
      <c r="M236" s="3" t="str">
        <f>VLOOKUP(L236, HIDE!D:E, 2, FALSE)</f>
        <v>Merthyr Tydfil</v>
      </c>
      <c r="N236" s="3" t="s">
        <v>952</v>
      </c>
      <c r="O236" s="3" t="str">
        <f t="shared" si="23"/>
        <v>/</v>
      </c>
      <c r="P236" s="3" t="s">
        <v>1006</v>
      </c>
      <c r="Q236" s="3" t="s">
        <v>1251</v>
      </c>
      <c r="R236" s="5" t="s">
        <v>2</v>
      </c>
      <c r="S236" s="6">
        <v>44537</v>
      </c>
      <c r="T236" s="6">
        <v>45020</v>
      </c>
      <c r="U236" s="3" t="s">
        <v>374</v>
      </c>
      <c r="V236" s="3" t="s">
        <v>30</v>
      </c>
      <c r="W236" s="3" t="str">
        <f>VLOOKUP(V236, HIDE!D:E, 2, FALSE)</f>
        <v>Merthyr Tydfil</v>
      </c>
      <c r="X236" s="3" t="s">
        <v>951</v>
      </c>
      <c r="Y236" s="3" t="str">
        <f t="shared" si="24"/>
        <v/>
      </c>
      <c r="Z236" s="3"/>
      <c r="AA236" s="3" t="s">
        <v>1250</v>
      </c>
      <c r="AB236" s="5" t="s">
        <v>2</v>
      </c>
      <c r="AC236" s="6">
        <v>45021</v>
      </c>
      <c r="AD236" s="6">
        <v>45139</v>
      </c>
      <c r="AE236" s="3" t="s">
        <v>374</v>
      </c>
      <c r="AF236" s="3" t="s">
        <v>30</v>
      </c>
      <c r="AG236" s="3" t="str">
        <f>VLOOKUP(AF236, HIDE!D:E, 2, FALSE)</f>
        <v>Merthyr Tydfil</v>
      </c>
      <c r="AH236" s="3" t="s">
        <v>949</v>
      </c>
      <c r="AI236" s="3" t="str">
        <f t="shared" si="25"/>
        <v>/</v>
      </c>
      <c r="AJ236" s="3" t="s">
        <v>1010</v>
      </c>
      <c r="AK236" s="3" t="s">
        <v>1249</v>
      </c>
      <c r="AL236" s="5"/>
      <c r="AM236" s="5"/>
      <c r="AN236" s="5"/>
      <c r="AO236" s="5"/>
      <c r="AP236" s="9" t="str">
        <f>IF(AO236="", "", VLOOKUP(AO236, HIDE!D:E, 2, FALSE))</f>
        <v/>
      </c>
      <c r="AQ236" s="9" t="str">
        <f t="shared" si="26"/>
        <v/>
      </c>
      <c r="AR236" s="5"/>
      <c r="AS236" s="9" t="str">
        <f t="shared" si="27"/>
        <v/>
      </c>
      <c r="AT236" s="5"/>
    </row>
    <row r="237" spans="1:46" x14ac:dyDescent="0.25">
      <c r="A237" s="3" t="s">
        <v>12</v>
      </c>
      <c r="B237" s="3" t="s">
        <v>260</v>
      </c>
      <c r="C237" s="3" t="s">
        <v>679</v>
      </c>
      <c r="D237" s="3" t="s">
        <v>1</v>
      </c>
      <c r="E237" s="5">
        <v>1</v>
      </c>
      <c r="F237" s="9" t="str">
        <f t="shared" si="21"/>
        <v xml:space="preserve">Paediatrics/Neonatal Medicine, General (Internal) Medicine/Gastroenterology, General Surgery </v>
      </c>
      <c r="G237" s="9" t="str">
        <f t="shared" si="22"/>
        <v xml:space="preserve">Dr Poonamallee Govindaraj </v>
      </c>
      <c r="H237" s="5" t="s">
        <v>2</v>
      </c>
      <c r="I237" s="6">
        <v>44770</v>
      </c>
      <c r="J237" s="6">
        <v>44901</v>
      </c>
      <c r="K237" s="3" t="s">
        <v>374</v>
      </c>
      <c r="L237" s="3" t="s">
        <v>30</v>
      </c>
      <c r="M237" s="3" t="str">
        <f>VLOOKUP(L237, HIDE!D:E, 2, FALSE)</f>
        <v>Merthyr Tydfil</v>
      </c>
      <c r="N237" s="3" t="s">
        <v>949</v>
      </c>
      <c r="O237" s="3" t="str">
        <f t="shared" si="23"/>
        <v>/</v>
      </c>
      <c r="P237" s="3" t="s">
        <v>1010</v>
      </c>
      <c r="Q237" s="3" t="s">
        <v>1249</v>
      </c>
      <c r="R237" s="5" t="s">
        <v>2</v>
      </c>
      <c r="S237" s="6">
        <v>44537</v>
      </c>
      <c r="T237" s="6">
        <v>45020</v>
      </c>
      <c r="U237" s="3" t="s">
        <v>374</v>
      </c>
      <c r="V237" s="3" t="s">
        <v>30</v>
      </c>
      <c r="W237" s="3" t="str">
        <f>VLOOKUP(V237, HIDE!D:E, 2, FALSE)</f>
        <v>Merthyr Tydfil</v>
      </c>
      <c r="X237" s="3" t="s">
        <v>952</v>
      </c>
      <c r="Y237" s="3" t="str">
        <f t="shared" si="24"/>
        <v>/</v>
      </c>
      <c r="Z237" s="3" t="s">
        <v>1006</v>
      </c>
      <c r="AA237" s="3" t="s">
        <v>1251</v>
      </c>
      <c r="AB237" s="5" t="s">
        <v>2</v>
      </c>
      <c r="AC237" s="6">
        <v>45021</v>
      </c>
      <c r="AD237" s="6">
        <v>45139</v>
      </c>
      <c r="AE237" s="3" t="s">
        <v>374</v>
      </c>
      <c r="AF237" s="3" t="s">
        <v>30</v>
      </c>
      <c r="AG237" s="3" t="str">
        <f>VLOOKUP(AF237, HIDE!D:E, 2, FALSE)</f>
        <v>Merthyr Tydfil</v>
      </c>
      <c r="AH237" s="3" t="s">
        <v>951</v>
      </c>
      <c r="AI237" s="3" t="str">
        <f t="shared" si="25"/>
        <v/>
      </c>
      <c r="AJ237" s="3"/>
      <c r="AK237" s="3" t="s">
        <v>1250</v>
      </c>
      <c r="AL237" s="5"/>
      <c r="AM237" s="5"/>
      <c r="AN237" s="5"/>
      <c r="AO237" s="5"/>
      <c r="AP237" s="9" t="str">
        <f>IF(AO237="", "", VLOOKUP(AO237, HIDE!D:E, 2, FALSE))</f>
        <v/>
      </c>
      <c r="AQ237" s="9" t="str">
        <f t="shared" si="26"/>
        <v/>
      </c>
      <c r="AR237" s="5"/>
      <c r="AS237" s="9" t="str">
        <f t="shared" si="27"/>
        <v/>
      </c>
      <c r="AT237" s="5"/>
    </row>
    <row r="238" spans="1:46" x14ac:dyDescent="0.25">
      <c r="A238" s="3" t="s">
        <v>12</v>
      </c>
      <c r="B238" s="3" t="s">
        <v>261</v>
      </c>
      <c r="C238" s="3" t="s">
        <v>680</v>
      </c>
      <c r="D238" s="3" t="s">
        <v>1</v>
      </c>
      <c r="E238" s="5">
        <v>1</v>
      </c>
      <c r="F238" s="9" t="str">
        <f t="shared" si="21"/>
        <v xml:space="preserve">General Surgery, Paediatrics/Neonatal Medicine, General (Internal) Medicine/Gastroenterology </v>
      </c>
      <c r="G238" s="9" t="str">
        <f t="shared" si="22"/>
        <v xml:space="preserve">Mr David Cotton </v>
      </c>
      <c r="H238" s="5" t="s">
        <v>2</v>
      </c>
      <c r="I238" s="6">
        <v>44770</v>
      </c>
      <c r="J238" s="6">
        <v>44901</v>
      </c>
      <c r="K238" s="3" t="s">
        <v>374</v>
      </c>
      <c r="L238" s="3" t="s">
        <v>30</v>
      </c>
      <c r="M238" s="3" t="str">
        <f>VLOOKUP(L238, HIDE!D:E, 2, FALSE)</f>
        <v>Merthyr Tydfil</v>
      </c>
      <c r="N238" s="3" t="s">
        <v>951</v>
      </c>
      <c r="O238" s="3" t="str">
        <f t="shared" si="23"/>
        <v/>
      </c>
      <c r="P238" s="3"/>
      <c r="Q238" s="3" t="s">
        <v>1250</v>
      </c>
      <c r="R238" s="5" t="s">
        <v>2</v>
      </c>
      <c r="S238" s="6">
        <v>44537</v>
      </c>
      <c r="T238" s="6">
        <v>45020</v>
      </c>
      <c r="U238" s="3" t="s">
        <v>374</v>
      </c>
      <c r="V238" s="3" t="s">
        <v>30</v>
      </c>
      <c r="W238" s="3" t="str">
        <f>VLOOKUP(V238, HIDE!D:E, 2, FALSE)</f>
        <v>Merthyr Tydfil</v>
      </c>
      <c r="X238" s="3" t="s">
        <v>949</v>
      </c>
      <c r="Y238" s="3" t="str">
        <f t="shared" si="24"/>
        <v>/</v>
      </c>
      <c r="Z238" s="3" t="s">
        <v>1010</v>
      </c>
      <c r="AA238" s="3" t="s">
        <v>1249</v>
      </c>
      <c r="AB238" s="5" t="s">
        <v>2</v>
      </c>
      <c r="AC238" s="6">
        <v>45021</v>
      </c>
      <c r="AD238" s="6">
        <v>45139</v>
      </c>
      <c r="AE238" s="3" t="s">
        <v>374</v>
      </c>
      <c r="AF238" s="3" t="s">
        <v>30</v>
      </c>
      <c r="AG238" s="3" t="str">
        <f>VLOOKUP(AF238, HIDE!D:E, 2, FALSE)</f>
        <v>Merthyr Tydfil</v>
      </c>
      <c r="AH238" s="3" t="s">
        <v>952</v>
      </c>
      <c r="AI238" s="3" t="str">
        <f t="shared" si="25"/>
        <v>/</v>
      </c>
      <c r="AJ238" s="3" t="s">
        <v>1006</v>
      </c>
      <c r="AK238" s="3" t="s">
        <v>1251</v>
      </c>
      <c r="AL238" s="5"/>
      <c r="AM238" s="5"/>
      <c r="AN238" s="5"/>
      <c r="AO238" s="5"/>
      <c r="AP238" s="9" t="str">
        <f>IF(AO238="", "", VLOOKUP(AO238, HIDE!D:E, 2, FALSE))</f>
        <v/>
      </c>
      <c r="AQ238" s="9" t="str">
        <f t="shared" si="26"/>
        <v/>
      </c>
      <c r="AR238" s="5"/>
      <c r="AS238" s="9" t="str">
        <f t="shared" si="27"/>
        <v/>
      </c>
      <c r="AT238" s="5"/>
    </row>
    <row r="239" spans="1:46" x14ac:dyDescent="0.25">
      <c r="A239" s="3" t="s">
        <v>12</v>
      </c>
      <c r="B239" s="3" t="s">
        <v>262</v>
      </c>
      <c r="C239" s="3" t="s">
        <v>681</v>
      </c>
      <c r="D239" s="3" t="s">
        <v>1</v>
      </c>
      <c r="E239" s="5">
        <v>1</v>
      </c>
      <c r="F239" s="9" t="str">
        <f t="shared" si="21"/>
        <v xml:space="preserve">General (Internal) Medicine/Endocrinology and Diabetes Mellitus, General Surgery/Colorectal Surgery, Anaesthetics/Intensive Care Medicine </v>
      </c>
      <c r="G239" s="9" t="str">
        <f t="shared" si="22"/>
        <v xml:space="preserve">Dr Onyebuchi Okosieme </v>
      </c>
      <c r="H239" s="5" t="s">
        <v>2</v>
      </c>
      <c r="I239" s="6">
        <v>44770</v>
      </c>
      <c r="J239" s="6">
        <v>44901</v>
      </c>
      <c r="K239" s="3" t="s">
        <v>374</v>
      </c>
      <c r="L239" s="3" t="s">
        <v>30</v>
      </c>
      <c r="M239" s="3" t="str">
        <f>VLOOKUP(L239, HIDE!D:E, 2, FALSE)</f>
        <v>Merthyr Tydfil</v>
      </c>
      <c r="N239" s="3" t="s">
        <v>952</v>
      </c>
      <c r="O239" s="3" t="str">
        <f t="shared" si="23"/>
        <v>/</v>
      </c>
      <c r="P239" s="3" t="s">
        <v>969</v>
      </c>
      <c r="Q239" s="3" t="s">
        <v>1254</v>
      </c>
      <c r="R239" s="5" t="s">
        <v>2</v>
      </c>
      <c r="S239" s="6">
        <v>44537</v>
      </c>
      <c r="T239" s="6">
        <v>45020</v>
      </c>
      <c r="U239" s="3" t="s">
        <v>374</v>
      </c>
      <c r="V239" s="3" t="s">
        <v>30</v>
      </c>
      <c r="W239" s="3" t="str">
        <f>VLOOKUP(V239, HIDE!D:E, 2, FALSE)</f>
        <v>Merthyr Tydfil</v>
      </c>
      <c r="X239" s="3" t="s">
        <v>951</v>
      </c>
      <c r="Y239" s="3" t="str">
        <f t="shared" si="24"/>
        <v>/</v>
      </c>
      <c r="Z239" s="3" t="s">
        <v>1004</v>
      </c>
      <c r="AA239" s="3" t="s">
        <v>1253</v>
      </c>
      <c r="AB239" s="5" t="s">
        <v>2</v>
      </c>
      <c r="AC239" s="6">
        <v>45021</v>
      </c>
      <c r="AD239" s="6">
        <v>45139</v>
      </c>
      <c r="AE239" s="3" t="s">
        <v>374</v>
      </c>
      <c r="AF239" s="3" t="s">
        <v>30</v>
      </c>
      <c r="AG239" s="3" t="str">
        <f>VLOOKUP(AF239, HIDE!D:E, 2, FALSE)</f>
        <v>Merthyr Tydfil</v>
      </c>
      <c r="AH239" s="3" t="s">
        <v>955</v>
      </c>
      <c r="AI239" s="3" t="str">
        <f t="shared" si="25"/>
        <v>/</v>
      </c>
      <c r="AJ239" s="3" t="s">
        <v>947</v>
      </c>
      <c r="AK239" s="3" t="s">
        <v>1252</v>
      </c>
      <c r="AL239" s="5"/>
      <c r="AM239" s="5"/>
      <c r="AN239" s="5"/>
      <c r="AO239" s="5"/>
      <c r="AP239" s="9" t="str">
        <f>IF(AO239="", "", VLOOKUP(AO239, HIDE!D:E, 2, FALSE))</f>
        <v/>
      </c>
      <c r="AQ239" s="9" t="str">
        <f t="shared" si="26"/>
        <v/>
      </c>
      <c r="AR239" s="5"/>
      <c r="AS239" s="9" t="str">
        <f t="shared" si="27"/>
        <v/>
      </c>
      <c r="AT239" s="5"/>
    </row>
    <row r="240" spans="1:46" x14ac:dyDescent="0.25">
      <c r="A240" s="3" t="s">
        <v>12</v>
      </c>
      <c r="B240" s="3" t="s">
        <v>263</v>
      </c>
      <c r="C240" s="3" t="s">
        <v>682</v>
      </c>
      <c r="D240" s="3" t="s">
        <v>1</v>
      </c>
      <c r="E240" s="5">
        <v>1</v>
      </c>
      <c r="F240" s="9" t="str">
        <f t="shared" si="21"/>
        <v xml:space="preserve">Anaesthetics/Intensive Care Medicine, General (Internal) Medicine/Endocrinology and Diabetes Mellitus, General Surgery/Colorectal Surgery </v>
      </c>
      <c r="G240" s="9" t="str">
        <f t="shared" si="22"/>
        <v>Dr Brian Jenkins</v>
      </c>
      <c r="H240" s="5" t="s">
        <v>2</v>
      </c>
      <c r="I240" s="6">
        <v>44770</v>
      </c>
      <c r="J240" s="6">
        <v>44901</v>
      </c>
      <c r="K240" s="3" t="s">
        <v>374</v>
      </c>
      <c r="L240" s="3" t="s">
        <v>30</v>
      </c>
      <c r="M240" s="3" t="str">
        <f>VLOOKUP(L240, HIDE!D:E, 2, FALSE)</f>
        <v>Merthyr Tydfil</v>
      </c>
      <c r="N240" s="3" t="s">
        <v>955</v>
      </c>
      <c r="O240" s="3" t="str">
        <f t="shared" si="23"/>
        <v>/</v>
      </c>
      <c r="P240" s="3" t="s">
        <v>947</v>
      </c>
      <c r="Q240" s="3" t="s">
        <v>1252</v>
      </c>
      <c r="R240" s="5" t="s">
        <v>2</v>
      </c>
      <c r="S240" s="6">
        <v>44537</v>
      </c>
      <c r="T240" s="6">
        <v>45020</v>
      </c>
      <c r="U240" s="3" t="s">
        <v>374</v>
      </c>
      <c r="V240" s="3" t="s">
        <v>30</v>
      </c>
      <c r="W240" s="3" t="str">
        <f>VLOOKUP(V240, HIDE!D:E, 2, FALSE)</f>
        <v>Merthyr Tydfil</v>
      </c>
      <c r="X240" s="3" t="s">
        <v>952</v>
      </c>
      <c r="Y240" s="3" t="str">
        <f t="shared" si="24"/>
        <v>/</v>
      </c>
      <c r="Z240" s="3" t="s">
        <v>969</v>
      </c>
      <c r="AA240" s="3" t="s">
        <v>1254</v>
      </c>
      <c r="AB240" s="5" t="s">
        <v>2</v>
      </c>
      <c r="AC240" s="6">
        <v>45021</v>
      </c>
      <c r="AD240" s="6">
        <v>45139</v>
      </c>
      <c r="AE240" s="3" t="s">
        <v>374</v>
      </c>
      <c r="AF240" s="3" t="s">
        <v>30</v>
      </c>
      <c r="AG240" s="3" t="str">
        <f>VLOOKUP(AF240, HIDE!D:E, 2, FALSE)</f>
        <v>Merthyr Tydfil</v>
      </c>
      <c r="AH240" s="3" t="s">
        <v>951</v>
      </c>
      <c r="AI240" s="3" t="str">
        <f t="shared" si="25"/>
        <v>/</v>
      </c>
      <c r="AJ240" s="3" t="s">
        <v>1004</v>
      </c>
      <c r="AK240" s="3" t="s">
        <v>1253</v>
      </c>
      <c r="AL240" s="5"/>
      <c r="AM240" s="5"/>
      <c r="AN240" s="5"/>
      <c r="AO240" s="5"/>
      <c r="AP240" s="9" t="str">
        <f>IF(AO240="", "", VLOOKUP(AO240, HIDE!D:E, 2, FALSE))</f>
        <v/>
      </c>
      <c r="AQ240" s="9" t="str">
        <f t="shared" si="26"/>
        <v/>
      </c>
      <c r="AR240" s="5"/>
      <c r="AS240" s="9" t="str">
        <f t="shared" si="27"/>
        <v/>
      </c>
      <c r="AT240" s="5"/>
    </row>
    <row r="241" spans="1:46" x14ac:dyDescent="0.25">
      <c r="A241" s="3" t="s">
        <v>12</v>
      </c>
      <c r="B241" s="3" t="s">
        <v>264</v>
      </c>
      <c r="C241" s="3" t="s">
        <v>683</v>
      </c>
      <c r="D241" s="3" t="s">
        <v>1</v>
      </c>
      <c r="E241" s="5">
        <v>1</v>
      </c>
      <c r="F241" s="9" t="str">
        <f t="shared" si="21"/>
        <v xml:space="preserve">General Surgery/Colorectal Surgery, Anaesthetics/Intensive Care Medicine, General (Internal) Medicine/Endocrinology and Diabetes Mellitus </v>
      </c>
      <c r="G241" s="9" t="str">
        <f t="shared" si="22"/>
        <v xml:space="preserve">Prof Puthucode Haray </v>
      </c>
      <c r="H241" s="5" t="s">
        <v>2</v>
      </c>
      <c r="I241" s="6">
        <v>44770</v>
      </c>
      <c r="J241" s="6">
        <v>44901</v>
      </c>
      <c r="K241" s="3" t="s">
        <v>374</v>
      </c>
      <c r="L241" s="3" t="s">
        <v>30</v>
      </c>
      <c r="M241" s="3" t="str">
        <f>VLOOKUP(L241, HIDE!D:E, 2, FALSE)</f>
        <v>Merthyr Tydfil</v>
      </c>
      <c r="N241" s="3" t="s">
        <v>951</v>
      </c>
      <c r="O241" s="3" t="str">
        <f t="shared" si="23"/>
        <v>/</v>
      </c>
      <c r="P241" s="3" t="s">
        <v>1004</v>
      </c>
      <c r="Q241" s="3" t="s">
        <v>1253</v>
      </c>
      <c r="R241" s="5" t="s">
        <v>2</v>
      </c>
      <c r="S241" s="6">
        <v>44537</v>
      </c>
      <c r="T241" s="6">
        <v>45020</v>
      </c>
      <c r="U241" s="3" t="s">
        <v>374</v>
      </c>
      <c r="V241" s="3" t="s">
        <v>30</v>
      </c>
      <c r="W241" s="3" t="str">
        <f>VLOOKUP(V241, HIDE!D:E, 2, FALSE)</f>
        <v>Merthyr Tydfil</v>
      </c>
      <c r="X241" s="3" t="s">
        <v>955</v>
      </c>
      <c r="Y241" s="3" t="str">
        <f t="shared" si="24"/>
        <v>/</v>
      </c>
      <c r="Z241" s="3" t="s">
        <v>947</v>
      </c>
      <c r="AA241" s="3" t="s">
        <v>1252</v>
      </c>
      <c r="AB241" s="5" t="s">
        <v>2</v>
      </c>
      <c r="AC241" s="6">
        <v>45021</v>
      </c>
      <c r="AD241" s="6">
        <v>45139</v>
      </c>
      <c r="AE241" s="3" t="s">
        <v>374</v>
      </c>
      <c r="AF241" s="3" t="s">
        <v>30</v>
      </c>
      <c r="AG241" s="3" t="str">
        <f>VLOOKUP(AF241, HIDE!D:E, 2, FALSE)</f>
        <v>Merthyr Tydfil</v>
      </c>
      <c r="AH241" s="3" t="s">
        <v>952</v>
      </c>
      <c r="AI241" s="3" t="str">
        <f t="shared" si="25"/>
        <v>/</v>
      </c>
      <c r="AJ241" s="3" t="s">
        <v>969</v>
      </c>
      <c r="AK241" s="3" t="s">
        <v>1254</v>
      </c>
      <c r="AL241" s="5"/>
      <c r="AM241" s="5"/>
      <c r="AN241" s="5"/>
      <c r="AO241" s="5"/>
      <c r="AP241" s="9" t="str">
        <f>IF(AO241="", "", VLOOKUP(AO241, HIDE!D:E, 2, FALSE))</f>
        <v/>
      </c>
      <c r="AQ241" s="9" t="str">
        <f t="shared" si="26"/>
        <v/>
      </c>
      <c r="AR241" s="5"/>
      <c r="AS241" s="9" t="str">
        <f t="shared" si="27"/>
        <v/>
      </c>
      <c r="AT241" s="5"/>
    </row>
    <row r="242" spans="1:46" x14ac:dyDescent="0.25">
      <c r="A242" s="3" t="s">
        <v>12</v>
      </c>
      <c r="B242" s="3" t="s">
        <v>265</v>
      </c>
      <c r="C242" s="3" t="s">
        <v>684</v>
      </c>
      <c r="D242" s="3" t="s">
        <v>1</v>
      </c>
      <c r="E242" s="5">
        <v>1</v>
      </c>
      <c r="F242" s="9" t="str">
        <f t="shared" si="21"/>
        <v xml:space="preserve">General (Internal) Medicine/Gastroenterology, General Surgery, Emergency Medicine </v>
      </c>
      <c r="G242" s="9" t="str">
        <f t="shared" si="22"/>
        <v>Dr Gireesh Kothegal Marimahadevappa</v>
      </c>
      <c r="H242" s="5" t="s">
        <v>2</v>
      </c>
      <c r="I242" s="6">
        <v>44770</v>
      </c>
      <c r="J242" s="6">
        <v>44901</v>
      </c>
      <c r="K242" s="3" t="s">
        <v>374</v>
      </c>
      <c r="L242" s="3" t="s">
        <v>30</v>
      </c>
      <c r="M242" s="3" t="str">
        <f>VLOOKUP(L242, HIDE!D:E, 2, FALSE)</f>
        <v>Merthyr Tydfil</v>
      </c>
      <c r="N242" s="3" t="s">
        <v>952</v>
      </c>
      <c r="O242" s="3" t="str">
        <f t="shared" si="23"/>
        <v>/</v>
      </c>
      <c r="P242" s="3" t="s">
        <v>1006</v>
      </c>
      <c r="Q242" s="3" t="s">
        <v>1251</v>
      </c>
      <c r="R242" s="5" t="s">
        <v>2</v>
      </c>
      <c r="S242" s="6">
        <v>44537</v>
      </c>
      <c r="T242" s="6">
        <v>45020</v>
      </c>
      <c r="U242" s="3" t="s">
        <v>374</v>
      </c>
      <c r="V242" s="3" t="s">
        <v>30</v>
      </c>
      <c r="W242" s="3" t="str">
        <f>VLOOKUP(V242, HIDE!D:E, 2, FALSE)</f>
        <v>Merthyr Tydfil</v>
      </c>
      <c r="X242" s="3" t="s">
        <v>951</v>
      </c>
      <c r="Y242" s="3" t="str">
        <f t="shared" si="24"/>
        <v/>
      </c>
      <c r="Z242" s="3"/>
      <c r="AA242" s="3" t="s">
        <v>1255</v>
      </c>
      <c r="AB242" s="5" t="s">
        <v>2</v>
      </c>
      <c r="AC242" s="6">
        <v>45021</v>
      </c>
      <c r="AD242" s="6">
        <v>45139</v>
      </c>
      <c r="AE242" s="3" t="s">
        <v>374</v>
      </c>
      <c r="AF242" s="3" t="s">
        <v>30</v>
      </c>
      <c r="AG242" s="3" t="str">
        <f>VLOOKUP(AF242, HIDE!D:E, 2, FALSE)</f>
        <v>Merthyr Tydfil</v>
      </c>
      <c r="AH242" s="3" t="s">
        <v>960</v>
      </c>
      <c r="AI242" s="3" t="str">
        <f t="shared" si="25"/>
        <v/>
      </c>
      <c r="AJ242" s="3"/>
      <c r="AK242" s="3" t="s">
        <v>1363</v>
      </c>
      <c r="AL242" s="5"/>
      <c r="AM242" s="5"/>
      <c r="AN242" s="5"/>
      <c r="AO242" s="5"/>
      <c r="AP242" s="9" t="str">
        <f>IF(AO242="", "", VLOOKUP(AO242, HIDE!D:E, 2, FALSE))</f>
        <v/>
      </c>
      <c r="AQ242" s="9" t="str">
        <f t="shared" si="26"/>
        <v/>
      </c>
      <c r="AR242" s="5"/>
      <c r="AS242" s="9" t="str">
        <f t="shared" si="27"/>
        <v/>
      </c>
      <c r="AT242" s="5"/>
    </row>
    <row r="243" spans="1:46" x14ac:dyDescent="0.25">
      <c r="A243" s="3" t="s">
        <v>12</v>
      </c>
      <c r="B243" s="3" t="s">
        <v>266</v>
      </c>
      <c r="C243" s="3" t="s">
        <v>685</v>
      </c>
      <c r="D243" s="3" t="s">
        <v>1</v>
      </c>
      <c r="E243" s="5">
        <v>0</v>
      </c>
      <c r="F243" s="9" t="str">
        <f t="shared" si="21"/>
        <v xml:space="preserve">Emergency Medicine, General (Internal) Medicine/Gastroenterology, General Surgery </v>
      </c>
      <c r="G243" s="9" t="str">
        <f t="shared" si="22"/>
        <v>Dr Mateusz Szmidt</v>
      </c>
      <c r="H243" s="5" t="s">
        <v>2</v>
      </c>
      <c r="I243" s="6">
        <v>44770</v>
      </c>
      <c r="J243" s="6">
        <v>44901</v>
      </c>
      <c r="K243" s="3" t="s">
        <v>374</v>
      </c>
      <c r="L243" s="3" t="s">
        <v>30</v>
      </c>
      <c r="M243" s="3" t="str">
        <f>VLOOKUP(L243, HIDE!D:E, 2, FALSE)</f>
        <v>Merthyr Tydfil</v>
      </c>
      <c r="N243" s="3" t="s">
        <v>960</v>
      </c>
      <c r="O243" s="3" t="str">
        <f t="shared" si="23"/>
        <v/>
      </c>
      <c r="P243" s="3"/>
      <c r="Q243" s="3" t="s">
        <v>1363</v>
      </c>
      <c r="R243" s="5" t="s">
        <v>2</v>
      </c>
      <c r="S243" s="6">
        <v>44537</v>
      </c>
      <c r="T243" s="6">
        <v>45020</v>
      </c>
      <c r="U243" s="3" t="s">
        <v>374</v>
      </c>
      <c r="V243" s="3" t="s">
        <v>30</v>
      </c>
      <c r="W243" s="3" t="str">
        <f>VLOOKUP(V243, HIDE!D:E, 2, FALSE)</f>
        <v>Merthyr Tydfil</v>
      </c>
      <c r="X243" s="3" t="s">
        <v>952</v>
      </c>
      <c r="Y243" s="3" t="str">
        <f t="shared" si="24"/>
        <v>/</v>
      </c>
      <c r="Z243" s="3" t="s">
        <v>1006</v>
      </c>
      <c r="AA243" s="3" t="s">
        <v>1251</v>
      </c>
      <c r="AB243" s="5" t="s">
        <v>2</v>
      </c>
      <c r="AC243" s="6">
        <v>45021</v>
      </c>
      <c r="AD243" s="6">
        <v>45139</v>
      </c>
      <c r="AE243" s="3" t="s">
        <v>374</v>
      </c>
      <c r="AF243" s="3" t="s">
        <v>30</v>
      </c>
      <c r="AG243" s="3" t="str">
        <f>VLOOKUP(AF243, HIDE!D:E, 2, FALSE)</f>
        <v>Merthyr Tydfil</v>
      </c>
      <c r="AH243" s="3" t="s">
        <v>951</v>
      </c>
      <c r="AI243" s="3" t="str">
        <f t="shared" si="25"/>
        <v/>
      </c>
      <c r="AJ243" s="3"/>
      <c r="AK243" s="3" t="s">
        <v>1255</v>
      </c>
      <c r="AL243" s="5"/>
      <c r="AM243" s="5"/>
      <c r="AN243" s="5"/>
      <c r="AO243" s="5"/>
      <c r="AP243" s="9" t="str">
        <f>IF(AO243="", "", VLOOKUP(AO243, HIDE!D:E, 2, FALSE))</f>
        <v/>
      </c>
      <c r="AQ243" s="9" t="str">
        <f t="shared" si="26"/>
        <v/>
      </c>
      <c r="AR243" s="5"/>
      <c r="AS243" s="9" t="str">
        <f t="shared" si="27"/>
        <v/>
      </c>
      <c r="AT243" s="5"/>
    </row>
    <row r="244" spans="1:46" x14ac:dyDescent="0.25">
      <c r="A244" s="3" t="s">
        <v>12</v>
      </c>
      <c r="B244" s="3" t="s">
        <v>267</v>
      </c>
      <c r="C244" s="3" t="s">
        <v>686</v>
      </c>
      <c r="D244" s="3" t="s">
        <v>1</v>
      </c>
      <c r="E244" s="5">
        <v>1</v>
      </c>
      <c r="F244" s="9" t="str">
        <f t="shared" si="21"/>
        <v xml:space="preserve">General Surgery, Emergency Medicine, General (Internal) Medicine/Gastroenterology </v>
      </c>
      <c r="G244" s="9" t="str">
        <f t="shared" si="22"/>
        <v>Mr Xavier Escofet</v>
      </c>
      <c r="H244" s="5" t="s">
        <v>2</v>
      </c>
      <c r="I244" s="6">
        <v>44770</v>
      </c>
      <c r="J244" s="6">
        <v>44901</v>
      </c>
      <c r="K244" s="3" t="s">
        <v>374</v>
      </c>
      <c r="L244" s="3" t="s">
        <v>30</v>
      </c>
      <c r="M244" s="3" t="str">
        <f>VLOOKUP(L244, HIDE!D:E, 2, FALSE)</f>
        <v>Merthyr Tydfil</v>
      </c>
      <c r="N244" s="3" t="s">
        <v>951</v>
      </c>
      <c r="O244" s="3" t="str">
        <f t="shared" si="23"/>
        <v/>
      </c>
      <c r="P244" s="3"/>
      <c r="Q244" s="3" t="s">
        <v>1255</v>
      </c>
      <c r="R244" s="5" t="s">
        <v>2</v>
      </c>
      <c r="S244" s="6">
        <v>44537</v>
      </c>
      <c r="T244" s="6">
        <v>45020</v>
      </c>
      <c r="U244" s="3" t="s">
        <v>374</v>
      </c>
      <c r="V244" s="3" t="s">
        <v>30</v>
      </c>
      <c r="W244" s="3" t="str">
        <f>VLOOKUP(V244, HIDE!D:E, 2, FALSE)</f>
        <v>Merthyr Tydfil</v>
      </c>
      <c r="X244" s="3" t="s">
        <v>960</v>
      </c>
      <c r="Y244" s="3" t="str">
        <f t="shared" si="24"/>
        <v/>
      </c>
      <c r="Z244" s="3"/>
      <c r="AA244" s="3" t="s">
        <v>1363</v>
      </c>
      <c r="AB244" s="5" t="s">
        <v>2</v>
      </c>
      <c r="AC244" s="6">
        <v>45021</v>
      </c>
      <c r="AD244" s="6">
        <v>45139</v>
      </c>
      <c r="AE244" s="3" t="s">
        <v>374</v>
      </c>
      <c r="AF244" s="3" t="s">
        <v>30</v>
      </c>
      <c r="AG244" s="3" t="str">
        <f>VLOOKUP(AF244, HIDE!D:E, 2, FALSE)</f>
        <v>Merthyr Tydfil</v>
      </c>
      <c r="AH244" s="3" t="s">
        <v>952</v>
      </c>
      <c r="AI244" s="3" t="str">
        <f t="shared" si="25"/>
        <v>/</v>
      </c>
      <c r="AJ244" s="3" t="s">
        <v>1006</v>
      </c>
      <c r="AK244" s="3" t="s">
        <v>1251</v>
      </c>
      <c r="AL244" s="5"/>
      <c r="AM244" s="5"/>
      <c r="AN244" s="5"/>
      <c r="AO244" s="5"/>
      <c r="AP244" s="9" t="str">
        <f>IF(AO244="", "", VLOOKUP(AO244, HIDE!D:E, 2, FALSE))</f>
        <v/>
      </c>
      <c r="AQ244" s="9" t="str">
        <f t="shared" si="26"/>
        <v/>
      </c>
      <c r="AR244" s="5"/>
      <c r="AS244" s="9" t="str">
        <f t="shared" si="27"/>
        <v/>
      </c>
      <c r="AT244" s="5"/>
    </row>
    <row r="245" spans="1:46" x14ac:dyDescent="0.25">
      <c r="A245" s="3" t="s">
        <v>12</v>
      </c>
      <c r="B245" s="3" t="s">
        <v>268</v>
      </c>
      <c r="C245" s="3" t="s">
        <v>687</v>
      </c>
      <c r="D245" s="3" t="s">
        <v>1</v>
      </c>
      <c r="E245" s="5">
        <v>1</v>
      </c>
      <c r="F245" s="9" t="str">
        <f t="shared" si="21"/>
        <v xml:space="preserve">General (Internal) Medicine/Geriatric Medicine, Stroke Medicine, General Surgery/Colorectal Surgery, Upper Gastro-intestinal Surgery, Anaesthetics/Intensive Care Medicine </v>
      </c>
      <c r="G245" s="9" t="str">
        <f t="shared" si="22"/>
        <v>Dr Louise Walters</v>
      </c>
      <c r="H245" s="5" t="s">
        <v>2</v>
      </c>
      <c r="I245" s="6">
        <v>44770</v>
      </c>
      <c r="J245" s="6">
        <v>44901</v>
      </c>
      <c r="K245" s="3" t="s">
        <v>374</v>
      </c>
      <c r="L245" s="3" t="s">
        <v>30</v>
      </c>
      <c r="M245" s="3" t="str">
        <f>VLOOKUP(L245, HIDE!D:E, 2, FALSE)</f>
        <v>Merthyr Tydfil</v>
      </c>
      <c r="N245" s="3" t="s">
        <v>952</v>
      </c>
      <c r="O245" s="3" t="str">
        <f t="shared" si="23"/>
        <v>/</v>
      </c>
      <c r="P245" s="3" t="s">
        <v>1032</v>
      </c>
      <c r="Q245" s="3" t="s">
        <v>1257</v>
      </c>
      <c r="R245" s="5" t="s">
        <v>2</v>
      </c>
      <c r="S245" s="6">
        <v>44537</v>
      </c>
      <c r="T245" s="6">
        <v>45020</v>
      </c>
      <c r="U245" s="3" t="s">
        <v>374</v>
      </c>
      <c r="V245" s="3" t="s">
        <v>30</v>
      </c>
      <c r="W245" s="3" t="str">
        <f>VLOOKUP(V245, HIDE!D:E, 2, FALSE)</f>
        <v>Merthyr Tydfil</v>
      </c>
      <c r="X245" s="3" t="s">
        <v>951</v>
      </c>
      <c r="Y245" s="3" t="str">
        <f t="shared" si="24"/>
        <v>/</v>
      </c>
      <c r="Z245" s="3" t="s">
        <v>1030</v>
      </c>
      <c r="AA245" s="3" t="s">
        <v>1256</v>
      </c>
      <c r="AB245" s="5" t="s">
        <v>2</v>
      </c>
      <c r="AC245" s="6">
        <v>45021</v>
      </c>
      <c r="AD245" s="6">
        <v>45139</v>
      </c>
      <c r="AE245" s="3" t="s">
        <v>374</v>
      </c>
      <c r="AF245" s="3" t="s">
        <v>30</v>
      </c>
      <c r="AG245" s="3" t="str">
        <f>VLOOKUP(AF245, HIDE!D:E, 2, FALSE)</f>
        <v>Merthyr Tydfil</v>
      </c>
      <c r="AH245" s="3" t="s">
        <v>955</v>
      </c>
      <c r="AI245" s="3" t="str">
        <f t="shared" si="25"/>
        <v>/</v>
      </c>
      <c r="AJ245" s="3" t="s">
        <v>947</v>
      </c>
      <c r="AK245" s="3" t="s">
        <v>1252</v>
      </c>
      <c r="AL245" s="5"/>
      <c r="AM245" s="5"/>
      <c r="AN245" s="5"/>
      <c r="AO245" s="5"/>
      <c r="AP245" s="9" t="str">
        <f>IF(AO245="", "", VLOOKUP(AO245, HIDE!D:E, 2, FALSE))</f>
        <v/>
      </c>
      <c r="AQ245" s="9" t="str">
        <f t="shared" si="26"/>
        <v/>
      </c>
      <c r="AR245" s="5"/>
      <c r="AS245" s="9" t="str">
        <f t="shared" si="27"/>
        <v/>
      </c>
      <c r="AT245" s="5"/>
    </row>
    <row r="246" spans="1:46" x14ac:dyDescent="0.25">
      <c r="A246" s="3" t="s">
        <v>12</v>
      </c>
      <c r="B246" s="3" t="s">
        <v>269</v>
      </c>
      <c r="C246" s="3" t="s">
        <v>688</v>
      </c>
      <c r="D246" s="3" t="s">
        <v>1</v>
      </c>
      <c r="E246" s="5">
        <v>1</v>
      </c>
      <c r="F246" s="9" t="str">
        <f t="shared" si="21"/>
        <v xml:space="preserve">Anaesthetics/Intensive Care Medicine, General (Internal) Medicine/Geriatric Medicine, Stroke Medicine, General Surgery/Colorectal Surgery, Upper Gastro-intestinal Surgery </v>
      </c>
      <c r="G246" s="9" t="str">
        <f t="shared" si="22"/>
        <v>Dr Brian Jenkins</v>
      </c>
      <c r="H246" s="5" t="s">
        <v>2</v>
      </c>
      <c r="I246" s="6">
        <v>44770</v>
      </c>
      <c r="J246" s="6">
        <v>44901</v>
      </c>
      <c r="K246" s="3" t="s">
        <v>374</v>
      </c>
      <c r="L246" s="3" t="s">
        <v>30</v>
      </c>
      <c r="M246" s="3" t="str">
        <f>VLOOKUP(L246, HIDE!D:E, 2, FALSE)</f>
        <v>Merthyr Tydfil</v>
      </c>
      <c r="N246" s="3" t="s">
        <v>955</v>
      </c>
      <c r="O246" s="3" t="str">
        <f t="shared" si="23"/>
        <v>/</v>
      </c>
      <c r="P246" s="3" t="s">
        <v>947</v>
      </c>
      <c r="Q246" s="3" t="s">
        <v>1252</v>
      </c>
      <c r="R246" s="5" t="s">
        <v>2</v>
      </c>
      <c r="S246" s="6">
        <v>44537</v>
      </c>
      <c r="T246" s="6">
        <v>45020</v>
      </c>
      <c r="U246" s="3" t="s">
        <v>374</v>
      </c>
      <c r="V246" s="3" t="s">
        <v>30</v>
      </c>
      <c r="W246" s="3" t="str">
        <f>VLOOKUP(V246, HIDE!D:E, 2, FALSE)</f>
        <v>Merthyr Tydfil</v>
      </c>
      <c r="X246" s="3" t="s">
        <v>952</v>
      </c>
      <c r="Y246" s="3" t="str">
        <f t="shared" si="24"/>
        <v>/</v>
      </c>
      <c r="Z246" s="3" t="s">
        <v>1032</v>
      </c>
      <c r="AA246" s="3" t="s">
        <v>1257</v>
      </c>
      <c r="AB246" s="5" t="s">
        <v>2</v>
      </c>
      <c r="AC246" s="6">
        <v>45021</v>
      </c>
      <c r="AD246" s="6">
        <v>45139</v>
      </c>
      <c r="AE246" s="3" t="s">
        <v>374</v>
      </c>
      <c r="AF246" s="3" t="s">
        <v>30</v>
      </c>
      <c r="AG246" s="3" t="str">
        <f>VLOOKUP(AF246, HIDE!D:E, 2, FALSE)</f>
        <v>Merthyr Tydfil</v>
      </c>
      <c r="AH246" s="3" t="s">
        <v>951</v>
      </c>
      <c r="AI246" s="3" t="str">
        <f t="shared" si="25"/>
        <v>/</v>
      </c>
      <c r="AJ246" s="3" t="s">
        <v>1030</v>
      </c>
      <c r="AK246" s="3" t="s">
        <v>1256</v>
      </c>
      <c r="AL246" s="5"/>
      <c r="AM246" s="5"/>
      <c r="AN246" s="5"/>
      <c r="AO246" s="5"/>
      <c r="AP246" s="9" t="str">
        <f>IF(AO246="", "", VLOOKUP(AO246, HIDE!D:E, 2, FALSE))</f>
        <v/>
      </c>
      <c r="AQ246" s="9" t="str">
        <f t="shared" si="26"/>
        <v/>
      </c>
      <c r="AR246" s="5"/>
      <c r="AS246" s="9" t="str">
        <f t="shared" si="27"/>
        <v/>
      </c>
      <c r="AT246" s="5"/>
    </row>
    <row r="247" spans="1:46" x14ac:dyDescent="0.25">
      <c r="A247" s="3" t="s">
        <v>12</v>
      </c>
      <c r="B247" s="3" t="s">
        <v>270</v>
      </c>
      <c r="C247" s="3" t="s">
        <v>689</v>
      </c>
      <c r="D247" s="3" t="s">
        <v>1</v>
      </c>
      <c r="E247" s="5">
        <v>1</v>
      </c>
      <c r="F247" s="9" t="str">
        <f t="shared" si="21"/>
        <v xml:space="preserve">General Surgery/Colorectal Surgery, Upper Gastro-intestinal Surgery, Anaesthetics/Intensive Care Medicine, General (Internal) Medicine/Geriatric Medicine, Stroke Medicine </v>
      </c>
      <c r="G247" s="9" t="str">
        <f t="shared" si="22"/>
        <v xml:space="preserve">Mr Ashraf Masoud </v>
      </c>
      <c r="H247" s="5" t="s">
        <v>2</v>
      </c>
      <c r="I247" s="6">
        <v>44770</v>
      </c>
      <c r="J247" s="6">
        <v>44901</v>
      </c>
      <c r="K247" s="3" t="s">
        <v>374</v>
      </c>
      <c r="L247" s="3" t="s">
        <v>30</v>
      </c>
      <c r="M247" s="3" t="str">
        <f>VLOOKUP(L247, HIDE!D:E, 2, FALSE)</f>
        <v>Merthyr Tydfil</v>
      </c>
      <c r="N247" s="3" t="s">
        <v>951</v>
      </c>
      <c r="O247" s="3" t="str">
        <f t="shared" si="23"/>
        <v>/</v>
      </c>
      <c r="P247" s="3" t="s">
        <v>1030</v>
      </c>
      <c r="Q247" s="3" t="s">
        <v>1256</v>
      </c>
      <c r="R247" s="5" t="s">
        <v>2</v>
      </c>
      <c r="S247" s="6">
        <v>44537</v>
      </c>
      <c r="T247" s="6">
        <v>45020</v>
      </c>
      <c r="U247" s="3" t="s">
        <v>374</v>
      </c>
      <c r="V247" s="3" t="s">
        <v>30</v>
      </c>
      <c r="W247" s="3" t="str">
        <f>VLOOKUP(V247, HIDE!D:E, 2, FALSE)</f>
        <v>Merthyr Tydfil</v>
      </c>
      <c r="X247" s="3" t="s">
        <v>955</v>
      </c>
      <c r="Y247" s="3" t="str">
        <f t="shared" si="24"/>
        <v>/</v>
      </c>
      <c r="Z247" s="3" t="s">
        <v>947</v>
      </c>
      <c r="AA247" s="3" t="s">
        <v>1252</v>
      </c>
      <c r="AB247" s="5" t="s">
        <v>2</v>
      </c>
      <c r="AC247" s="6">
        <v>45021</v>
      </c>
      <c r="AD247" s="6">
        <v>45139</v>
      </c>
      <c r="AE247" s="3" t="s">
        <v>374</v>
      </c>
      <c r="AF247" s="3" t="s">
        <v>30</v>
      </c>
      <c r="AG247" s="3" t="str">
        <f>VLOOKUP(AF247, HIDE!D:E, 2, FALSE)</f>
        <v>Merthyr Tydfil</v>
      </c>
      <c r="AH247" s="3" t="s">
        <v>952</v>
      </c>
      <c r="AI247" s="3" t="str">
        <f t="shared" si="25"/>
        <v>/</v>
      </c>
      <c r="AJ247" s="3" t="s">
        <v>1032</v>
      </c>
      <c r="AK247" s="3" t="s">
        <v>1257</v>
      </c>
      <c r="AL247" s="5"/>
      <c r="AM247" s="5"/>
      <c r="AN247" s="5"/>
      <c r="AO247" s="5"/>
      <c r="AP247" s="9" t="str">
        <f>IF(AO247="", "", VLOOKUP(AO247, HIDE!D:E, 2, FALSE))</f>
        <v/>
      </c>
      <c r="AQ247" s="9" t="str">
        <f t="shared" si="26"/>
        <v/>
      </c>
      <c r="AR247" s="5"/>
      <c r="AS247" s="9" t="str">
        <f t="shared" si="27"/>
        <v/>
      </c>
      <c r="AT247" s="5"/>
    </row>
    <row r="248" spans="1:46" x14ac:dyDescent="0.25">
      <c r="A248" s="3" t="s">
        <v>440</v>
      </c>
      <c r="B248" s="3" t="s">
        <v>834</v>
      </c>
      <c r="C248" s="3" t="s">
        <v>690</v>
      </c>
      <c r="D248" s="3" t="s">
        <v>1</v>
      </c>
      <c r="E248" s="5">
        <v>1</v>
      </c>
      <c r="F248" s="9" t="str">
        <f t="shared" si="21"/>
        <v>General (Internal) Medicine/Geriatric Medicine, General Surgery/Colorectal Surgery, General (Internal) Medicine/Respiratory Medicine, General Practice  (LIFT)</v>
      </c>
      <c r="G248" s="9" t="str">
        <f>AT248</f>
        <v>Dr Richard Keatinge</v>
      </c>
      <c r="H248" s="5" t="s">
        <v>2</v>
      </c>
      <c r="I248" s="6">
        <v>44770</v>
      </c>
      <c r="J248" s="6">
        <v>44901</v>
      </c>
      <c r="K248" s="3" t="s">
        <v>9</v>
      </c>
      <c r="L248" s="3" t="s">
        <v>32</v>
      </c>
      <c r="M248" s="3" t="str">
        <f>VLOOKUP(L248, HIDE!D:E, 2, FALSE)</f>
        <v>Bangor</v>
      </c>
      <c r="N248" s="3" t="s">
        <v>952</v>
      </c>
      <c r="O248" s="3" t="str">
        <f t="shared" si="23"/>
        <v>/</v>
      </c>
      <c r="P248" s="3" t="s">
        <v>956</v>
      </c>
      <c r="Q248" s="3" t="s">
        <v>1260</v>
      </c>
      <c r="R248" s="5" t="s">
        <v>2</v>
      </c>
      <c r="S248" s="6">
        <v>44537</v>
      </c>
      <c r="T248" s="6">
        <v>45020</v>
      </c>
      <c r="U248" s="3" t="s">
        <v>9</v>
      </c>
      <c r="V248" s="3" t="s">
        <v>32</v>
      </c>
      <c r="W248" s="3" t="str">
        <f>VLOOKUP(V248, HIDE!D:E, 2, FALSE)</f>
        <v>Bangor</v>
      </c>
      <c r="X248" s="3" t="s">
        <v>951</v>
      </c>
      <c r="Y248" s="3" t="str">
        <f t="shared" si="24"/>
        <v>/</v>
      </c>
      <c r="Z248" s="3" t="s">
        <v>1004</v>
      </c>
      <c r="AA248" s="3" t="s">
        <v>1259</v>
      </c>
      <c r="AB248" s="5" t="s">
        <v>2</v>
      </c>
      <c r="AC248" s="6">
        <v>45021</v>
      </c>
      <c r="AD248" s="6">
        <v>45139</v>
      </c>
      <c r="AE248" s="3" t="s">
        <v>9</v>
      </c>
      <c r="AF248" s="3" t="s">
        <v>32</v>
      </c>
      <c r="AG248" s="3" t="str">
        <f>VLOOKUP(AF248, HIDE!D:E, 2, FALSE)</f>
        <v>Bangor</v>
      </c>
      <c r="AH248" s="3" t="s">
        <v>952</v>
      </c>
      <c r="AI248" s="3" t="str">
        <f t="shared" si="25"/>
        <v>/</v>
      </c>
      <c r="AJ248" s="3" t="s">
        <v>950</v>
      </c>
      <c r="AK248" s="3" t="s">
        <v>1258</v>
      </c>
      <c r="AL248" s="10">
        <v>44776</v>
      </c>
      <c r="AM248" s="10">
        <v>45139</v>
      </c>
      <c r="AN248" s="10" t="s">
        <v>9</v>
      </c>
      <c r="AO248" s="39" t="s">
        <v>1411</v>
      </c>
      <c r="AP248" s="39" t="str">
        <f>IF(AO248="", "", VLOOKUP(AO248, HIDE!D:E, 2, FALSE))</f>
        <v>Holyhead</v>
      </c>
      <c r="AQ248" s="9" t="str">
        <f t="shared" si="26"/>
        <v xml:space="preserve">, </v>
      </c>
      <c r="AR248" s="39" t="s">
        <v>1413</v>
      </c>
      <c r="AS248" s="9" t="str">
        <f t="shared" si="27"/>
        <v xml:space="preserve"> (LIFT)</v>
      </c>
      <c r="AT248" s="9" t="s">
        <v>1414</v>
      </c>
    </row>
    <row r="249" spans="1:46" x14ac:dyDescent="0.25">
      <c r="A249" s="3" t="s">
        <v>440</v>
      </c>
      <c r="B249" s="3" t="s">
        <v>835</v>
      </c>
      <c r="C249" s="3" t="s">
        <v>691</v>
      </c>
      <c r="D249" s="3" t="s">
        <v>1</v>
      </c>
      <c r="E249" s="5">
        <v>1</v>
      </c>
      <c r="F249" s="9" t="str">
        <f t="shared" si="21"/>
        <v>General (Internal) Medicine/Respiratory Medicine, General (Internal) Medicine/Geriatric Medicine, General Surgery/Colorectal Surgery, General Practice  (LIFT)</v>
      </c>
      <c r="G249" s="9" t="str">
        <f t="shared" ref="G249:G250" si="28">AT249</f>
        <v>Dr James Rigby</v>
      </c>
      <c r="H249" s="5" t="s">
        <v>2</v>
      </c>
      <c r="I249" s="6">
        <v>44770</v>
      </c>
      <c r="J249" s="6">
        <v>44901</v>
      </c>
      <c r="K249" s="3" t="s">
        <v>9</v>
      </c>
      <c r="L249" s="3" t="s">
        <v>32</v>
      </c>
      <c r="M249" s="3" t="str">
        <f>VLOOKUP(L249, HIDE!D:E, 2, FALSE)</f>
        <v>Bangor</v>
      </c>
      <c r="N249" s="3" t="s">
        <v>952</v>
      </c>
      <c r="O249" s="3" t="str">
        <f t="shared" si="23"/>
        <v>/</v>
      </c>
      <c r="P249" s="3" t="s">
        <v>950</v>
      </c>
      <c r="Q249" s="3" t="s">
        <v>1258</v>
      </c>
      <c r="R249" s="5" t="s">
        <v>2</v>
      </c>
      <c r="S249" s="6">
        <v>44537</v>
      </c>
      <c r="T249" s="6">
        <v>45020</v>
      </c>
      <c r="U249" s="3" t="s">
        <v>9</v>
      </c>
      <c r="V249" s="3" t="s">
        <v>32</v>
      </c>
      <c r="W249" s="3" t="str">
        <f>VLOOKUP(V249, HIDE!D:E, 2, FALSE)</f>
        <v>Bangor</v>
      </c>
      <c r="X249" s="3" t="s">
        <v>952</v>
      </c>
      <c r="Y249" s="3" t="str">
        <f t="shared" si="24"/>
        <v>/</v>
      </c>
      <c r="Z249" s="3" t="s">
        <v>956</v>
      </c>
      <c r="AA249" s="3" t="s">
        <v>1260</v>
      </c>
      <c r="AB249" s="5" t="s">
        <v>2</v>
      </c>
      <c r="AC249" s="6">
        <v>45021</v>
      </c>
      <c r="AD249" s="6">
        <v>45139</v>
      </c>
      <c r="AE249" s="3" t="s">
        <v>9</v>
      </c>
      <c r="AF249" s="3" t="s">
        <v>32</v>
      </c>
      <c r="AG249" s="3" t="str">
        <f>VLOOKUP(AF249, HIDE!D:E, 2, FALSE)</f>
        <v>Bangor</v>
      </c>
      <c r="AH249" s="3" t="s">
        <v>951</v>
      </c>
      <c r="AI249" s="3" t="str">
        <f t="shared" si="25"/>
        <v>/</v>
      </c>
      <c r="AJ249" s="3" t="s">
        <v>1004</v>
      </c>
      <c r="AK249" s="3" t="s">
        <v>1259</v>
      </c>
      <c r="AL249" s="10">
        <v>44776</v>
      </c>
      <c r="AM249" s="10">
        <v>45139</v>
      </c>
      <c r="AN249" s="10" t="s">
        <v>9</v>
      </c>
      <c r="AO249" s="39" t="s">
        <v>1412</v>
      </c>
      <c r="AP249" s="39" t="str">
        <f>IF(AO249="", "", VLOOKUP(AO249, HIDE!D:E, 2, FALSE))</f>
        <v>Y Felinheli</v>
      </c>
      <c r="AQ249" s="9" t="str">
        <f t="shared" si="26"/>
        <v xml:space="preserve">, </v>
      </c>
      <c r="AR249" s="39" t="s">
        <v>1413</v>
      </c>
      <c r="AS249" s="9" t="str">
        <f t="shared" si="27"/>
        <v xml:space="preserve"> (LIFT)</v>
      </c>
      <c r="AT249" s="9" t="s">
        <v>1415</v>
      </c>
    </row>
    <row r="250" spans="1:46" x14ac:dyDescent="0.25">
      <c r="A250" s="3" t="s">
        <v>440</v>
      </c>
      <c r="B250" s="3" t="s">
        <v>836</v>
      </c>
      <c r="C250" s="3" t="s">
        <v>692</v>
      </c>
      <c r="D250" s="3" t="s">
        <v>1</v>
      </c>
      <c r="E250" s="5">
        <v>1</v>
      </c>
      <c r="F250" s="9" t="str">
        <f t="shared" si="21"/>
        <v>General Surgery/Colorectal Surgery, General (Internal) Medicine/Respiratory Medicine, General (Internal) Medicine/Geriatric Medicine, General Practice  (LIFT)</v>
      </c>
      <c r="G250" s="9" t="str">
        <f t="shared" si="28"/>
        <v>Dr James Rigby</v>
      </c>
      <c r="H250" s="5" t="s">
        <v>2</v>
      </c>
      <c r="I250" s="6">
        <v>44770</v>
      </c>
      <c r="J250" s="6">
        <v>44901</v>
      </c>
      <c r="K250" s="3" t="s">
        <v>9</v>
      </c>
      <c r="L250" s="3" t="s">
        <v>32</v>
      </c>
      <c r="M250" s="3" t="str">
        <f>VLOOKUP(L250, HIDE!D:E, 2, FALSE)</f>
        <v>Bangor</v>
      </c>
      <c r="N250" s="3" t="s">
        <v>951</v>
      </c>
      <c r="O250" s="3" t="str">
        <f t="shared" si="23"/>
        <v>/</v>
      </c>
      <c r="P250" s="3" t="s">
        <v>1004</v>
      </c>
      <c r="Q250" s="3" t="s">
        <v>1259</v>
      </c>
      <c r="R250" s="5" t="s">
        <v>2</v>
      </c>
      <c r="S250" s="6">
        <v>44537</v>
      </c>
      <c r="T250" s="6">
        <v>45020</v>
      </c>
      <c r="U250" s="3" t="s">
        <v>9</v>
      </c>
      <c r="V250" s="3" t="s">
        <v>32</v>
      </c>
      <c r="W250" s="3" t="str">
        <f>VLOOKUP(V250, HIDE!D:E, 2, FALSE)</f>
        <v>Bangor</v>
      </c>
      <c r="X250" s="3" t="s">
        <v>952</v>
      </c>
      <c r="Y250" s="3" t="str">
        <f t="shared" si="24"/>
        <v>/</v>
      </c>
      <c r="Z250" s="3" t="s">
        <v>950</v>
      </c>
      <c r="AA250" s="3" t="s">
        <v>1258</v>
      </c>
      <c r="AB250" s="5" t="s">
        <v>2</v>
      </c>
      <c r="AC250" s="6">
        <v>45021</v>
      </c>
      <c r="AD250" s="6">
        <v>45139</v>
      </c>
      <c r="AE250" s="3" t="s">
        <v>9</v>
      </c>
      <c r="AF250" s="3" t="s">
        <v>32</v>
      </c>
      <c r="AG250" s="3" t="str">
        <f>VLOOKUP(AF250, HIDE!D:E, 2, FALSE)</f>
        <v>Bangor</v>
      </c>
      <c r="AH250" s="3" t="s">
        <v>952</v>
      </c>
      <c r="AI250" s="3" t="str">
        <f t="shared" si="25"/>
        <v>/</v>
      </c>
      <c r="AJ250" s="3" t="s">
        <v>956</v>
      </c>
      <c r="AK250" s="3" t="s">
        <v>1260</v>
      </c>
      <c r="AL250" s="10">
        <v>44776</v>
      </c>
      <c r="AM250" s="10">
        <v>45139</v>
      </c>
      <c r="AN250" s="10" t="s">
        <v>9</v>
      </c>
      <c r="AO250" s="39" t="s">
        <v>1412</v>
      </c>
      <c r="AP250" s="39" t="str">
        <f>IF(AO250="", "", VLOOKUP(AO250, HIDE!D:E, 2, FALSE))</f>
        <v>Y Felinheli</v>
      </c>
      <c r="AQ250" s="9" t="str">
        <f t="shared" si="26"/>
        <v xml:space="preserve">, </v>
      </c>
      <c r="AR250" s="39" t="s">
        <v>1413</v>
      </c>
      <c r="AS250" s="9" t="str">
        <f t="shared" si="27"/>
        <v xml:space="preserve"> (LIFT)</v>
      </c>
      <c r="AT250" s="9" t="s">
        <v>1415</v>
      </c>
    </row>
    <row r="251" spans="1:46" x14ac:dyDescent="0.25">
      <c r="A251" s="3" t="s">
        <v>12</v>
      </c>
      <c r="B251" s="3" t="s">
        <v>271</v>
      </c>
      <c r="C251" s="3" t="s">
        <v>693</v>
      </c>
      <c r="D251" s="3" t="s">
        <v>1</v>
      </c>
      <c r="E251" s="5">
        <v>1</v>
      </c>
      <c r="F251" s="9" t="str">
        <f t="shared" si="21"/>
        <v xml:space="preserve">General (Internal) Medicine/Respiratory Medicine, General Surgery/Colorectal Surgery, General (Internal) Medicine/Renal Medicine </v>
      </c>
      <c r="G251" s="9" t="str">
        <f t="shared" si="22"/>
        <v xml:space="preserve">Dr Damian McKeon </v>
      </c>
      <c r="H251" s="5" t="s">
        <v>2</v>
      </c>
      <c r="I251" s="6">
        <v>44770</v>
      </c>
      <c r="J251" s="6">
        <v>44901</v>
      </c>
      <c r="K251" s="3" t="s">
        <v>9</v>
      </c>
      <c r="L251" s="3" t="s">
        <v>32</v>
      </c>
      <c r="M251" s="3" t="str">
        <f>VLOOKUP(L251, HIDE!D:E, 2, FALSE)</f>
        <v>Bangor</v>
      </c>
      <c r="N251" s="3" t="s">
        <v>952</v>
      </c>
      <c r="O251" s="3" t="str">
        <f t="shared" si="23"/>
        <v>/</v>
      </c>
      <c r="P251" s="3" t="s">
        <v>950</v>
      </c>
      <c r="Q251" s="3" t="s">
        <v>1258</v>
      </c>
      <c r="R251" s="5" t="s">
        <v>2</v>
      </c>
      <c r="S251" s="6">
        <v>44537</v>
      </c>
      <c r="T251" s="6">
        <v>45020</v>
      </c>
      <c r="U251" s="3" t="s">
        <v>9</v>
      </c>
      <c r="V251" s="3" t="s">
        <v>32</v>
      </c>
      <c r="W251" s="3" t="str">
        <f>VLOOKUP(V251, HIDE!D:E, 2, FALSE)</f>
        <v>Bangor</v>
      </c>
      <c r="X251" s="3" t="s">
        <v>951</v>
      </c>
      <c r="Y251" s="3" t="str">
        <f t="shared" si="24"/>
        <v>/</v>
      </c>
      <c r="Z251" s="3" t="s">
        <v>1004</v>
      </c>
      <c r="AA251" s="3" t="s">
        <v>1262</v>
      </c>
      <c r="AB251" s="5" t="s">
        <v>2</v>
      </c>
      <c r="AC251" s="6">
        <v>45021</v>
      </c>
      <c r="AD251" s="6">
        <v>45139</v>
      </c>
      <c r="AE251" s="3" t="s">
        <v>9</v>
      </c>
      <c r="AF251" s="3" t="s">
        <v>32</v>
      </c>
      <c r="AG251" s="3" t="str">
        <f>VLOOKUP(AF251, HIDE!D:E, 2, FALSE)</f>
        <v>Bangor</v>
      </c>
      <c r="AH251" s="3" t="s">
        <v>952</v>
      </c>
      <c r="AI251" s="3" t="str">
        <f t="shared" si="25"/>
        <v>/</v>
      </c>
      <c r="AJ251" s="3" t="s">
        <v>958</v>
      </c>
      <c r="AK251" s="3" t="s">
        <v>1408</v>
      </c>
      <c r="AL251" s="5"/>
      <c r="AM251" s="5"/>
      <c r="AN251" s="5"/>
      <c r="AO251" s="5"/>
      <c r="AP251" s="9" t="str">
        <f>IF(AO251="", "", VLOOKUP(AO251, HIDE!D:E, 2, FALSE))</f>
        <v/>
      </c>
      <c r="AQ251" s="9" t="str">
        <f t="shared" si="26"/>
        <v/>
      </c>
      <c r="AR251" s="5"/>
      <c r="AS251" s="9" t="str">
        <f t="shared" si="27"/>
        <v/>
      </c>
      <c r="AT251" s="5"/>
    </row>
    <row r="252" spans="1:46" x14ac:dyDescent="0.25">
      <c r="A252" s="3" t="s">
        <v>12</v>
      </c>
      <c r="B252" s="3" t="s">
        <v>272</v>
      </c>
      <c r="C252" s="3" t="s">
        <v>694</v>
      </c>
      <c r="D252" s="3" t="s">
        <v>1</v>
      </c>
      <c r="E252" s="5">
        <v>1</v>
      </c>
      <c r="F252" s="9" t="str">
        <f t="shared" si="21"/>
        <v xml:space="preserve">General (Internal) Medicine/Renal Medicine, General (Internal) Medicine/Respiratory Medicine, General Surgery/Colorectal Surgery </v>
      </c>
      <c r="G252" s="9" t="str">
        <f t="shared" si="22"/>
        <v>Dr Fawad Muhammad</v>
      </c>
      <c r="H252" s="5" t="s">
        <v>2</v>
      </c>
      <c r="I252" s="6">
        <v>44770</v>
      </c>
      <c r="J252" s="6">
        <v>44901</v>
      </c>
      <c r="K252" s="3" t="s">
        <v>9</v>
      </c>
      <c r="L252" s="3" t="s">
        <v>32</v>
      </c>
      <c r="M252" s="3" t="str">
        <f>VLOOKUP(L252, HIDE!D:E, 2, FALSE)</f>
        <v>Bangor</v>
      </c>
      <c r="N252" s="3" t="s">
        <v>952</v>
      </c>
      <c r="O252" s="3" t="str">
        <f t="shared" si="23"/>
        <v>/</v>
      </c>
      <c r="P252" s="3" t="s">
        <v>958</v>
      </c>
      <c r="Q252" s="3" t="s">
        <v>1408</v>
      </c>
      <c r="R252" s="5" t="s">
        <v>2</v>
      </c>
      <c r="S252" s="6">
        <v>44537</v>
      </c>
      <c r="T252" s="6">
        <v>45020</v>
      </c>
      <c r="U252" s="3" t="s">
        <v>9</v>
      </c>
      <c r="V252" s="3" t="s">
        <v>32</v>
      </c>
      <c r="W252" s="3" t="str">
        <f>VLOOKUP(V252, HIDE!D:E, 2, FALSE)</f>
        <v>Bangor</v>
      </c>
      <c r="X252" s="3" t="s">
        <v>952</v>
      </c>
      <c r="Y252" s="3" t="str">
        <f t="shared" si="24"/>
        <v>/</v>
      </c>
      <c r="Z252" s="3" t="s">
        <v>950</v>
      </c>
      <c r="AA252" s="3" t="s">
        <v>1258</v>
      </c>
      <c r="AB252" s="5" t="s">
        <v>2</v>
      </c>
      <c r="AC252" s="6">
        <v>45021</v>
      </c>
      <c r="AD252" s="6">
        <v>45139</v>
      </c>
      <c r="AE252" s="3" t="s">
        <v>9</v>
      </c>
      <c r="AF252" s="3" t="s">
        <v>32</v>
      </c>
      <c r="AG252" s="3" t="str">
        <f>VLOOKUP(AF252, HIDE!D:E, 2, FALSE)</f>
        <v>Bangor</v>
      </c>
      <c r="AH252" s="3" t="s">
        <v>951</v>
      </c>
      <c r="AI252" s="3" t="str">
        <f t="shared" si="25"/>
        <v>/</v>
      </c>
      <c r="AJ252" s="3" t="s">
        <v>1004</v>
      </c>
      <c r="AK252" s="3" t="s">
        <v>1262</v>
      </c>
      <c r="AL252" s="5"/>
      <c r="AM252" s="5"/>
      <c r="AN252" s="5"/>
      <c r="AO252" s="5"/>
      <c r="AP252" s="9" t="str">
        <f>IF(AO252="", "", VLOOKUP(AO252, HIDE!D:E, 2, FALSE))</f>
        <v/>
      </c>
      <c r="AQ252" s="9" t="str">
        <f t="shared" si="26"/>
        <v/>
      </c>
      <c r="AR252" s="5"/>
      <c r="AS252" s="9" t="str">
        <f t="shared" si="27"/>
        <v/>
      </c>
      <c r="AT252" s="5"/>
    </row>
    <row r="253" spans="1:46" x14ac:dyDescent="0.25">
      <c r="A253" s="3" t="s">
        <v>12</v>
      </c>
      <c r="B253" s="3" t="s">
        <v>273</v>
      </c>
      <c r="C253" s="3" t="s">
        <v>695</v>
      </c>
      <c r="D253" s="3" t="s">
        <v>1</v>
      </c>
      <c r="E253" s="5">
        <v>1</v>
      </c>
      <c r="F253" s="9" t="str">
        <f t="shared" si="21"/>
        <v xml:space="preserve">General Surgery/Colorectal Surgery, General (Internal) Medicine/Renal Medicine, General (Internal) Medicine/Respiratory Medicine </v>
      </c>
      <c r="G253" s="9" t="str">
        <f t="shared" si="22"/>
        <v xml:space="preserve">Mr Baber Chaudhary </v>
      </c>
      <c r="H253" s="5" t="s">
        <v>2</v>
      </c>
      <c r="I253" s="6">
        <v>44770</v>
      </c>
      <c r="J253" s="6">
        <v>44901</v>
      </c>
      <c r="K253" s="3" t="s">
        <v>9</v>
      </c>
      <c r="L253" s="3" t="s">
        <v>32</v>
      </c>
      <c r="M253" s="3" t="str">
        <f>VLOOKUP(L253, HIDE!D:E, 2, FALSE)</f>
        <v>Bangor</v>
      </c>
      <c r="N253" s="3" t="s">
        <v>951</v>
      </c>
      <c r="O253" s="3" t="str">
        <f t="shared" si="23"/>
        <v>/</v>
      </c>
      <c r="P253" s="3" t="s">
        <v>1004</v>
      </c>
      <c r="Q253" s="3" t="s">
        <v>1262</v>
      </c>
      <c r="R253" s="5" t="s">
        <v>2</v>
      </c>
      <c r="S253" s="6">
        <v>44537</v>
      </c>
      <c r="T253" s="6">
        <v>45020</v>
      </c>
      <c r="U253" s="3" t="s">
        <v>9</v>
      </c>
      <c r="V253" s="3" t="s">
        <v>32</v>
      </c>
      <c r="W253" s="3" t="str">
        <f>VLOOKUP(V253, HIDE!D:E, 2, FALSE)</f>
        <v>Bangor</v>
      </c>
      <c r="X253" s="3" t="s">
        <v>952</v>
      </c>
      <c r="Y253" s="3" t="str">
        <f t="shared" si="24"/>
        <v>/</v>
      </c>
      <c r="Z253" s="3" t="s">
        <v>958</v>
      </c>
      <c r="AA253" s="3" t="s">
        <v>1408</v>
      </c>
      <c r="AB253" s="5" t="s">
        <v>2</v>
      </c>
      <c r="AC253" s="6">
        <v>45021</v>
      </c>
      <c r="AD253" s="6">
        <v>45139</v>
      </c>
      <c r="AE253" s="3" t="s">
        <v>9</v>
      </c>
      <c r="AF253" s="3" t="s">
        <v>32</v>
      </c>
      <c r="AG253" s="3" t="str">
        <f>VLOOKUP(AF253, HIDE!D:E, 2, FALSE)</f>
        <v>Bangor</v>
      </c>
      <c r="AH253" s="3" t="s">
        <v>952</v>
      </c>
      <c r="AI253" s="3" t="str">
        <f t="shared" si="25"/>
        <v>/</v>
      </c>
      <c r="AJ253" s="3" t="s">
        <v>950</v>
      </c>
      <c r="AK253" s="3" t="s">
        <v>1258</v>
      </c>
      <c r="AL253" s="5"/>
      <c r="AM253" s="5"/>
      <c r="AN253" s="5"/>
      <c r="AO253" s="5"/>
      <c r="AP253" s="9" t="str">
        <f>IF(AO253="", "", VLOOKUP(AO253, HIDE!D:E, 2, FALSE))</f>
        <v/>
      </c>
      <c r="AQ253" s="9" t="str">
        <f t="shared" si="26"/>
        <v/>
      </c>
      <c r="AR253" s="5"/>
      <c r="AS253" s="9" t="str">
        <f t="shared" si="27"/>
        <v/>
      </c>
      <c r="AT253" s="5"/>
    </row>
    <row r="254" spans="1:46" x14ac:dyDescent="0.25">
      <c r="A254" s="3" t="s">
        <v>12</v>
      </c>
      <c r="B254" s="3" t="s">
        <v>274</v>
      </c>
      <c r="C254" s="3" t="s">
        <v>696</v>
      </c>
      <c r="D254" s="3" t="s">
        <v>1</v>
      </c>
      <c r="E254" s="5">
        <v>1</v>
      </c>
      <c r="F254" s="9" t="str">
        <f t="shared" si="21"/>
        <v xml:space="preserve">General (Internal) Medicine/Renal Medicine, Urology, Cardiology </v>
      </c>
      <c r="G254" s="9" t="str">
        <f t="shared" si="22"/>
        <v xml:space="preserve">Dr Abdul Alejmi </v>
      </c>
      <c r="H254" s="5" t="s">
        <v>2</v>
      </c>
      <c r="I254" s="6">
        <v>44770</v>
      </c>
      <c r="J254" s="6">
        <v>44901</v>
      </c>
      <c r="K254" s="3" t="s">
        <v>9</v>
      </c>
      <c r="L254" s="3" t="s">
        <v>32</v>
      </c>
      <c r="M254" s="3" t="str">
        <f>VLOOKUP(L254, HIDE!D:E, 2, FALSE)</f>
        <v>Bangor</v>
      </c>
      <c r="N254" s="3" t="s">
        <v>952</v>
      </c>
      <c r="O254" s="3" t="str">
        <f t="shared" si="23"/>
        <v>/</v>
      </c>
      <c r="P254" s="3" t="s">
        <v>958</v>
      </c>
      <c r="Q254" s="3" t="s">
        <v>1261</v>
      </c>
      <c r="R254" s="5" t="s">
        <v>2</v>
      </c>
      <c r="S254" s="6">
        <v>44537</v>
      </c>
      <c r="T254" s="6">
        <v>45020</v>
      </c>
      <c r="U254" s="3" t="s">
        <v>9</v>
      </c>
      <c r="V254" s="3" t="s">
        <v>32</v>
      </c>
      <c r="W254" s="3" t="str">
        <f>VLOOKUP(V254, HIDE!D:E, 2, FALSE)</f>
        <v>Bangor</v>
      </c>
      <c r="X254" s="3" t="s">
        <v>954</v>
      </c>
      <c r="Y254" s="3" t="str">
        <f t="shared" si="24"/>
        <v/>
      </c>
      <c r="Z254" s="3"/>
      <c r="AA254" s="3" t="s">
        <v>1264</v>
      </c>
      <c r="AB254" s="5" t="s">
        <v>2</v>
      </c>
      <c r="AC254" s="6">
        <v>45021</v>
      </c>
      <c r="AD254" s="6">
        <v>45139</v>
      </c>
      <c r="AE254" s="3" t="s">
        <v>9</v>
      </c>
      <c r="AF254" s="3" t="s">
        <v>32</v>
      </c>
      <c r="AG254" s="3" t="str">
        <f>VLOOKUP(AF254, HIDE!D:E, 2, FALSE)</f>
        <v>Bangor</v>
      </c>
      <c r="AH254" s="3" t="s">
        <v>946</v>
      </c>
      <c r="AI254" s="3" t="str">
        <f t="shared" si="25"/>
        <v/>
      </c>
      <c r="AJ254" s="3"/>
      <c r="AK254" s="3" t="s">
        <v>1263</v>
      </c>
      <c r="AL254" s="5"/>
      <c r="AM254" s="5"/>
      <c r="AN254" s="5"/>
      <c r="AO254" s="5"/>
      <c r="AP254" s="9" t="str">
        <f>IF(AO254="", "", VLOOKUP(AO254, HIDE!D:E, 2, FALSE))</f>
        <v/>
      </c>
      <c r="AQ254" s="9" t="str">
        <f t="shared" si="26"/>
        <v/>
      </c>
      <c r="AR254" s="5"/>
      <c r="AS254" s="9" t="str">
        <f t="shared" si="27"/>
        <v/>
      </c>
      <c r="AT254" s="5"/>
    </row>
    <row r="255" spans="1:46" x14ac:dyDescent="0.25">
      <c r="A255" s="3" t="s">
        <v>12</v>
      </c>
      <c r="B255" s="3" t="s">
        <v>275</v>
      </c>
      <c r="C255" s="3" t="s">
        <v>697</v>
      </c>
      <c r="D255" s="3" t="s">
        <v>1</v>
      </c>
      <c r="E255" s="5">
        <v>1</v>
      </c>
      <c r="F255" s="9" t="str">
        <f t="shared" si="21"/>
        <v xml:space="preserve">Cardiology, General (Internal) Medicine/Renal Medicine, Urology </v>
      </c>
      <c r="G255" s="9" t="str">
        <f t="shared" si="22"/>
        <v xml:space="preserve">Dr Mark Payne </v>
      </c>
      <c r="H255" s="5" t="s">
        <v>2</v>
      </c>
      <c r="I255" s="6">
        <v>44770</v>
      </c>
      <c r="J255" s="6">
        <v>44901</v>
      </c>
      <c r="K255" s="3" t="s">
        <v>9</v>
      </c>
      <c r="L255" s="3" t="s">
        <v>32</v>
      </c>
      <c r="M255" s="3" t="str">
        <f>VLOOKUP(L255, HIDE!D:E, 2, FALSE)</f>
        <v>Bangor</v>
      </c>
      <c r="N255" s="3" t="s">
        <v>946</v>
      </c>
      <c r="O255" s="3" t="str">
        <f t="shared" si="23"/>
        <v/>
      </c>
      <c r="P255" s="3"/>
      <c r="Q255" s="3" t="s">
        <v>1263</v>
      </c>
      <c r="R255" s="5" t="s">
        <v>2</v>
      </c>
      <c r="S255" s="6">
        <v>44537</v>
      </c>
      <c r="T255" s="6">
        <v>45020</v>
      </c>
      <c r="U255" s="3" t="s">
        <v>9</v>
      </c>
      <c r="V255" s="3" t="s">
        <v>32</v>
      </c>
      <c r="W255" s="3" t="str">
        <f>VLOOKUP(V255, HIDE!D:E, 2, FALSE)</f>
        <v>Bangor</v>
      </c>
      <c r="X255" s="3" t="s">
        <v>952</v>
      </c>
      <c r="Y255" s="3" t="str">
        <f t="shared" si="24"/>
        <v>/</v>
      </c>
      <c r="Z255" s="3" t="s">
        <v>958</v>
      </c>
      <c r="AA255" s="3" t="s">
        <v>1261</v>
      </c>
      <c r="AB255" s="5" t="s">
        <v>2</v>
      </c>
      <c r="AC255" s="6">
        <v>45021</v>
      </c>
      <c r="AD255" s="6">
        <v>45139</v>
      </c>
      <c r="AE255" s="3" t="s">
        <v>9</v>
      </c>
      <c r="AF255" s="3" t="s">
        <v>32</v>
      </c>
      <c r="AG255" s="3" t="str">
        <f>VLOOKUP(AF255, HIDE!D:E, 2, FALSE)</f>
        <v>Bangor</v>
      </c>
      <c r="AH255" s="3" t="s">
        <v>954</v>
      </c>
      <c r="AI255" s="3" t="str">
        <f t="shared" si="25"/>
        <v/>
      </c>
      <c r="AJ255" s="3"/>
      <c r="AK255" s="3" t="s">
        <v>1264</v>
      </c>
      <c r="AL255" s="5"/>
      <c r="AM255" s="5"/>
      <c r="AN255" s="5"/>
      <c r="AO255" s="5"/>
      <c r="AP255" s="9" t="str">
        <f>IF(AO255="", "", VLOOKUP(AO255, HIDE!D:E, 2, FALSE))</f>
        <v/>
      </c>
      <c r="AQ255" s="9" t="str">
        <f t="shared" si="26"/>
        <v/>
      </c>
      <c r="AR255" s="5"/>
      <c r="AS255" s="9" t="str">
        <f t="shared" si="27"/>
        <v/>
      </c>
      <c r="AT255" s="5"/>
    </row>
    <row r="256" spans="1:46" x14ac:dyDescent="0.25">
      <c r="A256" s="3" t="s">
        <v>12</v>
      </c>
      <c r="B256" s="3" t="s">
        <v>276</v>
      </c>
      <c r="C256" s="3" t="s">
        <v>698</v>
      </c>
      <c r="D256" s="3" t="s">
        <v>1</v>
      </c>
      <c r="E256" s="5">
        <v>1</v>
      </c>
      <c r="F256" s="9" t="str">
        <f t="shared" si="21"/>
        <v xml:space="preserve">Urology, Cardiology, General (Internal) Medicine/Renal Medicine </v>
      </c>
      <c r="G256" s="9" t="str">
        <f t="shared" si="22"/>
        <v xml:space="preserve">Mr Kyriacos Alexandrou </v>
      </c>
      <c r="H256" s="5" t="s">
        <v>2</v>
      </c>
      <c r="I256" s="6">
        <v>44770</v>
      </c>
      <c r="J256" s="6">
        <v>44901</v>
      </c>
      <c r="K256" s="3" t="s">
        <v>9</v>
      </c>
      <c r="L256" s="3" t="s">
        <v>32</v>
      </c>
      <c r="M256" s="3" t="str">
        <f>VLOOKUP(L256, HIDE!D:E, 2, FALSE)</f>
        <v>Bangor</v>
      </c>
      <c r="N256" s="3" t="s">
        <v>954</v>
      </c>
      <c r="O256" s="3" t="str">
        <f t="shared" si="23"/>
        <v/>
      </c>
      <c r="P256" s="3"/>
      <c r="Q256" s="3" t="s">
        <v>1264</v>
      </c>
      <c r="R256" s="5" t="s">
        <v>2</v>
      </c>
      <c r="S256" s="6">
        <v>44537</v>
      </c>
      <c r="T256" s="6">
        <v>45020</v>
      </c>
      <c r="U256" s="3" t="s">
        <v>9</v>
      </c>
      <c r="V256" s="3" t="s">
        <v>32</v>
      </c>
      <c r="W256" s="3" t="str">
        <f>VLOOKUP(V256, HIDE!D:E, 2, FALSE)</f>
        <v>Bangor</v>
      </c>
      <c r="X256" s="3" t="s">
        <v>946</v>
      </c>
      <c r="Y256" s="3" t="str">
        <f t="shared" si="24"/>
        <v/>
      </c>
      <c r="Z256" s="3"/>
      <c r="AA256" s="3" t="s">
        <v>1263</v>
      </c>
      <c r="AB256" s="5" t="s">
        <v>2</v>
      </c>
      <c r="AC256" s="6">
        <v>45021</v>
      </c>
      <c r="AD256" s="6">
        <v>45139</v>
      </c>
      <c r="AE256" s="3" t="s">
        <v>9</v>
      </c>
      <c r="AF256" s="3" t="s">
        <v>32</v>
      </c>
      <c r="AG256" s="3" t="str">
        <f>VLOOKUP(AF256, HIDE!D:E, 2, FALSE)</f>
        <v>Bangor</v>
      </c>
      <c r="AH256" s="3" t="s">
        <v>952</v>
      </c>
      <c r="AI256" s="3" t="str">
        <f t="shared" si="25"/>
        <v>/</v>
      </c>
      <c r="AJ256" s="3" t="s">
        <v>958</v>
      </c>
      <c r="AK256" s="3" t="s">
        <v>1261</v>
      </c>
      <c r="AL256" s="5"/>
      <c r="AM256" s="5"/>
      <c r="AN256" s="5"/>
      <c r="AO256" s="5"/>
      <c r="AP256" s="9" t="str">
        <f>IF(AO256="", "", VLOOKUP(AO256, HIDE!D:E, 2, FALSE))</f>
        <v/>
      </c>
      <c r="AQ256" s="9" t="str">
        <f t="shared" si="26"/>
        <v/>
      </c>
      <c r="AR256" s="5"/>
      <c r="AS256" s="9" t="str">
        <f t="shared" si="27"/>
        <v/>
      </c>
      <c r="AT256" s="5"/>
    </row>
    <row r="257" spans="1:46" x14ac:dyDescent="0.25">
      <c r="A257" s="36" t="s">
        <v>440</v>
      </c>
      <c r="B257" s="3" t="s">
        <v>1611</v>
      </c>
      <c r="C257" s="3" t="s">
        <v>699</v>
      </c>
      <c r="D257" s="3" t="s">
        <v>1</v>
      </c>
      <c r="E257" s="5">
        <v>1</v>
      </c>
      <c r="F257" s="9" t="str">
        <f t="shared" si="21"/>
        <v>Emergency Medicine, General Surgery/Colorectal Surgery, General (Internal) Medicine/Gastroenterology, Liaison Psychiatry  (LIFT)</v>
      </c>
      <c r="G257" s="9" t="str">
        <f t="shared" si="22"/>
        <v>Dr Rob Perry</v>
      </c>
      <c r="H257" s="5" t="s">
        <v>2</v>
      </c>
      <c r="I257" s="6">
        <v>44770</v>
      </c>
      <c r="J257" s="6">
        <v>44901</v>
      </c>
      <c r="K257" s="3" t="s">
        <v>9</v>
      </c>
      <c r="L257" s="3" t="s">
        <v>32</v>
      </c>
      <c r="M257" s="3" t="str">
        <f>VLOOKUP(L257, HIDE!D:E, 2, FALSE)</f>
        <v>Bangor</v>
      </c>
      <c r="N257" s="3" t="s">
        <v>960</v>
      </c>
      <c r="O257" s="3" t="str">
        <f t="shared" si="23"/>
        <v/>
      </c>
      <c r="P257" s="3"/>
      <c r="Q257" s="3" t="s">
        <v>1267</v>
      </c>
      <c r="R257" s="5" t="s">
        <v>2</v>
      </c>
      <c r="S257" s="6">
        <v>44537</v>
      </c>
      <c r="T257" s="6">
        <v>45020</v>
      </c>
      <c r="U257" s="3" t="s">
        <v>9</v>
      </c>
      <c r="V257" s="3" t="s">
        <v>32</v>
      </c>
      <c r="W257" s="3" t="str">
        <f>VLOOKUP(V257, HIDE!D:E, 2, FALSE)</f>
        <v>Bangor</v>
      </c>
      <c r="X257" s="3" t="s">
        <v>951</v>
      </c>
      <c r="Y257" s="3" t="str">
        <f t="shared" si="24"/>
        <v>/</v>
      </c>
      <c r="Z257" s="3" t="s">
        <v>1004</v>
      </c>
      <c r="AA257" s="3" t="s">
        <v>1266</v>
      </c>
      <c r="AB257" s="5" t="s">
        <v>2</v>
      </c>
      <c r="AC257" s="6">
        <v>45021</v>
      </c>
      <c r="AD257" s="6">
        <v>45139</v>
      </c>
      <c r="AE257" s="3" t="s">
        <v>9</v>
      </c>
      <c r="AF257" s="3" t="s">
        <v>32</v>
      </c>
      <c r="AG257" s="3" t="str">
        <f>VLOOKUP(AF257, HIDE!D:E, 2, FALSE)</f>
        <v>Bangor</v>
      </c>
      <c r="AH257" s="3" t="s">
        <v>952</v>
      </c>
      <c r="AI257" s="3" t="str">
        <f t="shared" si="25"/>
        <v>/</v>
      </c>
      <c r="AJ257" s="3" t="s">
        <v>1006</v>
      </c>
      <c r="AK257" s="3" t="s">
        <v>1265</v>
      </c>
      <c r="AL257" s="6">
        <v>44776</v>
      </c>
      <c r="AM257" s="6">
        <v>45139</v>
      </c>
      <c r="AN257" s="39" t="s">
        <v>9</v>
      </c>
      <c r="AO257" s="39" t="s">
        <v>32</v>
      </c>
      <c r="AP257" s="39" t="str">
        <f>IF(AO257="", "", VLOOKUP(AO257, HIDE!D:E, 2, FALSE))</f>
        <v>Bangor</v>
      </c>
      <c r="AQ257" s="9" t="str">
        <f t="shared" si="26"/>
        <v xml:space="preserve">, </v>
      </c>
      <c r="AR257" s="39" t="s">
        <v>1502</v>
      </c>
      <c r="AS257" s="9" t="str">
        <f t="shared" si="27"/>
        <v xml:space="preserve"> (LIFT)</v>
      </c>
      <c r="AT257" s="9" t="s">
        <v>1503</v>
      </c>
    </row>
    <row r="258" spans="1:46" x14ac:dyDescent="0.25">
      <c r="A258" s="36" t="s">
        <v>440</v>
      </c>
      <c r="B258" s="3" t="s">
        <v>1612</v>
      </c>
      <c r="C258" s="3" t="s">
        <v>700</v>
      </c>
      <c r="D258" s="3" t="s">
        <v>1</v>
      </c>
      <c r="E258" s="5">
        <v>1</v>
      </c>
      <c r="F258" s="9" t="str">
        <f t="shared" si="21"/>
        <v>General (Internal) Medicine/Gastroenterology, Emergency Medicine, General Surgery/Colorectal Surgery, Substance Misuse Psychiatry  (LIFT)</v>
      </c>
      <c r="G258" s="9" t="str">
        <f t="shared" si="22"/>
        <v xml:space="preserve">Dr Jonathan Sutton </v>
      </c>
      <c r="H258" s="5" t="s">
        <v>2</v>
      </c>
      <c r="I258" s="6">
        <v>44770</v>
      </c>
      <c r="J258" s="6">
        <v>44901</v>
      </c>
      <c r="K258" s="3" t="s">
        <v>9</v>
      </c>
      <c r="L258" s="3" t="s">
        <v>32</v>
      </c>
      <c r="M258" s="3" t="str">
        <f>VLOOKUP(L258, HIDE!D:E, 2, FALSE)</f>
        <v>Bangor</v>
      </c>
      <c r="N258" s="3" t="s">
        <v>952</v>
      </c>
      <c r="O258" s="3" t="str">
        <f t="shared" si="23"/>
        <v>/</v>
      </c>
      <c r="P258" s="3" t="s">
        <v>1006</v>
      </c>
      <c r="Q258" s="3" t="s">
        <v>1265</v>
      </c>
      <c r="R258" s="5" t="s">
        <v>2</v>
      </c>
      <c r="S258" s="6">
        <v>44537</v>
      </c>
      <c r="T258" s="6">
        <v>45020</v>
      </c>
      <c r="U258" s="3" t="s">
        <v>9</v>
      </c>
      <c r="V258" s="3" t="s">
        <v>32</v>
      </c>
      <c r="W258" s="3" t="str">
        <f>VLOOKUP(V258, HIDE!D:E, 2, FALSE)</f>
        <v>Bangor</v>
      </c>
      <c r="X258" s="3" t="s">
        <v>960</v>
      </c>
      <c r="Y258" s="3" t="str">
        <f t="shared" si="24"/>
        <v/>
      </c>
      <c r="Z258" s="3"/>
      <c r="AA258" s="3" t="s">
        <v>1267</v>
      </c>
      <c r="AB258" s="5" t="s">
        <v>2</v>
      </c>
      <c r="AC258" s="6">
        <v>45021</v>
      </c>
      <c r="AD258" s="6">
        <v>45139</v>
      </c>
      <c r="AE258" s="3" t="s">
        <v>9</v>
      </c>
      <c r="AF258" s="3" t="s">
        <v>32</v>
      </c>
      <c r="AG258" s="3" t="str">
        <f>VLOOKUP(AF258, HIDE!D:E, 2, FALSE)</f>
        <v>Bangor</v>
      </c>
      <c r="AH258" s="3" t="s">
        <v>951</v>
      </c>
      <c r="AI258" s="3" t="str">
        <f t="shared" si="25"/>
        <v>/</v>
      </c>
      <c r="AJ258" s="3" t="s">
        <v>1004</v>
      </c>
      <c r="AK258" s="3" t="s">
        <v>1266</v>
      </c>
      <c r="AL258" s="6">
        <v>44776</v>
      </c>
      <c r="AM258" s="6">
        <v>45139</v>
      </c>
      <c r="AN258" s="39" t="s">
        <v>9</v>
      </c>
      <c r="AO258" s="39" t="s">
        <v>32</v>
      </c>
      <c r="AP258" s="39" t="str">
        <f>IF(AO258="", "", VLOOKUP(AO258, HIDE!D:E, 2, FALSE))</f>
        <v>Bangor</v>
      </c>
      <c r="AQ258" s="9" t="str">
        <f t="shared" si="26"/>
        <v xml:space="preserve">, </v>
      </c>
      <c r="AR258" s="39" t="s">
        <v>1011</v>
      </c>
      <c r="AS258" s="9" t="str">
        <f t="shared" si="27"/>
        <v xml:space="preserve"> (LIFT)</v>
      </c>
      <c r="AT258" s="9" t="s">
        <v>1504</v>
      </c>
    </row>
    <row r="259" spans="1:46" x14ac:dyDescent="0.25">
      <c r="A259" s="36" t="s">
        <v>440</v>
      </c>
      <c r="B259" s="3" t="s">
        <v>1613</v>
      </c>
      <c r="C259" s="3" t="s">
        <v>701</v>
      </c>
      <c r="D259" s="3" t="s">
        <v>1</v>
      </c>
      <c r="E259" s="5">
        <v>1</v>
      </c>
      <c r="F259" s="9" t="str">
        <f t="shared" ref="F259:F322" si="29">CONCATENATE(N259,O259,P259,", ",X259,Y259,Z259,", ",AH259,AI259,AJ259, AQ259, AR259, " ", AS259)</f>
        <v>General Surgery/Colorectal Surgery, General (Internal) Medicine/Gastroenterology, Emergency Medicine, Liaison Psychiatry  (LIFT)</v>
      </c>
      <c r="G259" s="9" t="str">
        <f t="shared" ref="G259:G322" si="30">Q259</f>
        <v>Mr Anil Lala</v>
      </c>
      <c r="H259" s="5" t="s">
        <v>2</v>
      </c>
      <c r="I259" s="6">
        <v>44770</v>
      </c>
      <c r="J259" s="6">
        <v>44901</v>
      </c>
      <c r="K259" s="3" t="s">
        <v>9</v>
      </c>
      <c r="L259" s="3" t="s">
        <v>32</v>
      </c>
      <c r="M259" s="3" t="str">
        <f>VLOOKUP(L259, HIDE!D:E, 2, FALSE)</f>
        <v>Bangor</v>
      </c>
      <c r="N259" s="3" t="s">
        <v>951</v>
      </c>
      <c r="O259" s="3" t="str">
        <f t="shared" ref="O259:O322" si="31">IF(P259="", "", "/")</f>
        <v>/</v>
      </c>
      <c r="P259" s="3" t="s">
        <v>1004</v>
      </c>
      <c r="Q259" s="3" t="s">
        <v>1266</v>
      </c>
      <c r="R259" s="5" t="s">
        <v>2</v>
      </c>
      <c r="S259" s="6">
        <v>44537</v>
      </c>
      <c r="T259" s="6">
        <v>45020</v>
      </c>
      <c r="U259" s="3" t="s">
        <v>9</v>
      </c>
      <c r="V259" s="3" t="s">
        <v>32</v>
      </c>
      <c r="W259" s="3" t="str">
        <f>VLOOKUP(V259, HIDE!D:E, 2, FALSE)</f>
        <v>Bangor</v>
      </c>
      <c r="X259" s="3" t="s">
        <v>952</v>
      </c>
      <c r="Y259" s="3" t="str">
        <f t="shared" ref="Y259:Y322" si="32">IF(Z259="", "", "/")</f>
        <v>/</v>
      </c>
      <c r="Z259" s="3" t="s">
        <v>1006</v>
      </c>
      <c r="AA259" s="3" t="s">
        <v>1265</v>
      </c>
      <c r="AB259" s="5" t="s">
        <v>2</v>
      </c>
      <c r="AC259" s="6">
        <v>45021</v>
      </c>
      <c r="AD259" s="6">
        <v>45139</v>
      </c>
      <c r="AE259" s="3" t="s">
        <v>9</v>
      </c>
      <c r="AF259" s="3" t="s">
        <v>32</v>
      </c>
      <c r="AG259" s="3" t="str">
        <f>VLOOKUP(AF259, HIDE!D:E, 2, FALSE)</f>
        <v>Bangor</v>
      </c>
      <c r="AH259" s="3" t="s">
        <v>960</v>
      </c>
      <c r="AI259" s="3" t="str">
        <f t="shared" ref="AI259:AI322" si="33">IF(AJ259="", "", "/")</f>
        <v/>
      </c>
      <c r="AJ259" s="3"/>
      <c r="AK259" s="3" t="s">
        <v>1267</v>
      </c>
      <c r="AL259" s="6">
        <v>44776</v>
      </c>
      <c r="AM259" s="6">
        <v>45139</v>
      </c>
      <c r="AN259" s="39" t="s">
        <v>9</v>
      </c>
      <c r="AO259" s="39" t="s">
        <v>32</v>
      </c>
      <c r="AP259" s="39" t="str">
        <f>IF(AO259="", "", VLOOKUP(AO259, HIDE!D:E, 2, FALSE))</f>
        <v>Bangor</v>
      </c>
      <c r="AQ259" s="9" t="str">
        <f t="shared" ref="AQ259:AQ322" si="34">IF(AR259="", "", ", ")</f>
        <v xml:space="preserve">, </v>
      </c>
      <c r="AR259" s="39" t="s">
        <v>1502</v>
      </c>
      <c r="AS259" s="9" t="str">
        <f t="shared" ref="AS259:AS322" si="35">IF(AR259="", "", " (LIFT)")</f>
        <v xml:space="preserve"> (LIFT)</v>
      </c>
      <c r="AT259" s="9" t="s">
        <v>1503</v>
      </c>
    </row>
    <row r="260" spans="1:46" x14ac:dyDescent="0.25">
      <c r="A260" s="3" t="s">
        <v>12</v>
      </c>
      <c r="B260" s="3" t="s">
        <v>277</v>
      </c>
      <c r="C260" s="3" t="s">
        <v>702</v>
      </c>
      <c r="D260" s="3" t="s">
        <v>1</v>
      </c>
      <c r="E260" s="5">
        <v>1</v>
      </c>
      <c r="F260" s="9" t="str">
        <f t="shared" si="29"/>
        <v xml:space="preserve">General (Internal) Medicine/Gastroenterology, General (Internal) Medicine/Respiratory Medicine, Geriatric Medicine/*Orthogeriatrics </v>
      </c>
      <c r="G260" s="9" t="str">
        <f t="shared" si="30"/>
        <v>Dr Khaled Radwan</v>
      </c>
      <c r="H260" s="5" t="s">
        <v>2</v>
      </c>
      <c r="I260" s="6">
        <v>44770</v>
      </c>
      <c r="J260" s="6">
        <v>44901</v>
      </c>
      <c r="K260" s="3" t="s">
        <v>9</v>
      </c>
      <c r="L260" s="3" t="s">
        <v>32</v>
      </c>
      <c r="M260" s="3" t="str">
        <f>VLOOKUP(L260, HIDE!D:E, 2, FALSE)</f>
        <v>Bangor</v>
      </c>
      <c r="N260" s="3" t="s">
        <v>952</v>
      </c>
      <c r="O260" s="3" t="str">
        <f t="shared" si="31"/>
        <v>/</v>
      </c>
      <c r="P260" s="3" t="s">
        <v>1006</v>
      </c>
      <c r="Q260" s="3" t="s">
        <v>1406</v>
      </c>
      <c r="R260" s="5" t="s">
        <v>2</v>
      </c>
      <c r="S260" s="6">
        <v>44537</v>
      </c>
      <c r="T260" s="6">
        <v>45020</v>
      </c>
      <c r="U260" s="3" t="s">
        <v>9</v>
      </c>
      <c r="V260" s="3" t="s">
        <v>32</v>
      </c>
      <c r="W260" s="3" t="str">
        <f>VLOOKUP(V260, HIDE!D:E, 2, FALSE)</f>
        <v>Bangor</v>
      </c>
      <c r="X260" s="3" t="s">
        <v>952</v>
      </c>
      <c r="Y260" s="3" t="str">
        <f t="shared" si="32"/>
        <v>/</v>
      </c>
      <c r="Z260" s="3" t="s">
        <v>950</v>
      </c>
      <c r="AA260" s="3" t="s">
        <v>1258</v>
      </c>
      <c r="AB260" s="5" t="s">
        <v>2</v>
      </c>
      <c r="AC260" s="6">
        <v>45021</v>
      </c>
      <c r="AD260" s="6">
        <v>45139</v>
      </c>
      <c r="AE260" s="3" t="s">
        <v>9</v>
      </c>
      <c r="AF260" s="3" t="s">
        <v>32</v>
      </c>
      <c r="AG260" s="3" t="str">
        <f>VLOOKUP(AF260, HIDE!D:E, 2, FALSE)</f>
        <v>Bangor</v>
      </c>
      <c r="AH260" s="3" t="s">
        <v>956</v>
      </c>
      <c r="AI260" s="3" t="str">
        <f t="shared" si="33"/>
        <v>/</v>
      </c>
      <c r="AJ260" s="3" t="s">
        <v>1018</v>
      </c>
      <c r="AK260" s="3" t="s">
        <v>1268</v>
      </c>
      <c r="AL260" s="5"/>
      <c r="AM260" s="5"/>
      <c r="AN260" s="5"/>
      <c r="AO260" s="5"/>
      <c r="AP260" s="9" t="str">
        <f>IF(AO260="", "", VLOOKUP(AO260, HIDE!D:E, 2, FALSE))</f>
        <v/>
      </c>
      <c r="AQ260" s="9" t="str">
        <f t="shared" si="34"/>
        <v/>
      </c>
      <c r="AR260" s="5"/>
      <c r="AS260" s="9" t="str">
        <f t="shared" si="35"/>
        <v/>
      </c>
      <c r="AT260" s="5"/>
    </row>
    <row r="261" spans="1:46" x14ac:dyDescent="0.25">
      <c r="A261" s="3" t="s">
        <v>12</v>
      </c>
      <c r="B261" s="3" t="s">
        <v>278</v>
      </c>
      <c r="C261" s="3" t="s">
        <v>703</v>
      </c>
      <c r="D261" s="3" t="s">
        <v>1</v>
      </c>
      <c r="E261" s="5">
        <v>1</v>
      </c>
      <c r="F261" s="9" t="str">
        <f t="shared" si="29"/>
        <v xml:space="preserve">Geriatric Medicine/*Orthogeriatrics, General (Internal) Medicine/Gastroenterology, General (Internal) Medicine/Respiratory Medicine </v>
      </c>
      <c r="G261" s="9" t="str">
        <f t="shared" si="30"/>
        <v xml:space="preserve">Dr Alan Bates </v>
      </c>
      <c r="H261" s="5" t="s">
        <v>2</v>
      </c>
      <c r="I261" s="6">
        <v>44770</v>
      </c>
      <c r="J261" s="6">
        <v>44901</v>
      </c>
      <c r="K261" s="3" t="s">
        <v>9</v>
      </c>
      <c r="L261" s="3" t="s">
        <v>32</v>
      </c>
      <c r="M261" s="3" t="str">
        <f>VLOOKUP(L261, HIDE!D:E, 2, FALSE)</f>
        <v>Bangor</v>
      </c>
      <c r="N261" s="3" t="s">
        <v>956</v>
      </c>
      <c r="O261" s="3" t="str">
        <f t="shared" si="31"/>
        <v>/</v>
      </c>
      <c r="P261" s="3" t="s">
        <v>1018</v>
      </c>
      <c r="Q261" s="3" t="s">
        <v>1268</v>
      </c>
      <c r="R261" s="5" t="s">
        <v>2</v>
      </c>
      <c r="S261" s="6">
        <v>44537</v>
      </c>
      <c r="T261" s="6">
        <v>45020</v>
      </c>
      <c r="U261" s="3" t="s">
        <v>9</v>
      </c>
      <c r="V261" s="3" t="s">
        <v>32</v>
      </c>
      <c r="W261" s="3" t="str">
        <f>VLOOKUP(V261, HIDE!D:E, 2, FALSE)</f>
        <v>Bangor</v>
      </c>
      <c r="X261" s="3" t="s">
        <v>952</v>
      </c>
      <c r="Y261" s="3" t="str">
        <f t="shared" si="32"/>
        <v>/</v>
      </c>
      <c r="Z261" s="3" t="s">
        <v>1006</v>
      </c>
      <c r="AA261" s="3" t="s">
        <v>1406</v>
      </c>
      <c r="AB261" s="5" t="s">
        <v>2</v>
      </c>
      <c r="AC261" s="6">
        <v>45021</v>
      </c>
      <c r="AD261" s="6">
        <v>45139</v>
      </c>
      <c r="AE261" s="3" t="s">
        <v>9</v>
      </c>
      <c r="AF261" s="3" t="s">
        <v>32</v>
      </c>
      <c r="AG261" s="3" t="str">
        <f>VLOOKUP(AF261, HIDE!D:E, 2, FALSE)</f>
        <v>Bangor</v>
      </c>
      <c r="AH261" s="3" t="s">
        <v>952</v>
      </c>
      <c r="AI261" s="3" t="str">
        <f t="shared" si="33"/>
        <v>/</v>
      </c>
      <c r="AJ261" s="3" t="s">
        <v>950</v>
      </c>
      <c r="AK261" s="3" t="s">
        <v>1258</v>
      </c>
      <c r="AL261" s="5"/>
      <c r="AM261" s="5"/>
      <c r="AN261" s="5"/>
      <c r="AO261" s="5"/>
      <c r="AP261" s="9" t="str">
        <f>IF(AO261="", "", VLOOKUP(AO261, HIDE!D:E, 2, FALSE))</f>
        <v/>
      </c>
      <c r="AQ261" s="9" t="str">
        <f t="shared" si="34"/>
        <v/>
      </c>
      <c r="AR261" s="5"/>
      <c r="AS261" s="9" t="str">
        <f t="shared" si="35"/>
        <v/>
      </c>
      <c r="AT261" s="5"/>
    </row>
    <row r="262" spans="1:46" x14ac:dyDescent="0.25">
      <c r="A262" s="3" t="s">
        <v>12</v>
      </c>
      <c r="B262" s="3" t="s">
        <v>279</v>
      </c>
      <c r="C262" s="3" t="s">
        <v>704</v>
      </c>
      <c r="D262" s="3" t="s">
        <v>1</v>
      </c>
      <c r="E262" s="5">
        <v>1</v>
      </c>
      <c r="F262" s="9" t="str">
        <f t="shared" si="29"/>
        <v xml:space="preserve">General (Internal) Medicine/Respiratory Medicine, Geriatric Medicine/*Orthogeriatrics, General (Internal) Medicine/Gastroenterology </v>
      </c>
      <c r="G262" s="9" t="str">
        <f t="shared" si="30"/>
        <v xml:space="preserve">Dr Damian McKeon </v>
      </c>
      <c r="H262" s="5" t="s">
        <v>2</v>
      </c>
      <c r="I262" s="6">
        <v>44770</v>
      </c>
      <c r="J262" s="6">
        <v>44901</v>
      </c>
      <c r="K262" s="3" t="s">
        <v>9</v>
      </c>
      <c r="L262" s="3" t="s">
        <v>32</v>
      </c>
      <c r="M262" s="3" t="str">
        <f>VLOOKUP(L262, HIDE!D:E, 2, FALSE)</f>
        <v>Bangor</v>
      </c>
      <c r="N262" s="3" t="s">
        <v>952</v>
      </c>
      <c r="O262" s="3" t="str">
        <f t="shared" si="31"/>
        <v>/</v>
      </c>
      <c r="P262" s="3" t="s">
        <v>950</v>
      </c>
      <c r="Q262" s="3" t="s">
        <v>1258</v>
      </c>
      <c r="R262" s="5" t="s">
        <v>2</v>
      </c>
      <c r="S262" s="6">
        <v>44537</v>
      </c>
      <c r="T262" s="6">
        <v>45020</v>
      </c>
      <c r="U262" s="3" t="s">
        <v>9</v>
      </c>
      <c r="V262" s="3" t="s">
        <v>32</v>
      </c>
      <c r="W262" s="3" t="str">
        <f>VLOOKUP(V262, HIDE!D:E, 2, FALSE)</f>
        <v>Bangor</v>
      </c>
      <c r="X262" s="3" t="s">
        <v>956</v>
      </c>
      <c r="Y262" s="3" t="str">
        <f t="shared" si="32"/>
        <v>/</v>
      </c>
      <c r="Z262" s="3" t="s">
        <v>1018</v>
      </c>
      <c r="AA262" s="3" t="s">
        <v>1268</v>
      </c>
      <c r="AB262" s="5" t="s">
        <v>2</v>
      </c>
      <c r="AC262" s="6">
        <v>45021</v>
      </c>
      <c r="AD262" s="6">
        <v>45139</v>
      </c>
      <c r="AE262" s="3" t="s">
        <v>9</v>
      </c>
      <c r="AF262" s="3" t="s">
        <v>32</v>
      </c>
      <c r="AG262" s="3" t="str">
        <f>VLOOKUP(AF262, HIDE!D:E, 2, FALSE)</f>
        <v>Bangor</v>
      </c>
      <c r="AH262" s="3" t="s">
        <v>952</v>
      </c>
      <c r="AI262" s="3" t="str">
        <f t="shared" si="33"/>
        <v>/</v>
      </c>
      <c r="AJ262" s="3" t="s">
        <v>1006</v>
      </c>
      <c r="AK262" s="3" t="s">
        <v>1406</v>
      </c>
      <c r="AL262" s="5"/>
      <c r="AM262" s="5"/>
      <c r="AN262" s="5"/>
      <c r="AO262" s="5"/>
      <c r="AP262" s="9" t="str">
        <f>IF(AO262="", "", VLOOKUP(AO262, HIDE!D:E, 2, FALSE))</f>
        <v/>
      </c>
      <c r="AQ262" s="9" t="str">
        <f t="shared" si="34"/>
        <v/>
      </c>
      <c r="AR262" s="5"/>
      <c r="AS262" s="9" t="str">
        <f t="shared" si="35"/>
        <v/>
      </c>
      <c r="AT262" s="5"/>
    </row>
    <row r="263" spans="1:46" x14ac:dyDescent="0.25">
      <c r="A263" s="3" t="s">
        <v>12</v>
      </c>
      <c r="B263" s="3" t="s">
        <v>280</v>
      </c>
      <c r="C263" s="3" t="s">
        <v>705</v>
      </c>
      <c r="D263" s="3" t="s">
        <v>1</v>
      </c>
      <c r="E263" s="5">
        <v>1</v>
      </c>
      <c r="F263" s="9" t="str">
        <f t="shared" si="29"/>
        <v xml:space="preserve">General (Internal) Medicine/Endocrinology and Diabetes Mellitus, General Surgery, Haematology/Clinical Oncology, Palliative Medicine </v>
      </c>
      <c r="G263" s="9" t="str">
        <f t="shared" si="30"/>
        <v>Dr Tony Wilton</v>
      </c>
      <c r="H263" s="5" t="s">
        <v>2</v>
      </c>
      <c r="I263" s="6">
        <v>44770</v>
      </c>
      <c r="J263" s="6">
        <v>44901</v>
      </c>
      <c r="K263" s="3" t="s">
        <v>9</v>
      </c>
      <c r="L263" s="3" t="s">
        <v>32</v>
      </c>
      <c r="M263" s="3" t="str">
        <f>VLOOKUP(L263, HIDE!D:E, 2, FALSE)</f>
        <v>Bangor</v>
      </c>
      <c r="N263" s="3" t="s">
        <v>952</v>
      </c>
      <c r="O263" s="3" t="str">
        <f t="shared" si="31"/>
        <v>/</v>
      </c>
      <c r="P263" s="3" t="s">
        <v>969</v>
      </c>
      <c r="Q263" s="3" t="s">
        <v>1271</v>
      </c>
      <c r="R263" s="5" t="s">
        <v>2</v>
      </c>
      <c r="S263" s="6">
        <v>44537</v>
      </c>
      <c r="T263" s="6">
        <v>45020</v>
      </c>
      <c r="U263" s="3" t="s">
        <v>9</v>
      </c>
      <c r="V263" s="3" t="s">
        <v>32</v>
      </c>
      <c r="W263" s="3" t="str">
        <f>VLOOKUP(V263, HIDE!D:E, 2, FALSE)</f>
        <v>Bangor</v>
      </c>
      <c r="X263" s="3" t="s">
        <v>951</v>
      </c>
      <c r="Y263" s="3" t="str">
        <f t="shared" si="32"/>
        <v/>
      </c>
      <c r="Z263" s="3"/>
      <c r="AA263" s="3" t="s">
        <v>1270</v>
      </c>
      <c r="AB263" s="5" t="s">
        <v>2</v>
      </c>
      <c r="AC263" s="6">
        <v>45021</v>
      </c>
      <c r="AD263" s="6">
        <v>45139</v>
      </c>
      <c r="AE263" s="3" t="s">
        <v>9</v>
      </c>
      <c r="AF263" s="3" t="s">
        <v>32</v>
      </c>
      <c r="AG263" s="3" t="str">
        <f>VLOOKUP(AF263, HIDE!D:E, 2, FALSE)</f>
        <v>Bangor</v>
      </c>
      <c r="AH263" s="3" t="s">
        <v>968</v>
      </c>
      <c r="AI263" s="3" t="str">
        <f t="shared" si="33"/>
        <v>/</v>
      </c>
      <c r="AJ263" s="3" t="s">
        <v>1031</v>
      </c>
      <c r="AK263" s="3" t="s">
        <v>1269</v>
      </c>
      <c r="AL263" s="5"/>
      <c r="AM263" s="5"/>
      <c r="AN263" s="5"/>
      <c r="AO263" s="5"/>
      <c r="AP263" s="9" t="str">
        <f>IF(AO263="", "", VLOOKUP(AO263, HIDE!D:E, 2, FALSE))</f>
        <v/>
      </c>
      <c r="AQ263" s="9" t="str">
        <f t="shared" si="34"/>
        <v/>
      </c>
      <c r="AR263" s="5"/>
      <c r="AS263" s="9" t="str">
        <f t="shared" si="35"/>
        <v/>
      </c>
      <c r="AT263" s="5"/>
    </row>
    <row r="264" spans="1:46" x14ac:dyDescent="0.25">
      <c r="A264" s="3" t="s">
        <v>12</v>
      </c>
      <c r="B264" s="3" t="s">
        <v>281</v>
      </c>
      <c r="C264" s="3" t="s">
        <v>706</v>
      </c>
      <c r="D264" s="3" t="s">
        <v>1</v>
      </c>
      <c r="E264" s="5">
        <v>1</v>
      </c>
      <c r="F264" s="9" t="str">
        <f t="shared" si="29"/>
        <v xml:space="preserve">Haematology/Clinical Oncology, Palliative Medicine, General (Internal) Medicine/Endocrinology and Diabetes Mellitus, General Surgery </v>
      </c>
      <c r="G264" s="9" t="str">
        <f t="shared" si="30"/>
        <v>Dr Gemma Lewis-Williams</v>
      </c>
      <c r="H264" s="5" t="s">
        <v>2</v>
      </c>
      <c r="I264" s="6">
        <v>44770</v>
      </c>
      <c r="J264" s="6">
        <v>44901</v>
      </c>
      <c r="K264" s="3" t="s">
        <v>9</v>
      </c>
      <c r="L264" s="3" t="s">
        <v>32</v>
      </c>
      <c r="M264" s="3" t="str">
        <f>VLOOKUP(L264, HIDE!D:E, 2, FALSE)</f>
        <v>Bangor</v>
      </c>
      <c r="N264" s="3" t="s">
        <v>968</v>
      </c>
      <c r="O264" s="3" t="str">
        <f t="shared" si="31"/>
        <v>/</v>
      </c>
      <c r="P264" s="3" t="s">
        <v>1031</v>
      </c>
      <c r="Q264" s="3" t="s">
        <v>1269</v>
      </c>
      <c r="R264" s="5" t="s">
        <v>2</v>
      </c>
      <c r="S264" s="6">
        <v>44537</v>
      </c>
      <c r="T264" s="6">
        <v>45020</v>
      </c>
      <c r="U264" s="3" t="s">
        <v>9</v>
      </c>
      <c r="V264" s="3" t="s">
        <v>32</v>
      </c>
      <c r="W264" s="3" t="str">
        <f>VLOOKUP(V264, HIDE!D:E, 2, FALSE)</f>
        <v>Bangor</v>
      </c>
      <c r="X264" s="3" t="s">
        <v>952</v>
      </c>
      <c r="Y264" s="3" t="str">
        <f t="shared" si="32"/>
        <v>/</v>
      </c>
      <c r="Z264" s="3" t="s">
        <v>969</v>
      </c>
      <c r="AA264" s="3" t="s">
        <v>1271</v>
      </c>
      <c r="AB264" s="5" t="s">
        <v>2</v>
      </c>
      <c r="AC264" s="6">
        <v>45021</v>
      </c>
      <c r="AD264" s="6">
        <v>45139</v>
      </c>
      <c r="AE264" s="3" t="s">
        <v>9</v>
      </c>
      <c r="AF264" s="3" t="s">
        <v>32</v>
      </c>
      <c r="AG264" s="3" t="str">
        <f>VLOOKUP(AF264, HIDE!D:E, 2, FALSE)</f>
        <v>Bangor</v>
      </c>
      <c r="AH264" s="3" t="s">
        <v>951</v>
      </c>
      <c r="AI264" s="3" t="str">
        <f t="shared" si="33"/>
        <v/>
      </c>
      <c r="AJ264" s="3"/>
      <c r="AK264" s="3" t="s">
        <v>1270</v>
      </c>
      <c r="AL264" s="5"/>
      <c r="AM264" s="5"/>
      <c r="AN264" s="5"/>
      <c r="AO264" s="5"/>
      <c r="AP264" s="9" t="str">
        <f>IF(AO264="", "", VLOOKUP(AO264, HIDE!D:E, 2, FALSE))</f>
        <v/>
      </c>
      <c r="AQ264" s="9" t="str">
        <f t="shared" si="34"/>
        <v/>
      </c>
      <c r="AR264" s="5"/>
      <c r="AS264" s="9" t="str">
        <f t="shared" si="35"/>
        <v/>
      </c>
      <c r="AT264" s="5"/>
    </row>
    <row r="265" spans="1:46" x14ac:dyDescent="0.25">
      <c r="A265" s="3" t="s">
        <v>12</v>
      </c>
      <c r="B265" s="3" t="s">
        <v>282</v>
      </c>
      <c r="C265" s="3" t="s">
        <v>707</v>
      </c>
      <c r="D265" s="3" t="s">
        <v>1</v>
      </c>
      <c r="E265" s="5">
        <v>1</v>
      </c>
      <c r="F265" s="9" t="str">
        <f t="shared" si="29"/>
        <v xml:space="preserve">General Surgery, Haematology/Clinical Oncology, Palliative Medicine, General (Internal) Medicine/Endocrinology and Diabetes Mellitus </v>
      </c>
      <c r="G265" s="9" t="str">
        <f t="shared" si="30"/>
        <v>Mr Chris Houlden</v>
      </c>
      <c r="H265" s="5" t="s">
        <v>2</v>
      </c>
      <c r="I265" s="6">
        <v>44770</v>
      </c>
      <c r="J265" s="6">
        <v>44901</v>
      </c>
      <c r="K265" s="3" t="s">
        <v>9</v>
      </c>
      <c r="L265" s="3" t="s">
        <v>32</v>
      </c>
      <c r="M265" s="3" t="str">
        <f>VLOOKUP(L265, HIDE!D:E, 2, FALSE)</f>
        <v>Bangor</v>
      </c>
      <c r="N265" s="3" t="s">
        <v>951</v>
      </c>
      <c r="O265" s="3" t="str">
        <f t="shared" si="31"/>
        <v/>
      </c>
      <c r="P265" s="3"/>
      <c r="Q265" s="3" t="s">
        <v>1270</v>
      </c>
      <c r="R265" s="5" t="s">
        <v>2</v>
      </c>
      <c r="S265" s="6">
        <v>44537</v>
      </c>
      <c r="T265" s="6">
        <v>45020</v>
      </c>
      <c r="U265" s="3" t="s">
        <v>9</v>
      </c>
      <c r="V265" s="3" t="s">
        <v>32</v>
      </c>
      <c r="W265" s="3" t="str">
        <f>VLOOKUP(V265, HIDE!D:E, 2, FALSE)</f>
        <v>Bangor</v>
      </c>
      <c r="X265" s="3" t="s">
        <v>968</v>
      </c>
      <c r="Y265" s="3" t="str">
        <f t="shared" si="32"/>
        <v>/</v>
      </c>
      <c r="Z265" s="3" t="s">
        <v>1031</v>
      </c>
      <c r="AA265" s="3" t="s">
        <v>1269</v>
      </c>
      <c r="AB265" s="5" t="s">
        <v>2</v>
      </c>
      <c r="AC265" s="6">
        <v>45021</v>
      </c>
      <c r="AD265" s="6">
        <v>45139</v>
      </c>
      <c r="AE265" s="3" t="s">
        <v>9</v>
      </c>
      <c r="AF265" s="3" t="s">
        <v>32</v>
      </c>
      <c r="AG265" s="3" t="str">
        <f>VLOOKUP(AF265, HIDE!D:E, 2, FALSE)</f>
        <v>Bangor</v>
      </c>
      <c r="AH265" s="3" t="s">
        <v>952</v>
      </c>
      <c r="AI265" s="3" t="str">
        <f t="shared" si="33"/>
        <v>/</v>
      </c>
      <c r="AJ265" s="3" t="s">
        <v>969</v>
      </c>
      <c r="AK265" s="3" t="s">
        <v>1271</v>
      </c>
      <c r="AL265" s="5"/>
      <c r="AM265" s="5"/>
      <c r="AN265" s="5"/>
      <c r="AO265" s="5"/>
      <c r="AP265" s="9" t="str">
        <f>IF(AO265="", "", VLOOKUP(AO265, HIDE!D:E, 2, FALSE))</f>
        <v/>
      </c>
      <c r="AQ265" s="9" t="str">
        <f t="shared" si="34"/>
        <v/>
      </c>
      <c r="AR265" s="5"/>
      <c r="AS265" s="9" t="str">
        <f t="shared" si="35"/>
        <v/>
      </c>
      <c r="AT265" s="5"/>
    </row>
    <row r="266" spans="1:46" x14ac:dyDescent="0.25">
      <c r="A266" s="3" t="s">
        <v>12</v>
      </c>
      <c r="B266" s="3" t="s">
        <v>283</v>
      </c>
      <c r="C266" s="3" t="s">
        <v>708</v>
      </c>
      <c r="D266" s="3" t="s">
        <v>1</v>
      </c>
      <c r="E266" s="5">
        <v>1</v>
      </c>
      <c r="F266" s="9" t="str">
        <f t="shared" si="29"/>
        <v xml:space="preserve">General (Internal) Medicine/Endocrinology and Diabetes Mellitus, General Surgery, General (Internal) Medicine/Cardiology </v>
      </c>
      <c r="G266" s="9" t="str">
        <f t="shared" si="30"/>
        <v>Dr Froso Varvitsioti</v>
      </c>
      <c r="H266" s="5" t="s">
        <v>2</v>
      </c>
      <c r="I266" s="6">
        <v>44770</v>
      </c>
      <c r="J266" s="6">
        <v>44901</v>
      </c>
      <c r="K266" s="3" t="s">
        <v>18</v>
      </c>
      <c r="L266" s="3" t="s">
        <v>375</v>
      </c>
      <c r="M266" s="3" t="str">
        <f>VLOOKUP(L266, HIDE!D:E, 2, FALSE)</f>
        <v>Haverfordwest</v>
      </c>
      <c r="N266" s="3" t="s">
        <v>952</v>
      </c>
      <c r="O266" s="3" t="str">
        <f t="shared" si="31"/>
        <v>/</v>
      </c>
      <c r="P266" s="3" t="s">
        <v>969</v>
      </c>
      <c r="Q266" s="3" t="s">
        <v>1274</v>
      </c>
      <c r="R266" s="5" t="s">
        <v>2</v>
      </c>
      <c r="S266" s="6">
        <v>44537</v>
      </c>
      <c r="T266" s="6">
        <v>45020</v>
      </c>
      <c r="U266" s="3" t="s">
        <v>18</v>
      </c>
      <c r="V266" s="3" t="s">
        <v>375</v>
      </c>
      <c r="W266" s="3" t="str">
        <f>VLOOKUP(V266, HIDE!D:E, 2, FALSE)</f>
        <v>Haverfordwest</v>
      </c>
      <c r="X266" s="3" t="s">
        <v>951</v>
      </c>
      <c r="Y266" s="3" t="str">
        <f t="shared" si="32"/>
        <v/>
      </c>
      <c r="Z266" s="3"/>
      <c r="AA266" s="3" t="s">
        <v>1273</v>
      </c>
      <c r="AB266" s="5" t="s">
        <v>2</v>
      </c>
      <c r="AC266" s="6">
        <v>45021</v>
      </c>
      <c r="AD266" s="6">
        <v>45139</v>
      </c>
      <c r="AE266" s="3" t="s">
        <v>18</v>
      </c>
      <c r="AF266" s="3" t="s">
        <v>375</v>
      </c>
      <c r="AG266" s="3" t="str">
        <f>VLOOKUP(AF266, HIDE!D:E, 2, FALSE)</f>
        <v>Haverfordwest</v>
      </c>
      <c r="AH266" s="3" t="s">
        <v>952</v>
      </c>
      <c r="AI266" s="3" t="str">
        <f t="shared" si="33"/>
        <v>/</v>
      </c>
      <c r="AJ266" s="3" t="s">
        <v>946</v>
      </c>
      <c r="AK266" s="3" t="s">
        <v>1272</v>
      </c>
      <c r="AL266" s="5"/>
      <c r="AM266" s="5"/>
      <c r="AN266" s="5"/>
      <c r="AO266" s="5"/>
      <c r="AP266" s="9" t="str">
        <f>IF(AO266="", "", VLOOKUP(AO266, HIDE!D:E, 2, FALSE))</f>
        <v/>
      </c>
      <c r="AQ266" s="9" t="str">
        <f t="shared" si="34"/>
        <v/>
      </c>
      <c r="AR266" s="5"/>
      <c r="AS266" s="9" t="str">
        <f t="shared" si="35"/>
        <v/>
      </c>
      <c r="AT266" s="5"/>
    </row>
    <row r="267" spans="1:46" x14ac:dyDescent="0.25">
      <c r="A267" s="3" t="s">
        <v>12</v>
      </c>
      <c r="B267" s="3" t="s">
        <v>284</v>
      </c>
      <c r="C267" s="3" t="s">
        <v>709</v>
      </c>
      <c r="D267" s="3" t="s">
        <v>1</v>
      </c>
      <c r="E267" s="5">
        <v>1</v>
      </c>
      <c r="F267" s="9" t="str">
        <f t="shared" si="29"/>
        <v xml:space="preserve">General (Internal) Medicine/Cardiology, General (Internal) Medicine/Endocrinology and Diabetes Mellitus, General Surgery </v>
      </c>
      <c r="G267" s="9" t="str">
        <f t="shared" si="30"/>
        <v xml:space="preserve">Dr Gavin Andrew Ross </v>
      </c>
      <c r="H267" s="5" t="s">
        <v>2</v>
      </c>
      <c r="I267" s="6">
        <v>44770</v>
      </c>
      <c r="J267" s="6">
        <v>44901</v>
      </c>
      <c r="K267" s="3" t="s">
        <v>18</v>
      </c>
      <c r="L267" s="3" t="s">
        <v>375</v>
      </c>
      <c r="M267" s="3" t="str">
        <f>VLOOKUP(L267, HIDE!D:E, 2, FALSE)</f>
        <v>Haverfordwest</v>
      </c>
      <c r="N267" s="3" t="s">
        <v>952</v>
      </c>
      <c r="O267" s="3" t="str">
        <f t="shared" si="31"/>
        <v>/</v>
      </c>
      <c r="P267" s="3" t="s">
        <v>946</v>
      </c>
      <c r="Q267" s="3" t="s">
        <v>1272</v>
      </c>
      <c r="R267" s="5" t="s">
        <v>2</v>
      </c>
      <c r="S267" s="6">
        <v>44537</v>
      </c>
      <c r="T267" s="6">
        <v>45020</v>
      </c>
      <c r="U267" s="3" t="s">
        <v>18</v>
      </c>
      <c r="V267" s="3" t="s">
        <v>375</v>
      </c>
      <c r="W267" s="3" t="str">
        <f>VLOOKUP(V267, HIDE!D:E, 2, FALSE)</f>
        <v>Haverfordwest</v>
      </c>
      <c r="X267" s="3" t="s">
        <v>952</v>
      </c>
      <c r="Y267" s="3" t="str">
        <f t="shared" si="32"/>
        <v>/</v>
      </c>
      <c r="Z267" s="3" t="s">
        <v>969</v>
      </c>
      <c r="AA267" s="3" t="s">
        <v>1274</v>
      </c>
      <c r="AB267" s="5" t="s">
        <v>2</v>
      </c>
      <c r="AC267" s="6">
        <v>45021</v>
      </c>
      <c r="AD267" s="6">
        <v>45139</v>
      </c>
      <c r="AE267" s="3" t="s">
        <v>18</v>
      </c>
      <c r="AF267" s="3" t="s">
        <v>375</v>
      </c>
      <c r="AG267" s="3" t="str">
        <f>VLOOKUP(AF267, HIDE!D:E, 2, FALSE)</f>
        <v>Haverfordwest</v>
      </c>
      <c r="AH267" s="3" t="s">
        <v>951</v>
      </c>
      <c r="AI267" s="3" t="str">
        <f t="shared" si="33"/>
        <v/>
      </c>
      <c r="AJ267" s="3"/>
      <c r="AK267" s="3" t="s">
        <v>1273</v>
      </c>
      <c r="AL267" s="5"/>
      <c r="AM267" s="5"/>
      <c r="AN267" s="5"/>
      <c r="AO267" s="5"/>
      <c r="AP267" s="9" t="str">
        <f>IF(AO267="", "", VLOOKUP(AO267, HIDE!D:E, 2, FALSE))</f>
        <v/>
      </c>
      <c r="AQ267" s="9" t="str">
        <f t="shared" si="34"/>
        <v/>
      </c>
      <c r="AR267" s="5"/>
      <c r="AS267" s="9" t="str">
        <f t="shared" si="35"/>
        <v/>
      </c>
      <c r="AT267" s="5"/>
    </row>
    <row r="268" spans="1:46" x14ac:dyDescent="0.25">
      <c r="A268" s="3" t="s">
        <v>12</v>
      </c>
      <c r="B268" s="3" t="s">
        <v>285</v>
      </c>
      <c r="C268" s="3" t="s">
        <v>710</v>
      </c>
      <c r="D268" s="3" t="s">
        <v>1</v>
      </c>
      <c r="E268" s="5">
        <v>1</v>
      </c>
      <c r="F268" s="9" t="str">
        <f t="shared" si="29"/>
        <v xml:space="preserve">General Surgery, General (Internal) Medicine/Cardiology, General (Internal) Medicine/Endocrinology and Diabetes Mellitus </v>
      </c>
      <c r="G268" s="9" t="str">
        <f t="shared" si="30"/>
        <v xml:space="preserve">Mr Oomar Nur </v>
      </c>
      <c r="H268" s="5" t="s">
        <v>2</v>
      </c>
      <c r="I268" s="6">
        <v>44770</v>
      </c>
      <c r="J268" s="6">
        <v>44901</v>
      </c>
      <c r="K268" s="3" t="s">
        <v>18</v>
      </c>
      <c r="L268" s="3" t="s">
        <v>375</v>
      </c>
      <c r="M268" s="3" t="str">
        <f>VLOOKUP(L268, HIDE!D:E, 2, FALSE)</f>
        <v>Haverfordwest</v>
      </c>
      <c r="N268" s="3" t="s">
        <v>951</v>
      </c>
      <c r="O268" s="3" t="str">
        <f t="shared" si="31"/>
        <v/>
      </c>
      <c r="P268" s="3"/>
      <c r="Q268" s="3" t="s">
        <v>1273</v>
      </c>
      <c r="R268" s="5" t="s">
        <v>2</v>
      </c>
      <c r="S268" s="6">
        <v>44537</v>
      </c>
      <c r="T268" s="6">
        <v>45020</v>
      </c>
      <c r="U268" s="3" t="s">
        <v>18</v>
      </c>
      <c r="V268" s="3" t="s">
        <v>375</v>
      </c>
      <c r="W268" s="3" t="str">
        <f>VLOOKUP(V268, HIDE!D:E, 2, FALSE)</f>
        <v>Haverfordwest</v>
      </c>
      <c r="X268" s="3" t="s">
        <v>952</v>
      </c>
      <c r="Y268" s="3" t="str">
        <f t="shared" si="32"/>
        <v>/</v>
      </c>
      <c r="Z268" s="3" t="s">
        <v>946</v>
      </c>
      <c r="AA268" s="3" t="s">
        <v>1272</v>
      </c>
      <c r="AB268" s="5" t="s">
        <v>2</v>
      </c>
      <c r="AC268" s="6">
        <v>45021</v>
      </c>
      <c r="AD268" s="6">
        <v>45139</v>
      </c>
      <c r="AE268" s="3" t="s">
        <v>18</v>
      </c>
      <c r="AF268" s="3" t="s">
        <v>375</v>
      </c>
      <c r="AG268" s="3" t="str">
        <f>VLOOKUP(AF268, HIDE!D:E, 2, FALSE)</f>
        <v>Haverfordwest</v>
      </c>
      <c r="AH268" s="3" t="s">
        <v>952</v>
      </c>
      <c r="AI268" s="3" t="str">
        <f t="shared" si="33"/>
        <v>/</v>
      </c>
      <c r="AJ268" s="3" t="s">
        <v>969</v>
      </c>
      <c r="AK268" s="3" t="s">
        <v>1274</v>
      </c>
      <c r="AL268" s="5"/>
      <c r="AM268" s="5"/>
      <c r="AN268" s="5"/>
      <c r="AO268" s="5"/>
      <c r="AP268" s="9" t="str">
        <f>IF(AO268="", "", VLOOKUP(AO268, HIDE!D:E, 2, FALSE))</f>
        <v/>
      </c>
      <c r="AQ268" s="9" t="str">
        <f t="shared" si="34"/>
        <v/>
      </c>
      <c r="AR268" s="5"/>
      <c r="AS268" s="9" t="str">
        <f t="shared" si="35"/>
        <v/>
      </c>
      <c r="AT268" s="5"/>
    </row>
    <row r="269" spans="1:46" x14ac:dyDescent="0.25">
      <c r="A269" s="3" t="s">
        <v>12</v>
      </c>
      <c r="B269" s="3" t="s">
        <v>286</v>
      </c>
      <c r="C269" s="3" t="s">
        <v>711</v>
      </c>
      <c r="D269" s="3" t="s">
        <v>1</v>
      </c>
      <c r="E269" s="5">
        <v>1</v>
      </c>
      <c r="F269" s="9" t="str">
        <f t="shared" si="29"/>
        <v xml:space="preserve">General (Internal) Medicine/Geriatric Medicine, Stroke Medicine, General Surgery/Colorectal Surgery, General (Internal) Medicine/Cardiology </v>
      </c>
      <c r="G269" s="9" t="str">
        <f t="shared" si="30"/>
        <v xml:space="preserve">Dr Christopher James </v>
      </c>
      <c r="H269" s="5" t="s">
        <v>2</v>
      </c>
      <c r="I269" s="6">
        <v>44770</v>
      </c>
      <c r="J269" s="6">
        <v>44901</v>
      </c>
      <c r="K269" s="3" t="s">
        <v>18</v>
      </c>
      <c r="L269" s="3" t="s">
        <v>375</v>
      </c>
      <c r="M269" s="3" t="str">
        <f>VLOOKUP(L269, HIDE!D:E, 2, FALSE)</f>
        <v>Haverfordwest</v>
      </c>
      <c r="N269" s="3" t="s">
        <v>952</v>
      </c>
      <c r="O269" s="3" t="str">
        <f t="shared" si="31"/>
        <v>/</v>
      </c>
      <c r="P269" s="3" t="s">
        <v>1032</v>
      </c>
      <c r="Q269" s="3" t="s">
        <v>1277</v>
      </c>
      <c r="R269" s="5" t="s">
        <v>2</v>
      </c>
      <c r="S269" s="6">
        <v>44537</v>
      </c>
      <c r="T269" s="6">
        <v>45020</v>
      </c>
      <c r="U269" s="3" t="s">
        <v>18</v>
      </c>
      <c r="V269" s="3" t="s">
        <v>375</v>
      </c>
      <c r="W269" s="3" t="str">
        <f>VLOOKUP(V269, HIDE!D:E, 2, FALSE)</f>
        <v>Haverfordwest</v>
      </c>
      <c r="X269" s="3" t="s">
        <v>951</v>
      </c>
      <c r="Y269" s="3" t="str">
        <f t="shared" si="32"/>
        <v>/</v>
      </c>
      <c r="Z269" s="3" t="s">
        <v>1004</v>
      </c>
      <c r="AA269" s="3" t="s">
        <v>1276</v>
      </c>
      <c r="AB269" s="5" t="s">
        <v>2</v>
      </c>
      <c r="AC269" s="6">
        <v>45021</v>
      </c>
      <c r="AD269" s="6">
        <v>45139</v>
      </c>
      <c r="AE269" s="3" t="s">
        <v>18</v>
      </c>
      <c r="AF269" s="3" t="s">
        <v>375</v>
      </c>
      <c r="AG269" s="3" t="str">
        <f>VLOOKUP(AF269, HIDE!D:E, 2, FALSE)</f>
        <v>Haverfordwest</v>
      </c>
      <c r="AH269" s="3" t="s">
        <v>952</v>
      </c>
      <c r="AI269" s="3" t="str">
        <f t="shared" si="33"/>
        <v>/</v>
      </c>
      <c r="AJ269" s="3" t="s">
        <v>946</v>
      </c>
      <c r="AK269" s="3" t="s">
        <v>1275</v>
      </c>
      <c r="AL269" s="5"/>
      <c r="AM269" s="5"/>
      <c r="AN269" s="5"/>
      <c r="AO269" s="5"/>
      <c r="AP269" s="9" t="str">
        <f>IF(AO269="", "", VLOOKUP(AO269, HIDE!D:E, 2, FALSE))</f>
        <v/>
      </c>
      <c r="AQ269" s="9" t="str">
        <f t="shared" si="34"/>
        <v/>
      </c>
      <c r="AR269" s="5"/>
      <c r="AS269" s="9" t="str">
        <f t="shared" si="35"/>
        <v/>
      </c>
      <c r="AT269" s="5"/>
    </row>
    <row r="270" spans="1:46" x14ac:dyDescent="0.25">
      <c r="A270" s="3" t="s">
        <v>12</v>
      </c>
      <c r="B270" s="3" t="s">
        <v>287</v>
      </c>
      <c r="C270" s="3" t="s">
        <v>712</v>
      </c>
      <c r="D270" s="3" t="s">
        <v>1</v>
      </c>
      <c r="E270" s="5">
        <v>1</v>
      </c>
      <c r="F270" s="9" t="str">
        <f t="shared" si="29"/>
        <v xml:space="preserve">General (Internal) Medicine/Cardiology, General (Internal) Medicine/Geriatric Medicine, Stroke Medicine, General Surgery/Colorectal Surgery </v>
      </c>
      <c r="G270" s="9" t="str">
        <f t="shared" si="30"/>
        <v xml:space="preserve">Dr Nikolaos Anatoliotakis </v>
      </c>
      <c r="H270" s="5" t="s">
        <v>2</v>
      </c>
      <c r="I270" s="6">
        <v>44770</v>
      </c>
      <c r="J270" s="6">
        <v>44901</v>
      </c>
      <c r="K270" s="3" t="s">
        <v>18</v>
      </c>
      <c r="L270" s="3" t="s">
        <v>375</v>
      </c>
      <c r="M270" s="3" t="str">
        <f>VLOOKUP(L270, HIDE!D:E, 2, FALSE)</f>
        <v>Haverfordwest</v>
      </c>
      <c r="N270" s="3" t="s">
        <v>952</v>
      </c>
      <c r="O270" s="3" t="str">
        <f t="shared" si="31"/>
        <v>/</v>
      </c>
      <c r="P270" s="3" t="s">
        <v>946</v>
      </c>
      <c r="Q270" s="3" t="s">
        <v>1275</v>
      </c>
      <c r="R270" s="5" t="s">
        <v>2</v>
      </c>
      <c r="S270" s="6">
        <v>44537</v>
      </c>
      <c r="T270" s="6">
        <v>45020</v>
      </c>
      <c r="U270" s="3" t="s">
        <v>18</v>
      </c>
      <c r="V270" s="3" t="s">
        <v>375</v>
      </c>
      <c r="W270" s="3" t="str">
        <f>VLOOKUP(V270, HIDE!D:E, 2, FALSE)</f>
        <v>Haverfordwest</v>
      </c>
      <c r="X270" s="3" t="s">
        <v>952</v>
      </c>
      <c r="Y270" s="3" t="str">
        <f t="shared" si="32"/>
        <v>/</v>
      </c>
      <c r="Z270" s="3" t="s">
        <v>1032</v>
      </c>
      <c r="AA270" s="3" t="s">
        <v>1277</v>
      </c>
      <c r="AB270" s="5" t="s">
        <v>2</v>
      </c>
      <c r="AC270" s="6">
        <v>45021</v>
      </c>
      <c r="AD270" s="6">
        <v>45139</v>
      </c>
      <c r="AE270" s="3" t="s">
        <v>18</v>
      </c>
      <c r="AF270" s="3" t="s">
        <v>375</v>
      </c>
      <c r="AG270" s="3" t="str">
        <f>VLOOKUP(AF270, HIDE!D:E, 2, FALSE)</f>
        <v>Haverfordwest</v>
      </c>
      <c r="AH270" s="3" t="s">
        <v>951</v>
      </c>
      <c r="AI270" s="3" t="str">
        <f t="shared" si="33"/>
        <v>/</v>
      </c>
      <c r="AJ270" s="3" t="s">
        <v>1004</v>
      </c>
      <c r="AK270" s="3" t="s">
        <v>1276</v>
      </c>
      <c r="AL270" s="5"/>
      <c r="AM270" s="5"/>
      <c r="AN270" s="5"/>
      <c r="AO270" s="5"/>
      <c r="AP270" s="9" t="str">
        <f>IF(AO270="", "", VLOOKUP(AO270, HIDE!D:E, 2, FALSE))</f>
        <v/>
      </c>
      <c r="AQ270" s="9" t="str">
        <f t="shared" si="34"/>
        <v/>
      </c>
      <c r="AR270" s="5"/>
      <c r="AS270" s="9" t="str">
        <f t="shared" si="35"/>
        <v/>
      </c>
      <c r="AT270" s="5"/>
    </row>
    <row r="271" spans="1:46" x14ac:dyDescent="0.25">
      <c r="A271" s="3" t="s">
        <v>12</v>
      </c>
      <c r="B271" s="3" t="s">
        <v>288</v>
      </c>
      <c r="C271" s="3" t="s">
        <v>713</v>
      </c>
      <c r="D271" s="3" t="s">
        <v>1</v>
      </c>
      <c r="E271" s="5">
        <v>1</v>
      </c>
      <c r="F271" s="9" t="str">
        <f t="shared" si="29"/>
        <v xml:space="preserve">General Surgery/Colorectal Surgery, General (Internal) Medicine/Cardiology, General (Internal) Medicine/Geriatric Medicine, Stroke Medicine </v>
      </c>
      <c r="G271" s="9" t="str">
        <f t="shared" si="30"/>
        <v xml:space="preserve">Mr Jegadish Mathias </v>
      </c>
      <c r="H271" s="5" t="s">
        <v>2</v>
      </c>
      <c r="I271" s="6">
        <v>44770</v>
      </c>
      <c r="J271" s="6">
        <v>44901</v>
      </c>
      <c r="K271" s="3" t="s">
        <v>18</v>
      </c>
      <c r="L271" s="3" t="s">
        <v>375</v>
      </c>
      <c r="M271" s="3" t="str">
        <f>VLOOKUP(L271, HIDE!D:E, 2, FALSE)</f>
        <v>Haverfordwest</v>
      </c>
      <c r="N271" s="3" t="s">
        <v>951</v>
      </c>
      <c r="O271" s="3" t="str">
        <f t="shared" si="31"/>
        <v>/</v>
      </c>
      <c r="P271" s="3" t="s">
        <v>1004</v>
      </c>
      <c r="Q271" s="3" t="s">
        <v>1276</v>
      </c>
      <c r="R271" s="5" t="s">
        <v>2</v>
      </c>
      <c r="S271" s="6">
        <v>44537</v>
      </c>
      <c r="T271" s="6">
        <v>45020</v>
      </c>
      <c r="U271" s="3" t="s">
        <v>18</v>
      </c>
      <c r="V271" s="3" t="s">
        <v>375</v>
      </c>
      <c r="W271" s="3" t="str">
        <f>VLOOKUP(V271, HIDE!D:E, 2, FALSE)</f>
        <v>Haverfordwest</v>
      </c>
      <c r="X271" s="3" t="s">
        <v>952</v>
      </c>
      <c r="Y271" s="3" t="str">
        <f t="shared" si="32"/>
        <v>/</v>
      </c>
      <c r="Z271" s="3" t="s">
        <v>946</v>
      </c>
      <c r="AA271" s="3" t="s">
        <v>1275</v>
      </c>
      <c r="AB271" s="5" t="s">
        <v>2</v>
      </c>
      <c r="AC271" s="6">
        <v>45021</v>
      </c>
      <c r="AD271" s="6">
        <v>45139</v>
      </c>
      <c r="AE271" s="3" t="s">
        <v>18</v>
      </c>
      <c r="AF271" s="3" t="s">
        <v>375</v>
      </c>
      <c r="AG271" s="3" t="str">
        <f>VLOOKUP(AF271, HIDE!D:E, 2, FALSE)</f>
        <v>Haverfordwest</v>
      </c>
      <c r="AH271" s="3" t="s">
        <v>952</v>
      </c>
      <c r="AI271" s="3" t="str">
        <f t="shared" si="33"/>
        <v>/</v>
      </c>
      <c r="AJ271" s="3" t="s">
        <v>1032</v>
      </c>
      <c r="AK271" s="3" t="s">
        <v>1277</v>
      </c>
      <c r="AL271" s="5"/>
      <c r="AM271" s="5"/>
      <c r="AN271" s="5"/>
      <c r="AO271" s="5"/>
      <c r="AP271" s="9" t="str">
        <f>IF(AO271="", "", VLOOKUP(AO271, HIDE!D:E, 2, FALSE))</f>
        <v/>
      </c>
      <c r="AQ271" s="9" t="str">
        <f t="shared" si="34"/>
        <v/>
      </c>
      <c r="AR271" s="5"/>
      <c r="AS271" s="9" t="str">
        <f t="shared" si="35"/>
        <v/>
      </c>
      <c r="AT271" s="5"/>
    </row>
    <row r="272" spans="1:46" x14ac:dyDescent="0.25">
      <c r="A272" s="3" t="s">
        <v>12</v>
      </c>
      <c r="B272" s="3" t="s">
        <v>289</v>
      </c>
      <c r="C272" s="3" t="s">
        <v>714</v>
      </c>
      <c r="D272" s="3" t="s">
        <v>1</v>
      </c>
      <c r="E272" s="5">
        <v>1</v>
      </c>
      <c r="F272" s="9" t="str">
        <f t="shared" si="29"/>
        <v xml:space="preserve">General (Internal) Medicine/Geriatric Medicine, Stroke Medicine, General Surgery/Colorectal Surgery, Emergency Medicine </v>
      </c>
      <c r="G272" s="9" t="str">
        <f t="shared" si="30"/>
        <v xml:space="preserve">Dr Sarah Davidson </v>
      </c>
      <c r="H272" s="5" t="s">
        <v>2</v>
      </c>
      <c r="I272" s="6">
        <v>44770</v>
      </c>
      <c r="J272" s="6">
        <v>44901</v>
      </c>
      <c r="K272" s="3" t="s">
        <v>18</v>
      </c>
      <c r="L272" s="3" t="s">
        <v>375</v>
      </c>
      <c r="M272" s="3" t="str">
        <f>VLOOKUP(L272, HIDE!D:E, 2, FALSE)</f>
        <v>Haverfordwest</v>
      </c>
      <c r="N272" s="3" t="s">
        <v>952</v>
      </c>
      <c r="O272" s="3" t="str">
        <f t="shared" si="31"/>
        <v>/</v>
      </c>
      <c r="P272" s="3" t="s">
        <v>1032</v>
      </c>
      <c r="Q272" s="3" t="s">
        <v>1280</v>
      </c>
      <c r="R272" s="5" t="s">
        <v>2</v>
      </c>
      <c r="S272" s="6">
        <v>44537</v>
      </c>
      <c r="T272" s="6">
        <v>45020</v>
      </c>
      <c r="U272" s="3" t="s">
        <v>18</v>
      </c>
      <c r="V272" s="3" t="s">
        <v>375</v>
      </c>
      <c r="W272" s="3" t="str">
        <f>VLOOKUP(V272, HIDE!D:E, 2, FALSE)</f>
        <v>Haverfordwest</v>
      </c>
      <c r="X272" s="3" t="s">
        <v>951</v>
      </c>
      <c r="Y272" s="3" t="str">
        <f t="shared" si="32"/>
        <v>/</v>
      </c>
      <c r="Z272" s="3" t="s">
        <v>1004</v>
      </c>
      <c r="AA272" s="3" t="s">
        <v>1279</v>
      </c>
      <c r="AB272" s="5" t="s">
        <v>2</v>
      </c>
      <c r="AC272" s="6">
        <v>45021</v>
      </c>
      <c r="AD272" s="6">
        <v>45139</v>
      </c>
      <c r="AE272" s="3" t="s">
        <v>18</v>
      </c>
      <c r="AF272" s="3" t="s">
        <v>375</v>
      </c>
      <c r="AG272" s="3" t="str">
        <f>VLOOKUP(AF272, HIDE!D:E, 2, FALSE)</f>
        <v>Haverfordwest</v>
      </c>
      <c r="AH272" s="3" t="s">
        <v>960</v>
      </c>
      <c r="AI272" s="3" t="str">
        <f t="shared" si="33"/>
        <v/>
      </c>
      <c r="AJ272" s="3"/>
      <c r="AK272" s="3" t="s">
        <v>1278</v>
      </c>
      <c r="AL272" s="5"/>
      <c r="AM272" s="5"/>
      <c r="AN272" s="5"/>
      <c r="AO272" s="5"/>
      <c r="AP272" s="9" t="str">
        <f>IF(AO272="", "", VLOOKUP(AO272, HIDE!D:E, 2, FALSE))</f>
        <v/>
      </c>
      <c r="AQ272" s="9" t="str">
        <f t="shared" si="34"/>
        <v/>
      </c>
      <c r="AR272" s="5"/>
      <c r="AS272" s="9" t="str">
        <f t="shared" si="35"/>
        <v/>
      </c>
      <c r="AT272" s="5"/>
    </row>
    <row r="273" spans="1:46" x14ac:dyDescent="0.25">
      <c r="A273" s="3" t="s">
        <v>12</v>
      </c>
      <c r="B273" s="3" t="s">
        <v>290</v>
      </c>
      <c r="C273" s="3" t="s">
        <v>715</v>
      </c>
      <c r="D273" s="3" t="s">
        <v>1</v>
      </c>
      <c r="E273" s="5">
        <v>1</v>
      </c>
      <c r="F273" s="9" t="str">
        <f t="shared" si="29"/>
        <v xml:space="preserve">Emergency Medicine, General (Internal) Medicine/Geriatric Medicine, Stroke Medicine, General Surgery/Colorectal Surgery </v>
      </c>
      <c r="G273" s="9" t="str">
        <f t="shared" si="30"/>
        <v>Dr Samit Purkayastha</v>
      </c>
      <c r="H273" s="5" t="s">
        <v>2</v>
      </c>
      <c r="I273" s="6">
        <v>44770</v>
      </c>
      <c r="J273" s="6">
        <v>44901</v>
      </c>
      <c r="K273" s="3" t="s">
        <v>18</v>
      </c>
      <c r="L273" s="3" t="s">
        <v>375</v>
      </c>
      <c r="M273" s="3" t="str">
        <f>VLOOKUP(L273, HIDE!D:E, 2, FALSE)</f>
        <v>Haverfordwest</v>
      </c>
      <c r="N273" s="3" t="s">
        <v>960</v>
      </c>
      <c r="O273" s="3" t="str">
        <f t="shared" si="31"/>
        <v/>
      </c>
      <c r="P273" s="3"/>
      <c r="Q273" s="3" t="s">
        <v>1278</v>
      </c>
      <c r="R273" s="5" t="s">
        <v>2</v>
      </c>
      <c r="S273" s="6">
        <v>44537</v>
      </c>
      <c r="T273" s="6">
        <v>45020</v>
      </c>
      <c r="U273" s="3" t="s">
        <v>18</v>
      </c>
      <c r="V273" s="3" t="s">
        <v>375</v>
      </c>
      <c r="W273" s="3" t="str">
        <f>VLOOKUP(V273, HIDE!D:E, 2, FALSE)</f>
        <v>Haverfordwest</v>
      </c>
      <c r="X273" s="3" t="s">
        <v>952</v>
      </c>
      <c r="Y273" s="3" t="str">
        <f t="shared" si="32"/>
        <v>/</v>
      </c>
      <c r="Z273" s="3" t="s">
        <v>1032</v>
      </c>
      <c r="AA273" s="3" t="s">
        <v>1280</v>
      </c>
      <c r="AB273" s="5" t="s">
        <v>2</v>
      </c>
      <c r="AC273" s="6">
        <v>45021</v>
      </c>
      <c r="AD273" s="6">
        <v>45139</v>
      </c>
      <c r="AE273" s="3" t="s">
        <v>18</v>
      </c>
      <c r="AF273" s="3" t="s">
        <v>375</v>
      </c>
      <c r="AG273" s="3" t="str">
        <f>VLOOKUP(AF273, HIDE!D:E, 2, FALSE)</f>
        <v>Haverfordwest</v>
      </c>
      <c r="AH273" s="3" t="s">
        <v>951</v>
      </c>
      <c r="AI273" s="3" t="str">
        <f t="shared" si="33"/>
        <v>/</v>
      </c>
      <c r="AJ273" s="3" t="s">
        <v>1004</v>
      </c>
      <c r="AK273" s="3" t="s">
        <v>1279</v>
      </c>
      <c r="AL273" s="5"/>
      <c r="AM273" s="5"/>
      <c r="AN273" s="5"/>
      <c r="AO273" s="5"/>
      <c r="AP273" s="9" t="str">
        <f>IF(AO273="", "", VLOOKUP(AO273, HIDE!D:E, 2, FALSE))</f>
        <v/>
      </c>
      <c r="AQ273" s="9" t="str">
        <f t="shared" si="34"/>
        <v/>
      </c>
      <c r="AR273" s="5"/>
      <c r="AS273" s="9" t="str">
        <f t="shared" si="35"/>
        <v/>
      </c>
      <c r="AT273" s="5"/>
    </row>
    <row r="274" spans="1:46" x14ac:dyDescent="0.25">
      <c r="A274" s="3" t="s">
        <v>12</v>
      </c>
      <c r="B274" s="3" t="s">
        <v>291</v>
      </c>
      <c r="C274" s="3" t="s">
        <v>716</v>
      </c>
      <c r="D274" s="3" t="s">
        <v>1</v>
      </c>
      <c r="E274" s="5">
        <v>1</v>
      </c>
      <c r="F274" s="9" t="str">
        <f t="shared" si="29"/>
        <v xml:space="preserve">General Surgery/Colorectal Surgery, Emergency Medicine, General (Internal) Medicine/Geriatric Medicine, Stroke Medicine </v>
      </c>
      <c r="G274" s="9" t="str">
        <f t="shared" si="30"/>
        <v xml:space="preserve">Mr Andrew Burns </v>
      </c>
      <c r="H274" s="5" t="s">
        <v>2</v>
      </c>
      <c r="I274" s="6">
        <v>44770</v>
      </c>
      <c r="J274" s="6">
        <v>44901</v>
      </c>
      <c r="K274" s="3" t="s">
        <v>18</v>
      </c>
      <c r="L274" s="3" t="s">
        <v>375</v>
      </c>
      <c r="M274" s="3" t="str">
        <f>VLOOKUP(L274, HIDE!D:E, 2, FALSE)</f>
        <v>Haverfordwest</v>
      </c>
      <c r="N274" s="3" t="s">
        <v>951</v>
      </c>
      <c r="O274" s="3" t="str">
        <f t="shared" si="31"/>
        <v>/</v>
      </c>
      <c r="P274" s="3" t="s">
        <v>1004</v>
      </c>
      <c r="Q274" s="3" t="s">
        <v>1279</v>
      </c>
      <c r="R274" s="5" t="s">
        <v>2</v>
      </c>
      <c r="S274" s="6">
        <v>44537</v>
      </c>
      <c r="T274" s="6">
        <v>45020</v>
      </c>
      <c r="U274" s="3" t="s">
        <v>18</v>
      </c>
      <c r="V274" s="3" t="s">
        <v>375</v>
      </c>
      <c r="W274" s="3" t="str">
        <f>VLOOKUP(V274, HIDE!D:E, 2, FALSE)</f>
        <v>Haverfordwest</v>
      </c>
      <c r="X274" s="3" t="s">
        <v>960</v>
      </c>
      <c r="Y274" s="3" t="str">
        <f t="shared" si="32"/>
        <v/>
      </c>
      <c r="Z274" s="3"/>
      <c r="AA274" s="3" t="s">
        <v>1278</v>
      </c>
      <c r="AB274" s="5" t="s">
        <v>2</v>
      </c>
      <c r="AC274" s="6">
        <v>45021</v>
      </c>
      <c r="AD274" s="6">
        <v>45139</v>
      </c>
      <c r="AE274" s="3" t="s">
        <v>18</v>
      </c>
      <c r="AF274" s="3" t="s">
        <v>375</v>
      </c>
      <c r="AG274" s="3" t="str">
        <f>VLOOKUP(AF274, HIDE!D:E, 2, FALSE)</f>
        <v>Haverfordwest</v>
      </c>
      <c r="AH274" s="3" t="s">
        <v>952</v>
      </c>
      <c r="AI274" s="3" t="str">
        <f t="shared" si="33"/>
        <v>/</v>
      </c>
      <c r="AJ274" s="3" t="s">
        <v>1032</v>
      </c>
      <c r="AK274" s="3" t="s">
        <v>1280</v>
      </c>
      <c r="AL274" s="5"/>
      <c r="AM274" s="5"/>
      <c r="AN274" s="5"/>
      <c r="AO274" s="5"/>
      <c r="AP274" s="9" t="str">
        <f>IF(AO274="", "", VLOOKUP(AO274, HIDE!D:E, 2, FALSE))</f>
        <v/>
      </c>
      <c r="AQ274" s="9" t="str">
        <f t="shared" si="34"/>
        <v/>
      </c>
      <c r="AR274" s="5"/>
      <c r="AS274" s="9" t="str">
        <f t="shared" si="35"/>
        <v/>
      </c>
      <c r="AT274" s="5"/>
    </row>
    <row r="275" spans="1:46" x14ac:dyDescent="0.25">
      <c r="A275" s="3" t="s">
        <v>12</v>
      </c>
      <c r="B275" s="3" t="s">
        <v>292</v>
      </c>
      <c r="C275" s="3" t="s">
        <v>717</v>
      </c>
      <c r="D275" s="3" t="s">
        <v>1</v>
      </c>
      <c r="E275" s="5">
        <v>1</v>
      </c>
      <c r="F275" s="9" t="str">
        <f t="shared" si="29"/>
        <v xml:space="preserve">General (Internal) Medicine/Geriatric Medicine, General Surgery/Colorectal Surgery, General (Internal) Medicine/Haematology </v>
      </c>
      <c r="G275" s="9" t="str">
        <f t="shared" si="30"/>
        <v xml:space="preserve">Dr Angela Puffett </v>
      </c>
      <c r="H275" s="5" t="s">
        <v>2</v>
      </c>
      <c r="I275" s="6">
        <v>44770</v>
      </c>
      <c r="J275" s="6">
        <v>44901</v>
      </c>
      <c r="K275" s="3" t="s">
        <v>18</v>
      </c>
      <c r="L275" s="3" t="s">
        <v>375</v>
      </c>
      <c r="M275" s="3" t="str">
        <f>VLOOKUP(L275, HIDE!D:E, 2, FALSE)</f>
        <v>Haverfordwest</v>
      </c>
      <c r="N275" s="3" t="s">
        <v>952</v>
      </c>
      <c r="O275" s="3" t="str">
        <f t="shared" si="31"/>
        <v>/</v>
      </c>
      <c r="P275" s="3" t="s">
        <v>956</v>
      </c>
      <c r="Q275" s="3" t="s">
        <v>1283</v>
      </c>
      <c r="R275" s="5" t="s">
        <v>2</v>
      </c>
      <c r="S275" s="6">
        <v>44537</v>
      </c>
      <c r="T275" s="6">
        <v>45020</v>
      </c>
      <c r="U275" s="3" t="s">
        <v>18</v>
      </c>
      <c r="V275" s="3" t="s">
        <v>375</v>
      </c>
      <c r="W275" s="3" t="str">
        <f>VLOOKUP(V275, HIDE!D:E, 2, FALSE)</f>
        <v>Haverfordwest</v>
      </c>
      <c r="X275" s="3" t="s">
        <v>951</v>
      </c>
      <c r="Y275" s="3" t="str">
        <f t="shared" si="32"/>
        <v>/</v>
      </c>
      <c r="Z275" s="3" t="s">
        <v>1004</v>
      </c>
      <c r="AA275" s="3" t="s">
        <v>1282</v>
      </c>
      <c r="AB275" s="5" t="s">
        <v>2</v>
      </c>
      <c r="AC275" s="6">
        <v>45021</v>
      </c>
      <c r="AD275" s="6">
        <v>45139</v>
      </c>
      <c r="AE275" s="3" t="s">
        <v>18</v>
      </c>
      <c r="AF275" s="3" t="s">
        <v>375</v>
      </c>
      <c r="AG275" s="3" t="str">
        <f>VLOOKUP(AF275, HIDE!D:E, 2, FALSE)</f>
        <v>Haverfordwest</v>
      </c>
      <c r="AH275" s="3" t="s">
        <v>952</v>
      </c>
      <c r="AI275" s="3" t="str">
        <f t="shared" si="33"/>
        <v>/</v>
      </c>
      <c r="AJ275" s="3" t="s">
        <v>968</v>
      </c>
      <c r="AK275" s="3" t="s">
        <v>1281</v>
      </c>
      <c r="AL275" s="5"/>
      <c r="AM275" s="5"/>
      <c r="AN275" s="5"/>
      <c r="AO275" s="5"/>
      <c r="AP275" s="9" t="str">
        <f>IF(AO275="", "", VLOOKUP(AO275, HIDE!D:E, 2, FALSE))</f>
        <v/>
      </c>
      <c r="AQ275" s="9" t="str">
        <f t="shared" si="34"/>
        <v/>
      </c>
      <c r="AR275" s="5"/>
      <c r="AS275" s="9" t="str">
        <f t="shared" si="35"/>
        <v/>
      </c>
      <c r="AT275" s="5"/>
    </row>
    <row r="276" spans="1:46" x14ac:dyDescent="0.25">
      <c r="A276" s="3" t="s">
        <v>12</v>
      </c>
      <c r="B276" s="3" t="s">
        <v>293</v>
      </c>
      <c r="C276" s="3" t="s">
        <v>718</v>
      </c>
      <c r="D276" s="3" t="s">
        <v>1</v>
      </c>
      <c r="E276" s="5">
        <v>1</v>
      </c>
      <c r="F276" s="9" t="str">
        <f t="shared" si="29"/>
        <v xml:space="preserve">General (Internal) Medicine/Haematology, General (Internal) Medicine/Geriatric Medicine, General Surgery/Colorectal Surgery </v>
      </c>
      <c r="G276" s="9" t="str">
        <f t="shared" si="30"/>
        <v>Dr Harry Grubb</v>
      </c>
      <c r="H276" s="5" t="s">
        <v>2</v>
      </c>
      <c r="I276" s="6">
        <v>44770</v>
      </c>
      <c r="J276" s="6">
        <v>44901</v>
      </c>
      <c r="K276" s="3" t="s">
        <v>18</v>
      </c>
      <c r="L276" s="3" t="s">
        <v>375</v>
      </c>
      <c r="M276" s="3" t="str">
        <f>VLOOKUP(L276, HIDE!D:E, 2, FALSE)</f>
        <v>Haverfordwest</v>
      </c>
      <c r="N276" s="3" t="s">
        <v>952</v>
      </c>
      <c r="O276" s="3" t="str">
        <f t="shared" si="31"/>
        <v>/</v>
      </c>
      <c r="P276" s="3" t="s">
        <v>968</v>
      </c>
      <c r="Q276" s="3" t="s">
        <v>1281</v>
      </c>
      <c r="R276" s="5" t="s">
        <v>2</v>
      </c>
      <c r="S276" s="6">
        <v>44537</v>
      </c>
      <c r="T276" s="6">
        <v>45020</v>
      </c>
      <c r="U276" s="3" t="s">
        <v>18</v>
      </c>
      <c r="V276" s="3" t="s">
        <v>375</v>
      </c>
      <c r="W276" s="3" t="str">
        <f>VLOOKUP(V276, HIDE!D:E, 2, FALSE)</f>
        <v>Haverfordwest</v>
      </c>
      <c r="X276" s="3" t="s">
        <v>952</v>
      </c>
      <c r="Y276" s="3" t="str">
        <f t="shared" si="32"/>
        <v>/</v>
      </c>
      <c r="Z276" s="3" t="s">
        <v>956</v>
      </c>
      <c r="AA276" s="3" t="s">
        <v>1283</v>
      </c>
      <c r="AB276" s="5" t="s">
        <v>2</v>
      </c>
      <c r="AC276" s="6">
        <v>45021</v>
      </c>
      <c r="AD276" s="6">
        <v>45139</v>
      </c>
      <c r="AE276" s="3" t="s">
        <v>18</v>
      </c>
      <c r="AF276" s="3" t="s">
        <v>375</v>
      </c>
      <c r="AG276" s="3" t="str">
        <f>VLOOKUP(AF276, HIDE!D:E, 2, FALSE)</f>
        <v>Haverfordwest</v>
      </c>
      <c r="AH276" s="3" t="s">
        <v>951</v>
      </c>
      <c r="AI276" s="3" t="str">
        <f t="shared" si="33"/>
        <v>/</v>
      </c>
      <c r="AJ276" s="3" t="s">
        <v>1004</v>
      </c>
      <c r="AK276" s="3" t="s">
        <v>1282</v>
      </c>
      <c r="AL276" s="5"/>
      <c r="AM276" s="5"/>
      <c r="AN276" s="5"/>
      <c r="AO276" s="5"/>
      <c r="AP276" s="9" t="str">
        <f>IF(AO276="", "", VLOOKUP(AO276, HIDE!D:E, 2, FALSE))</f>
        <v/>
      </c>
      <c r="AQ276" s="9" t="str">
        <f t="shared" si="34"/>
        <v/>
      </c>
      <c r="AR276" s="5"/>
      <c r="AS276" s="9" t="str">
        <f t="shared" si="35"/>
        <v/>
      </c>
      <c r="AT276" s="5"/>
    </row>
    <row r="277" spans="1:46" x14ac:dyDescent="0.25">
      <c r="A277" s="3" t="s">
        <v>12</v>
      </c>
      <c r="B277" s="3" t="s">
        <v>294</v>
      </c>
      <c r="C277" s="3" t="s">
        <v>719</v>
      </c>
      <c r="D277" s="3" t="s">
        <v>1</v>
      </c>
      <c r="E277" s="5">
        <v>1</v>
      </c>
      <c r="F277" s="9" t="str">
        <f t="shared" si="29"/>
        <v xml:space="preserve">General Surgery/Colorectal Surgery, General (Internal) Medicine/Haematology, General (Internal) Medicine/Geriatric Medicine </v>
      </c>
      <c r="G277" s="9" t="str">
        <f t="shared" si="30"/>
        <v xml:space="preserve">Mr Otumeluke Umughele </v>
      </c>
      <c r="H277" s="5" t="s">
        <v>2</v>
      </c>
      <c r="I277" s="6">
        <v>44770</v>
      </c>
      <c r="J277" s="6">
        <v>44901</v>
      </c>
      <c r="K277" s="3" t="s">
        <v>18</v>
      </c>
      <c r="L277" s="3" t="s">
        <v>375</v>
      </c>
      <c r="M277" s="3" t="str">
        <f>VLOOKUP(L277, HIDE!D:E, 2, FALSE)</f>
        <v>Haverfordwest</v>
      </c>
      <c r="N277" s="3" t="s">
        <v>951</v>
      </c>
      <c r="O277" s="3" t="str">
        <f t="shared" si="31"/>
        <v>/</v>
      </c>
      <c r="P277" s="3" t="s">
        <v>1004</v>
      </c>
      <c r="Q277" s="3" t="s">
        <v>1282</v>
      </c>
      <c r="R277" s="5" t="s">
        <v>2</v>
      </c>
      <c r="S277" s="6">
        <v>44537</v>
      </c>
      <c r="T277" s="6">
        <v>45020</v>
      </c>
      <c r="U277" s="3" t="s">
        <v>18</v>
      </c>
      <c r="V277" s="3" t="s">
        <v>375</v>
      </c>
      <c r="W277" s="3" t="str">
        <f>VLOOKUP(V277, HIDE!D:E, 2, FALSE)</f>
        <v>Haverfordwest</v>
      </c>
      <c r="X277" s="3" t="s">
        <v>952</v>
      </c>
      <c r="Y277" s="3" t="str">
        <f t="shared" si="32"/>
        <v>/</v>
      </c>
      <c r="Z277" s="3" t="s">
        <v>968</v>
      </c>
      <c r="AA277" s="3" t="s">
        <v>1281</v>
      </c>
      <c r="AB277" s="5" t="s">
        <v>2</v>
      </c>
      <c r="AC277" s="6">
        <v>45021</v>
      </c>
      <c r="AD277" s="6">
        <v>45139</v>
      </c>
      <c r="AE277" s="3" t="s">
        <v>18</v>
      </c>
      <c r="AF277" s="3" t="s">
        <v>375</v>
      </c>
      <c r="AG277" s="3" t="str">
        <f>VLOOKUP(AF277, HIDE!D:E, 2, FALSE)</f>
        <v>Haverfordwest</v>
      </c>
      <c r="AH277" s="3" t="s">
        <v>952</v>
      </c>
      <c r="AI277" s="3" t="str">
        <f t="shared" si="33"/>
        <v>/</v>
      </c>
      <c r="AJ277" s="3" t="s">
        <v>956</v>
      </c>
      <c r="AK277" s="3" t="s">
        <v>1283</v>
      </c>
      <c r="AL277" s="5"/>
      <c r="AM277" s="5"/>
      <c r="AN277" s="5"/>
      <c r="AO277" s="5"/>
      <c r="AP277" s="9" t="str">
        <f>IF(AO277="", "", VLOOKUP(AO277, HIDE!D:E, 2, FALSE))</f>
        <v/>
      </c>
      <c r="AQ277" s="9" t="str">
        <f t="shared" si="34"/>
        <v/>
      </c>
      <c r="AR277" s="5"/>
      <c r="AS277" s="9" t="str">
        <f t="shared" si="35"/>
        <v/>
      </c>
      <c r="AT277" s="5"/>
    </row>
    <row r="278" spans="1:46" x14ac:dyDescent="0.25">
      <c r="A278" s="3" t="s">
        <v>12</v>
      </c>
      <c r="B278" s="3" t="s">
        <v>295</v>
      </c>
      <c r="C278" s="3" t="s">
        <v>720</v>
      </c>
      <c r="D278" s="3" t="s">
        <v>1</v>
      </c>
      <c r="E278" s="5">
        <v>1</v>
      </c>
      <c r="F278" s="9" t="str">
        <f t="shared" si="29"/>
        <v xml:space="preserve">General (Internal) Medicine/Respiratory Medicine, General Surgery/Colorectal Surgery, Otolaryngology </v>
      </c>
      <c r="G278" s="9" t="str">
        <f t="shared" si="30"/>
        <v>Dr Sinan Eccles</v>
      </c>
      <c r="H278" s="5" t="s">
        <v>2</v>
      </c>
      <c r="I278" s="6">
        <v>44770</v>
      </c>
      <c r="J278" s="6">
        <v>44901</v>
      </c>
      <c r="K278" s="3" t="s">
        <v>374</v>
      </c>
      <c r="L278" s="3" t="s">
        <v>28</v>
      </c>
      <c r="M278" s="3" t="str">
        <f>VLOOKUP(L278, HIDE!D:E, 2, FALSE)</f>
        <v>Llantrisant</v>
      </c>
      <c r="N278" s="3" t="s">
        <v>952</v>
      </c>
      <c r="O278" s="3" t="str">
        <f t="shared" si="31"/>
        <v>/</v>
      </c>
      <c r="P278" s="3" t="s">
        <v>950</v>
      </c>
      <c r="Q278" s="3" t="s">
        <v>1286</v>
      </c>
      <c r="R278" s="5" t="s">
        <v>2</v>
      </c>
      <c r="S278" s="6">
        <v>44537</v>
      </c>
      <c r="T278" s="6">
        <v>45020</v>
      </c>
      <c r="U278" s="3" t="s">
        <v>374</v>
      </c>
      <c r="V278" s="3" t="s">
        <v>28</v>
      </c>
      <c r="W278" s="3" t="str">
        <f>VLOOKUP(V278, HIDE!D:E, 2, FALSE)</f>
        <v>Llantrisant</v>
      </c>
      <c r="X278" s="3" t="s">
        <v>951</v>
      </c>
      <c r="Y278" s="3" t="str">
        <f t="shared" si="32"/>
        <v>/</v>
      </c>
      <c r="Z278" s="3" t="s">
        <v>1004</v>
      </c>
      <c r="AA278" s="3" t="s">
        <v>1285</v>
      </c>
      <c r="AB278" s="5" t="s">
        <v>2</v>
      </c>
      <c r="AC278" s="6">
        <v>45021</v>
      </c>
      <c r="AD278" s="6">
        <v>45139</v>
      </c>
      <c r="AE278" s="3" t="s">
        <v>374</v>
      </c>
      <c r="AF278" s="3" t="s">
        <v>28</v>
      </c>
      <c r="AG278" s="3" t="str">
        <f>VLOOKUP(AF278, HIDE!D:E, 2, FALSE)</f>
        <v>Llantrisant</v>
      </c>
      <c r="AH278" s="3" t="s">
        <v>957</v>
      </c>
      <c r="AI278" s="3" t="str">
        <f t="shared" si="33"/>
        <v/>
      </c>
      <c r="AJ278" s="3"/>
      <c r="AK278" s="3" t="s">
        <v>1284</v>
      </c>
      <c r="AL278" s="5"/>
      <c r="AM278" s="5"/>
      <c r="AN278" s="5"/>
      <c r="AO278" s="5"/>
      <c r="AP278" s="9" t="str">
        <f>IF(AO278="", "", VLOOKUP(AO278, HIDE!D:E, 2, FALSE))</f>
        <v/>
      </c>
      <c r="AQ278" s="9" t="str">
        <f t="shared" si="34"/>
        <v/>
      </c>
      <c r="AR278" s="5"/>
      <c r="AS278" s="9" t="str">
        <f t="shared" si="35"/>
        <v/>
      </c>
      <c r="AT278" s="5"/>
    </row>
    <row r="279" spans="1:46" x14ac:dyDescent="0.25">
      <c r="A279" s="3" t="s">
        <v>12</v>
      </c>
      <c r="B279" s="3" t="s">
        <v>296</v>
      </c>
      <c r="C279" s="3" t="s">
        <v>721</v>
      </c>
      <c r="D279" s="3" t="s">
        <v>1</v>
      </c>
      <c r="E279" s="5">
        <v>1</v>
      </c>
      <c r="F279" s="9" t="str">
        <f t="shared" si="29"/>
        <v xml:space="preserve">Otolaryngology, General (Internal) Medicine/Respiratory Medicine, General Surgery/Colorectal Surgery </v>
      </c>
      <c r="G279" s="9" t="str">
        <f t="shared" si="30"/>
        <v xml:space="preserve">Mr Huw Williams </v>
      </c>
      <c r="H279" s="5" t="s">
        <v>2</v>
      </c>
      <c r="I279" s="6">
        <v>44770</v>
      </c>
      <c r="J279" s="6">
        <v>44901</v>
      </c>
      <c r="K279" s="3" t="s">
        <v>374</v>
      </c>
      <c r="L279" s="3" t="s">
        <v>28</v>
      </c>
      <c r="M279" s="3" t="str">
        <f>VLOOKUP(L279, HIDE!D:E, 2, FALSE)</f>
        <v>Llantrisant</v>
      </c>
      <c r="N279" s="3" t="s">
        <v>957</v>
      </c>
      <c r="O279" s="3" t="str">
        <f t="shared" si="31"/>
        <v/>
      </c>
      <c r="P279" s="3"/>
      <c r="Q279" s="3" t="s">
        <v>1284</v>
      </c>
      <c r="R279" s="5" t="s">
        <v>2</v>
      </c>
      <c r="S279" s="6">
        <v>44537</v>
      </c>
      <c r="T279" s="6">
        <v>45020</v>
      </c>
      <c r="U279" s="3" t="s">
        <v>374</v>
      </c>
      <c r="V279" s="3" t="s">
        <v>28</v>
      </c>
      <c r="W279" s="3" t="str">
        <f>VLOOKUP(V279, HIDE!D:E, 2, FALSE)</f>
        <v>Llantrisant</v>
      </c>
      <c r="X279" s="3" t="s">
        <v>952</v>
      </c>
      <c r="Y279" s="3" t="str">
        <f t="shared" si="32"/>
        <v>/</v>
      </c>
      <c r="Z279" s="3" t="s">
        <v>950</v>
      </c>
      <c r="AA279" s="3" t="s">
        <v>1286</v>
      </c>
      <c r="AB279" s="5" t="s">
        <v>2</v>
      </c>
      <c r="AC279" s="6">
        <v>45021</v>
      </c>
      <c r="AD279" s="6">
        <v>45139</v>
      </c>
      <c r="AE279" s="3" t="s">
        <v>374</v>
      </c>
      <c r="AF279" s="3" t="s">
        <v>28</v>
      </c>
      <c r="AG279" s="3" t="str">
        <f>VLOOKUP(AF279, HIDE!D:E, 2, FALSE)</f>
        <v>Llantrisant</v>
      </c>
      <c r="AH279" s="3" t="s">
        <v>951</v>
      </c>
      <c r="AI279" s="3" t="str">
        <f t="shared" si="33"/>
        <v>/</v>
      </c>
      <c r="AJ279" s="3" t="s">
        <v>1004</v>
      </c>
      <c r="AK279" s="3" t="s">
        <v>1285</v>
      </c>
      <c r="AL279" s="5"/>
      <c r="AM279" s="5"/>
      <c r="AN279" s="5"/>
      <c r="AO279" s="5"/>
      <c r="AP279" s="9" t="str">
        <f>IF(AO279="", "", VLOOKUP(AO279, HIDE!D:E, 2, FALSE))</f>
        <v/>
      </c>
      <c r="AQ279" s="9" t="str">
        <f t="shared" si="34"/>
        <v/>
      </c>
      <c r="AR279" s="5"/>
      <c r="AS279" s="9" t="str">
        <f t="shared" si="35"/>
        <v/>
      </c>
      <c r="AT279" s="5"/>
    </row>
    <row r="280" spans="1:46" x14ac:dyDescent="0.25">
      <c r="A280" s="3" t="s">
        <v>12</v>
      </c>
      <c r="B280" s="3" t="s">
        <v>297</v>
      </c>
      <c r="C280" s="3" t="s">
        <v>722</v>
      </c>
      <c r="D280" s="3" t="s">
        <v>1</v>
      </c>
      <c r="E280" s="5">
        <v>1</v>
      </c>
      <c r="F280" s="9" t="str">
        <f t="shared" si="29"/>
        <v xml:space="preserve">General Surgery/Colorectal Surgery, Otolaryngology, General (Internal) Medicine/Respiratory Medicine </v>
      </c>
      <c r="G280" s="9" t="str">
        <f t="shared" si="30"/>
        <v xml:space="preserve">Miss Deborah Cairns </v>
      </c>
      <c r="H280" s="5" t="s">
        <v>2</v>
      </c>
      <c r="I280" s="6">
        <v>44770</v>
      </c>
      <c r="J280" s="6">
        <v>44901</v>
      </c>
      <c r="K280" s="3" t="s">
        <v>374</v>
      </c>
      <c r="L280" s="3" t="s">
        <v>28</v>
      </c>
      <c r="M280" s="3" t="str">
        <f>VLOOKUP(L280, HIDE!D:E, 2, FALSE)</f>
        <v>Llantrisant</v>
      </c>
      <c r="N280" s="3" t="s">
        <v>951</v>
      </c>
      <c r="O280" s="3" t="str">
        <f t="shared" si="31"/>
        <v>/</v>
      </c>
      <c r="P280" s="3" t="s">
        <v>1004</v>
      </c>
      <c r="Q280" s="3" t="s">
        <v>1285</v>
      </c>
      <c r="R280" s="5" t="s">
        <v>2</v>
      </c>
      <c r="S280" s="6">
        <v>44537</v>
      </c>
      <c r="T280" s="6">
        <v>45020</v>
      </c>
      <c r="U280" s="3" t="s">
        <v>374</v>
      </c>
      <c r="V280" s="3" t="s">
        <v>28</v>
      </c>
      <c r="W280" s="3" t="str">
        <f>VLOOKUP(V280, HIDE!D:E, 2, FALSE)</f>
        <v>Llantrisant</v>
      </c>
      <c r="X280" s="3" t="s">
        <v>957</v>
      </c>
      <c r="Y280" s="3" t="str">
        <f t="shared" si="32"/>
        <v/>
      </c>
      <c r="Z280" s="3"/>
      <c r="AA280" s="3" t="s">
        <v>1284</v>
      </c>
      <c r="AB280" s="5" t="s">
        <v>2</v>
      </c>
      <c r="AC280" s="6">
        <v>45021</v>
      </c>
      <c r="AD280" s="6">
        <v>45139</v>
      </c>
      <c r="AE280" s="3" t="s">
        <v>374</v>
      </c>
      <c r="AF280" s="3" t="s">
        <v>28</v>
      </c>
      <c r="AG280" s="3" t="str">
        <f>VLOOKUP(AF280, HIDE!D:E, 2, FALSE)</f>
        <v>Llantrisant</v>
      </c>
      <c r="AH280" s="3" t="s">
        <v>952</v>
      </c>
      <c r="AI280" s="3" t="str">
        <f t="shared" si="33"/>
        <v>/</v>
      </c>
      <c r="AJ280" s="3" t="s">
        <v>950</v>
      </c>
      <c r="AK280" s="3" t="s">
        <v>1286</v>
      </c>
      <c r="AL280" s="5"/>
      <c r="AM280" s="5"/>
      <c r="AN280" s="5"/>
      <c r="AO280" s="5"/>
      <c r="AP280" s="9" t="str">
        <f>IF(AO280="", "", VLOOKUP(AO280, HIDE!D:E, 2, FALSE))</f>
        <v/>
      </c>
      <c r="AQ280" s="9" t="str">
        <f t="shared" si="34"/>
        <v/>
      </c>
      <c r="AR280" s="5"/>
      <c r="AS280" s="9" t="str">
        <f t="shared" si="35"/>
        <v/>
      </c>
      <c r="AT280" s="5"/>
    </row>
    <row r="281" spans="1:46" x14ac:dyDescent="0.25">
      <c r="A281" s="3" t="s">
        <v>12</v>
      </c>
      <c r="B281" s="3" t="s">
        <v>298</v>
      </c>
      <c r="C281" s="3" t="s">
        <v>723</v>
      </c>
      <c r="D281" s="3" t="s">
        <v>1</v>
      </c>
      <c r="E281" s="5">
        <v>1</v>
      </c>
      <c r="F281" s="9" t="str">
        <f t="shared" si="29"/>
        <v xml:space="preserve">General (Internal) Medicine/Endocrinology and Diabetes Mellitus, General Surgery, Anaesthetics/Intensive Care Medicine </v>
      </c>
      <c r="G281" s="9" t="str">
        <f t="shared" si="30"/>
        <v xml:space="preserve">Dr Atul Kalhan </v>
      </c>
      <c r="H281" s="5" t="s">
        <v>2</v>
      </c>
      <c r="I281" s="6">
        <v>44770</v>
      </c>
      <c r="J281" s="6">
        <v>44901</v>
      </c>
      <c r="K281" s="3" t="s">
        <v>374</v>
      </c>
      <c r="L281" s="3" t="s">
        <v>28</v>
      </c>
      <c r="M281" s="3" t="str">
        <f>VLOOKUP(L281, HIDE!D:E, 2, FALSE)</f>
        <v>Llantrisant</v>
      </c>
      <c r="N281" s="3" t="s">
        <v>952</v>
      </c>
      <c r="O281" s="3" t="str">
        <f t="shared" si="31"/>
        <v>/</v>
      </c>
      <c r="P281" s="3" t="s">
        <v>969</v>
      </c>
      <c r="Q281" s="3" t="s">
        <v>1289</v>
      </c>
      <c r="R281" s="5" t="s">
        <v>2</v>
      </c>
      <c r="S281" s="6">
        <v>44537</v>
      </c>
      <c r="T281" s="6">
        <v>45020</v>
      </c>
      <c r="U281" s="3" t="s">
        <v>374</v>
      </c>
      <c r="V281" s="3" t="s">
        <v>28</v>
      </c>
      <c r="W281" s="3" t="str">
        <f>VLOOKUP(V281, HIDE!D:E, 2, FALSE)</f>
        <v>Llantrisant</v>
      </c>
      <c r="X281" s="3" t="s">
        <v>951</v>
      </c>
      <c r="Y281" s="3" t="str">
        <f t="shared" si="32"/>
        <v/>
      </c>
      <c r="Z281" s="3"/>
      <c r="AA281" s="3" t="s">
        <v>1288</v>
      </c>
      <c r="AB281" s="5" t="s">
        <v>2</v>
      </c>
      <c r="AC281" s="6">
        <v>45021</v>
      </c>
      <c r="AD281" s="6">
        <v>45139</v>
      </c>
      <c r="AE281" s="3" t="s">
        <v>374</v>
      </c>
      <c r="AF281" s="3" t="s">
        <v>28</v>
      </c>
      <c r="AG281" s="3" t="str">
        <f>VLOOKUP(AF281, HIDE!D:E, 2, FALSE)</f>
        <v>Llantrisant</v>
      </c>
      <c r="AH281" s="3" t="s">
        <v>955</v>
      </c>
      <c r="AI281" s="3" t="str">
        <f t="shared" si="33"/>
        <v>/</v>
      </c>
      <c r="AJ281" s="3" t="s">
        <v>947</v>
      </c>
      <c r="AK281" s="3" t="s">
        <v>1287</v>
      </c>
      <c r="AL281" s="5"/>
      <c r="AM281" s="5"/>
      <c r="AN281" s="5"/>
      <c r="AO281" s="5"/>
      <c r="AP281" s="9" t="str">
        <f>IF(AO281="", "", VLOOKUP(AO281, HIDE!D:E, 2, FALSE))</f>
        <v/>
      </c>
      <c r="AQ281" s="9" t="str">
        <f t="shared" si="34"/>
        <v/>
      </c>
      <c r="AR281" s="5"/>
      <c r="AS281" s="9" t="str">
        <f t="shared" si="35"/>
        <v/>
      </c>
      <c r="AT281" s="5"/>
    </row>
    <row r="282" spans="1:46" x14ac:dyDescent="0.25">
      <c r="A282" s="3" t="s">
        <v>12</v>
      </c>
      <c r="B282" s="3" t="s">
        <v>299</v>
      </c>
      <c r="C282" s="3" t="s">
        <v>724</v>
      </c>
      <c r="D282" s="3" t="s">
        <v>1</v>
      </c>
      <c r="E282" s="5">
        <v>1</v>
      </c>
      <c r="F282" s="9" t="str">
        <f t="shared" si="29"/>
        <v xml:space="preserve">Anaesthetics/Intensive Care Medicine, General (Internal) Medicine/Endocrinology and Diabetes Mellitus, General Surgery </v>
      </c>
      <c r="G282" s="9" t="str">
        <f t="shared" si="30"/>
        <v xml:space="preserve">Dr Peter Fitzgerald </v>
      </c>
      <c r="H282" s="5" t="s">
        <v>2</v>
      </c>
      <c r="I282" s="6">
        <v>44770</v>
      </c>
      <c r="J282" s="6">
        <v>44901</v>
      </c>
      <c r="K282" s="3" t="s">
        <v>374</v>
      </c>
      <c r="L282" s="3" t="s">
        <v>28</v>
      </c>
      <c r="M282" s="3" t="str">
        <f>VLOOKUP(L282, HIDE!D:E, 2, FALSE)</f>
        <v>Llantrisant</v>
      </c>
      <c r="N282" s="3" t="s">
        <v>955</v>
      </c>
      <c r="O282" s="3" t="str">
        <f t="shared" si="31"/>
        <v>/</v>
      </c>
      <c r="P282" s="3" t="s">
        <v>947</v>
      </c>
      <c r="Q282" s="3" t="s">
        <v>1287</v>
      </c>
      <c r="R282" s="5" t="s">
        <v>2</v>
      </c>
      <c r="S282" s="6">
        <v>44537</v>
      </c>
      <c r="T282" s="6">
        <v>45020</v>
      </c>
      <c r="U282" s="3" t="s">
        <v>374</v>
      </c>
      <c r="V282" s="3" t="s">
        <v>28</v>
      </c>
      <c r="W282" s="3" t="str">
        <f>VLOOKUP(V282, HIDE!D:E, 2, FALSE)</f>
        <v>Llantrisant</v>
      </c>
      <c r="X282" s="3" t="s">
        <v>952</v>
      </c>
      <c r="Y282" s="3" t="str">
        <f t="shared" si="32"/>
        <v>/</v>
      </c>
      <c r="Z282" s="3" t="s">
        <v>969</v>
      </c>
      <c r="AA282" s="3" t="s">
        <v>1289</v>
      </c>
      <c r="AB282" s="5" t="s">
        <v>2</v>
      </c>
      <c r="AC282" s="6">
        <v>45021</v>
      </c>
      <c r="AD282" s="6">
        <v>45139</v>
      </c>
      <c r="AE282" s="3" t="s">
        <v>374</v>
      </c>
      <c r="AF282" s="3" t="s">
        <v>28</v>
      </c>
      <c r="AG282" s="3" t="str">
        <f>VLOOKUP(AF282, HIDE!D:E, 2, FALSE)</f>
        <v>Llantrisant</v>
      </c>
      <c r="AH282" s="3" t="s">
        <v>951</v>
      </c>
      <c r="AI282" s="3" t="str">
        <f t="shared" si="33"/>
        <v/>
      </c>
      <c r="AJ282" s="3"/>
      <c r="AK282" s="3" t="s">
        <v>1288</v>
      </c>
      <c r="AL282" s="5"/>
      <c r="AM282" s="5"/>
      <c r="AN282" s="5"/>
      <c r="AO282" s="5"/>
      <c r="AP282" s="9" t="str">
        <f>IF(AO282="", "", VLOOKUP(AO282, HIDE!D:E, 2, FALSE))</f>
        <v/>
      </c>
      <c r="AQ282" s="9" t="str">
        <f t="shared" si="34"/>
        <v/>
      </c>
      <c r="AR282" s="5"/>
      <c r="AS282" s="9" t="str">
        <f t="shared" si="35"/>
        <v/>
      </c>
      <c r="AT282" s="5"/>
    </row>
    <row r="283" spans="1:46" x14ac:dyDescent="0.25">
      <c r="A283" s="3" t="s">
        <v>12</v>
      </c>
      <c r="B283" s="3" t="s">
        <v>300</v>
      </c>
      <c r="C283" s="3" t="s">
        <v>725</v>
      </c>
      <c r="D283" s="3" t="s">
        <v>1</v>
      </c>
      <c r="E283" s="5">
        <v>0</v>
      </c>
      <c r="F283" s="9" t="str">
        <f t="shared" si="29"/>
        <v xml:space="preserve">General Surgery, Anaesthetics/Intensive Care Medicine, General (Internal) Medicine/Endocrinology and Diabetes Mellitus </v>
      </c>
      <c r="G283" s="9" t="str">
        <f t="shared" si="30"/>
        <v xml:space="preserve">Mr Kevin Conway </v>
      </c>
      <c r="H283" s="5" t="s">
        <v>2</v>
      </c>
      <c r="I283" s="6">
        <v>44770</v>
      </c>
      <c r="J283" s="6">
        <v>44901</v>
      </c>
      <c r="K283" s="3" t="s">
        <v>374</v>
      </c>
      <c r="L283" s="3" t="s">
        <v>28</v>
      </c>
      <c r="M283" s="3" t="str">
        <f>VLOOKUP(L283, HIDE!D:E, 2, FALSE)</f>
        <v>Llantrisant</v>
      </c>
      <c r="N283" s="3" t="s">
        <v>951</v>
      </c>
      <c r="O283" s="3" t="str">
        <f t="shared" si="31"/>
        <v/>
      </c>
      <c r="P283" s="3"/>
      <c r="Q283" s="3" t="s">
        <v>1288</v>
      </c>
      <c r="R283" s="5" t="s">
        <v>2</v>
      </c>
      <c r="S283" s="6">
        <v>44537</v>
      </c>
      <c r="T283" s="6">
        <v>45020</v>
      </c>
      <c r="U283" s="3" t="s">
        <v>374</v>
      </c>
      <c r="V283" s="3" t="s">
        <v>28</v>
      </c>
      <c r="W283" s="3" t="str">
        <f>VLOOKUP(V283, HIDE!D:E, 2, FALSE)</f>
        <v>Llantrisant</v>
      </c>
      <c r="X283" s="3" t="s">
        <v>955</v>
      </c>
      <c r="Y283" s="3" t="str">
        <f t="shared" si="32"/>
        <v>/</v>
      </c>
      <c r="Z283" s="3" t="s">
        <v>947</v>
      </c>
      <c r="AA283" s="3" t="s">
        <v>1287</v>
      </c>
      <c r="AB283" s="5" t="s">
        <v>2</v>
      </c>
      <c r="AC283" s="6">
        <v>45021</v>
      </c>
      <c r="AD283" s="6">
        <v>45139</v>
      </c>
      <c r="AE283" s="3" t="s">
        <v>374</v>
      </c>
      <c r="AF283" s="3" t="s">
        <v>28</v>
      </c>
      <c r="AG283" s="3" t="str">
        <f>VLOOKUP(AF283, HIDE!D:E, 2, FALSE)</f>
        <v>Llantrisant</v>
      </c>
      <c r="AH283" s="3" t="s">
        <v>952</v>
      </c>
      <c r="AI283" s="3" t="str">
        <f t="shared" si="33"/>
        <v>/</v>
      </c>
      <c r="AJ283" s="3" t="s">
        <v>969</v>
      </c>
      <c r="AK283" s="3" t="s">
        <v>1289</v>
      </c>
      <c r="AL283" s="5"/>
      <c r="AM283" s="5"/>
      <c r="AN283" s="5"/>
      <c r="AO283" s="5"/>
      <c r="AP283" s="9" t="str">
        <f>IF(AO283="", "", VLOOKUP(AO283, HIDE!D:E, 2, FALSE))</f>
        <v/>
      </c>
      <c r="AQ283" s="9" t="str">
        <f t="shared" si="34"/>
        <v/>
      </c>
      <c r="AR283" s="5"/>
      <c r="AS283" s="9" t="str">
        <f t="shared" si="35"/>
        <v/>
      </c>
      <c r="AT283" s="5"/>
    </row>
    <row r="284" spans="1:46" x14ac:dyDescent="0.25">
      <c r="A284" s="3" t="s">
        <v>12</v>
      </c>
      <c r="B284" s="3" t="s">
        <v>301</v>
      </c>
      <c r="C284" s="3" t="s">
        <v>726</v>
      </c>
      <c r="D284" s="3" t="s">
        <v>1</v>
      </c>
      <c r="E284" s="5">
        <v>1</v>
      </c>
      <c r="F284" s="9" t="str">
        <f t="shared" si="29"/>
        <v xml:space="preserve">General (Internal) Medicine/Respiratory Medicine, General Surgery/Breast Surgery, Acute Internal Medicine </v>
      </c>
      <c r="G284" s="9" t="str">
        <f t="shared" si="30"/>
        <v>Dr John Amit Benjamin</v>
      </c>
      <c r="H284" s="5" t="s">
        <v>2</v>
      </c>
      <c r="I284" s="6">
        <v>44770</v>
      </c>
      <c r="J284" s="6">
        <v>44901</v>
      </c>
      <c r="K284" s="3" t="s">
        <v>374</v>
      </c>
      <c r="L284" s="3" t="s">
        <v>28</v>
      </c>
      <c r="M284" s="3" t="str">
        <f>VLOOKUP(L284, HIDE!D:E, 2, FALSE)</f>
        <v>Llantrisant</v>
      </c>
      <c r="N284" s="3" t="s">
        <v>952</v>
      </c>
      <c r="O284" s="3" t="str">
        <f t="shared" si="31"/>
        <v>/</v>
      </c>
      <c r="P284" s="3" t="s">
        <v>950</v>
      </c>
      <c r="Q284" s="3" t="s">
        <v>1292</v>
      </c>
      <c r="R284" s="5" t="s">
        <v>2</v>
      </c>
      <c r="S284" s="6">
        <v>44537</v>
      </c>
      <c r="T284" s="6">
        <v>45020</v>
      </c>
      <c r="U284" s="3" t="s">
        <v>374</v>
      </c>
      <c r="V284" s="3" t="s">
        <v>28</v>
      </c>
      <c r="W284" s="3" t="str">
        <f>VLOOKUP(V284, HIDE!D:E, 2, FALSE)</f>
        <v>Llantrisant</v>
      </c>
      <c r="X284" s="3" t="s">
        <v>951</v>
      </c>
      <c r="Y284" s="3" t="str">
        <f t="shared" si="32"/>
        <v>/</v>
      </c>
      <c r="Z284" s="3" t="s">
        <v>1000</v>
      </c>
      <c r="AA284" s="3" t="s">
        <v>1291</v>
      </c>
      <c r="AB284" s="5" t="s">
        <v>2</v>
      </c>
      <c r="AC284" s="6">
        <v>45021</v>
      </c>
      <c r="AD284" s="6">
        <v>45139</v>
      </c>
      <c r="AE284" s="3" t="s">
        <v>374</v>
      </c>
      <c r="AF284" s="3" t="s">
        <v>28</v>
      </c>
      <c r="AG284" s="3" t="str">
        <f>VLOOKUP(AF284, HIDE!D:E, 2, FALSE)</f>
        <v>Llantrisant</v>
      </c>
      <c r="AH284" s="3" t="s">
        <v>962</v>
      </c>
      <c r="AI284" s="3" t="str">
        <f t="shared" si="33"/>
        <v/>
      </c>
      <c r="AJ284" s="3"/>
      <c r="AK284" s="3" t="s">
        <v>1290</v>
      </c>
      <c r="AL284" s="5"/>
      <c r="AM284" s="5"/>
      <c r="AN284" s="5"/>
      <c r="AO284" s="5"/>
      <c r="AP284" s="9" t="str">
        <f>IF(AO284="", "", VLOOKUP(AO284, HIDE!D:E, 2, FALSE))</f>
        <v/>
      </c>
      <c r="AQ284" s="9" t="str">
        <f t="shared" si="34"/>
        <v/>
      </c>
      <c r="AR284" s="5"/>
      <c r="AS284" s="9" t="str">
        <f t="shared" si="35"/>
        <v/>
      </c>
      <c r="AT284" s="5"/>
    </row>
    <row r="285" spans="1:46" x14ac:dyDescent="0.25">
      <c r="A285" s="3" t="s">
        <v>12</v>
      </c>
      <c r="B285" s="3" t="s">
        <v>302</v>
      </c>
      <c r="C285" s="3" t="s">
        <v>727</v>
      </c>
      <c r="D285" s="3" t="s">
        <v>1</v>
      </c>
      <c r="E285" s="5">
        <v>1</v>
      </c>
      <c r="F285" s="9" t="str">
        <f t="shared" si="29"/>
        <v xml:space="preserve">Acute Internal Medicine, General (Internal) Medicine/Respiratory Medicine, General Surgery/Breast Surgery </v>
      </c>
      <c r="G285" s="9" t="str">
        <f t="shared" si="30"/>
        <v xml:space="preserve">Dr Nia Rathbone </v>
      </c>
      <c r="H285" s="5" t="s">
        <v>2</v>
      </c>
      <c r="I285" s="6">
        <v>44770</v>
      </c>
      <c r="J285" s="6">
        <v>44901</v>
      </c>
      <c r="K285" s="3" t="s">
        <v>374</v>
      </c>
      <c r="L285" s="3" t="s">
        <v>28</v>
      </c>
      <c r="M285" s="3" t="str">
        <f>VLOOKUP(L285, HIDE!D:E, 2, FALSE)</f>
        <v>Llantrisant</v>
      </c>
      <c r="N285" s="3" t="s">
        <v>962</v>
      </c>
      <c r="O285" s="3" t="str">
        <f t="shared" si="31"/>
        <v/>
      </c>
      <c r="P285" s="3"/>
      <c r="Q285" s="3" t="s">
        <v>1290</v>
      </c>
      <c r="R285" s="5" t="s">
        <v>2</v>
      </c>
      <c r="S285" s="6">
        <v>44537</v>
      </c>
      <c r="T285" s="6">
        <v>45020</v>
      </c>
      <c r="U285" s="3" t="s">
        <v>374</v>
      </c>
      <c r="V285" s="3" t="s">
        <v>28</v>
      </c>
      <c r="W285" s="3" t="str">
        <f>VLOOKUP(V285, HIDE!D:E, 2, FALSE)</f>
        <v>Llantrisant</v>
      </c>
      <c r="X285" s="3" t="s">
        <v>952</v>
      </c>
      <c r="Y285" s="3" t="str">
        <f t="shared" si="32"/>
        <v>/</v>
      </c>
      <c r="Z285" s="3" t="s">
        <v>950</v>
      </c>
      <c r="AA285" s="3" t="s">
        <v>1292</v>
      </c>
      <c r="AB285" s="5" t="s">
        <v>2</v>
      </c>
      <c r="AC285" s="6">
        <v>45021</v>
      </c>
      <c r="AD285" s="6">
        <v>45139</v>
      </c>
      <c r="AE285" s="3" t="s">
        <v>374</v>
      </c>
      <c r="AF285" s="3" t="s">
        <v>28</v>
      </c>
      <c r="AG285" s="3" t="str">
        <f>VLOOKUP(AF285, HIDE!D:E, 2, FALSE)</f>
        <v>Llantrisant</v>
      </c>
      <c r="AH285" s="3" t="s">
        <v>951</v>
      </c>
      <c r="AI285" s="3" t="str">
        <f t="shared" si="33"/>
        <v>/</v>
      </c>
      <c r="AJ285" s="3" t="s">
        <v>1000</v>
      </c>
      <c r="AK285" s="3" t="s">
        <v>1291</v>
      </c>
      <c r="AL285" s="5"/>
      <c r="AM285" s="5"/>
      <c r="AN285" s="5"/>
      <c r="AO285" s="5"/>
      <c r="AP285" s="9" t="str">
        <f>IF(AO285="", "", VLOOKUP(AO285, HIDE!D:E, 2, FALSE))</f>
        <v/>
      </c>
      <c r="AQ285" s="9" t="str">
        <f t="shared" si="34"/>
        <v/>
      </c>
      <c r="AR285" s="5"/>
      <c r="AS285" s="9" t="str">
        <f t="shared" si="35"/>
        <v/>
      </c>
      <c r="AT285" s="5"/>
    </row>
    <row r="286" spans="1:46" x14ac:dyDescent="0.25">
      <c r="A286" s="3" t="s">
        <v>12</v>
      </c>
      <c r="B286" s="3" t="s">
        <v>303</v>
      </c>
      <c r="C286" s="3" t="s">
        <v>728</v>
      </c>
      <c r="D286" s="3" t="s">
        <v>1</v>
      </c>
      <c r="E286" s="5">
        <v>1</v>
      </c>
      <c r="F286" s="9" t="str">
        <f t="shared" si="29"/>
        <v xml:space="preserve">General Surgery/Breast Surgery, Acute Internal Medicine, General (Internal) Medicine/Respiratory Medicine </v>
      </c>
      <c r="G286" s="9" t="str">
        <f t="shared" si="30"/>
        <v xml:space="preserve">Mr Gary Osborn </v>
      </c>
      <c r="H286" s="5" t="s">
        <v>2</v>
      </c>
      <c r="I286" s="6">
        <v>44770</v>
      </c>
      <c r="J286" s="6">
        <v>44901</v>
      </c>
      <c r="K286" s="3" t="s">
        <v>374</v>
      </c>
      <c r="L286" s="3" t="s">
        <v>28</v>
      </c>
      <c r="M286" s="3" t="str">
        <f>VLOOKUP(L286, HIDE!D:E, 2, FALSE)</f>
        <v>Llantrisant</v>
      </c>
      <c r="N286" s="3" t="s">
        <v>951</v>
      </c>
      <c r="O286" s="3" t="str">
        <f t="shared" si="31"/>
        <v>/</v>
      </c>
      <c r="P286" s="3" t="s">
        <v>1000</v>
      </c>
      <c r="Q286" s="3" t="s">
        <v>1291</v>
      </c>
      <c r="R286" s="5" t="s">
        <v>2</v>
      </c>
      <c r="S286" s="6">
        <v>44537</v>
      </c>
      <c r="T286" s="6">
        <v>45020</v>
      </c>
      <c r="U286" s="3" t="s">
        <v>374</v>
      </c>
      <c r="V286" s="3" t="s">
        <v>28</v>
      </c>
      <c r="W286" s="3" t="str">
        <f>VLOOKUP(V286, HIDE!D:E, 2, FALSE)</f>
        <v>Llantrisant</v>
      </c>
      <c r="X286" s="3" t="s">
        <v>962</v>
      </c>
      <c r="Y286" s="3" t="str">
        <f t="shared" si="32"/>
        <v/>
      </c>
      <c r="Z286" s="3"/>
      <c r="AA286" s="3" t="s">
        <v>1290</v>
      </c>
      <c r="AB286" s="5" t="s">
        <v>2</v>
      </c>
      <c r="AC286" s="6">
        <v>45021</v>
      </c>
      <c r="AD286" s="6">
        <v>45139</v>
      </c>
      <c r="AE286" s="3" t="s">
        <v>374</v>
      </c>
      <c r="AF286" s="3" t="s">
        <v>28</v>
      </c>
      <c r="AG286" s="3" t="str">
        <f>VLOOKUP(AF286, HIDE!D:E, 2, FALSE)</f>
        <v>Llantrisant</v>
      </c>
      <c r="AH286" s="3" t="s">
        <v>952</v>
      </c>
      <c r="AI286" s="3" t="str">
        <f t="shared" si="33"/>
        <v>/</v>
      </c>
      <c r="AJ286" s="3" t="s">
        <v>950</v>
      </c>
      <c r="AK286" s="3" t="s">
        <v>1292</v>
      </c>
      <c r="AL286" s="5"/>
      <c r="AM286" s="5"/>
      <c r="AN286" s="5"/>
      <c r="AO286" s="5"/>
      <c r="AP286" s="9" t="str">
        <f>IF(AO286="", "", VLOOKUP(AO286, HIDE!D:E, 2, FALSE))</f>
        <v/>
      </c>
      <c r="AQ286" s="9" t="str">
        <f t="shared" si="34"/>
        <v/>
      </c>
      <c r="AR286" s="5"/>
      <c r="AS286" s="9" t="str">
        <f t="shared" si="35"/>
        <v/>
      </c>
      <c r="AT286" s="5"/>
    </row>
    <row r="287" spans="1:46" x14ac:dyDescent="0.25">
      <c r="A287" s="3" t="s">
        <v>12</v>
      </c>
      <c r="B287" s="3" t="s">
        <v>304</v>
      </c>
      <c r="C287" s="3" t="s">
        <v>729</v>
      </c>
      <c r="D287" s="3" t="s">
        <v>1</v>
      </c>
      <c r="E287" s="5">
        <v>1</v>
      </c>
      <c r="F287" s="9" t="str">
        <f t="shared" si="29"/>
        <v xml:space="preserve">General (Internal) Medicine/Gastroenterology, General Surgery, Urology </v>
      </c>
      <c r="G287" s="9" t="str">
        <f t="shared" si="30"/>
        <v>Dr Bee Lee</v>
      </c>
      <c r="H287" s="5" t="s">
        <v>2</v>
      </c>
      <c r="I287" s="6">
        <v>44770</v>
      </c>
      <c r="J287" s="6">
        <v>44901</v>
      </c>
      <c r="K287" s="3" t="s">
        <v>374</v>
      </c>
      <c r="L287" s="3" t="s">
        <v>28</v>
      </c>
      <c r="M287" s="3" t="str">
        <f>VLOOKUP(L287, HIDE!D:E, 2, FALSE)</f>
        <v>Llantrisant</v>
      </c>
      <c r="N287" s="3" t="s">
        <v>952</v>
      </c>
      <c r="O287" s="3" t="str">
        <f t="shared" si="31"/>
        <v>/</v>
      </c>
      <c r="P287" s="3" t="s">
        <v>1006</v>
      </c>
      <c r="Q287" s="3" t="s">
        <v>1294</v>
      </c>
      <c r="R287" s="5" t="s">
        <v>2</v>
      </c>
      <c r="S287" s="6">
        <v>44537</v>
      </c>
      <c r="T287" s="6">
        <v>45020</v>
      </c>
      <c r="U287" s="3" t="s">
        <v>374</v>
      </c>
      <c r="V287" s="3" t="s">
        <v>28</v>
      </c>
      <c r="W287" s="3" t="str">
        <f>VLOOKUP(V287, HIDE!D:E, 2, FALSE)</f>
        <v>Llantrisant</v>
      </c>
      <c r="X287" s="3" t="s">
        <v>951</v>
      </c>
      <c r="Y287" s="3" t="str">
        <f t="shared" si="32"/>
        <v/>
      </c>
      <c r="Z287" s="3"/>
      <c r="AA287" s="3" t="s">
        <v>1190</v>
      </c>
      <c r="AB287" s="5" t="s">
        <v>2</v>
      </c>
      <c r="AC287" s="6">
        <v>45021</v>
      </c>
      <c r="AD287" s="6">
        <v>45139</v>
      </c>
      <c r="AE287" s="3" t="s">
        <v>374</v>
      </c>
      <c r="AF287" s="3" t="s">
        <v>28</v>
      </c>
      <c r="AG287" s="3" t="str">
        <f>VLOOKUP(AF287, HIDE!D:E, 2, FALSE)</f>
        <v>Llantrisant</v>
      </c>
      <c r="AH287" s="3" t="s">
        <v>954</v>
      </c>
      <c r="AI287" s="3" t="str">
        <f t="shared" si="33"/>
        <v/>
      </c>
      <c r="AJ287" s="3"/>
      <c r="AK287" s="3" t="s">
        <v>1293</v>
      </c>
      <c r="AL287" s="5"/>
      <c r="AM287" s="5"/>
      <c r="AN287" s="5"/>
      <c r="AO287" s="5"/>
      <c r="AP287" s="9" t="str">
        <f>IF(AO287="", "", VLOOKUP(AO287, HIDE!D:E, 2, FALSE))</f>
        <v/>
      </c>
      <c r="AQ287" s="9" t="str">
        <f t="shared" si="34"/>
        <v/>
      </c>
      <c r="AR287" s="5"/>
      <c r="AS287" s="9" t="str">
        <f t="shared" si="35"/>
        <v/>
      </c>
      <c r="AT287" s="5"/>
    </row>
    <row r="288" spans="1:46" x14ac:dyDescent="0.25">
      <c r="A288" s="3" t="s">
        <v>12</v>
      </c>
      <c r="B288" s="3" t="s">
        <v>305</v>
      </c>
      <c r="C288" s="3" t="s">
        <v>730</v>
      </c>
      <c r="D288" s="3" t="s">
        <v>1</v>
      </c>
      <c r="E288" s="5">
        <v>1</v>
      </c>
      <c r="F288" s="9" t="str">
        <f t="shared" si="29"/>
        <v xml:space="preserve">Urology, General (Internal) Medicine/Gastroenterology, General Surgery </v>
      </c>
      <c r="G288" s="9" t="str">
        <f t="shared" si="30"/>
        <v xml:space="preserve">Mr Tim Appanna </v>
      </c>
      <c r="H288" s="5" t="s">
        <v>2</v>
      </c>
      <c r="I288" s="6">
        <v>44770</v>
      </c>
      <c r="J288" s="6">
        <v>44901</v>
      </c>
      <c r="K288" s="3" t="s">
        <v>374</v>
      </c>
      <c r="L288" s="3" t="s">
        <v>28</v>
      </c>
      <c r="M288" s="3" t="str">
        <f>VLOOKUP(L288, HIDE!D:E, 2, FALSE)</f>
        <v>Llantrisant</v>
      </c>
      <c r="N288" s="3" t="s">
        <v>954</v>
      </c>
      <c r="O288" s="3" t="str">
        <f t="shared" si="31"/>
        <v/>
      </c>
      <c r="P288" s="3"/>
      <c r="Q288" s="3" t="s">
        <v>1293</v>
      </c>
      <c r="R288" s="5" t="s">
        <v>2</v>
      </c>
      <c r="S288" s="6">
        <v>44537</v>
      </c>
      <c r="T288" s="6">
        <v>45020</v>
      </c>
      <c r="U288" s="3" t="s">
        <v>374</v>
      </c>
      <c r="V288" s="3" t="s">
        <v>28</v>
      </c>
      <c r="W288" s="3" t="str">
        <f>VLOOKUP(V288, HIDE!D:E, 2, FALSE)</f>
        <v>Llantrisant</v>
      </c>
      <c r="X288" s="3" t="s">
        <v>952</v>
      </c>
      <c r="Y288" s="3" t="str">
        <f t="shared" si="32"/>
        <v>/</v>
      </c>
      <c r="Z288" s="3" t="s">
        <v>1006</v>
      </c>
      <c r="AA288" s="3" t="s">
        <v>1294</v>
      </c>
      <c r="AB288" s="5" t="s">
        <v>2</v>
      </c>
      <c r="AC288" s="6">
        <v>45021</v>
      </c>
      <c r="AD288" s="6">
        <v>45139</v>
      </c>
      <c r="AE288" s="3" t="s">
        <v>374</v>
      </c>
      <c r="AF288" s="3" t="s">
        <v>28</v>
      </c>
      <c r="AG288" s="3" t="str">
        <f>VLOOKUP(AF288, HIDE!D:E, 2, FALSE)</f>
        <v>Llantrisant</v>
      </c>
      <c r="AH288" s="3" t="s">
        <v>951</v>
      </c>
      <c r="AI288" s="3" t="str">
        <f t="shared" si="33"/>
        <v/>
      </c>
      <c r="AJ288" s="3"/>
      <c r="AK288" s="3" t="s">
        <v>1190</v>
      </c>
      <c r="AL288" s="5"/>
      <c r="AM288" s="5"/>
      <c r="AN288" s="5"/>
      <c r="AO288" s="5"/>
      <c r="AP288" s="9" t="str">
        <f>IF(AO288="", "", VLOOKUP(AO288, HIDE!D:E, 2, FALSE))</f>
        <v/>
      </c>
      <c r="AQ288" s="9" t="str">
        <f t="shared" si="34"/>
        <v/>
      </c>
      <c r="AR288" s="5"/>
      <c r="AS288" s="9" t="str">
        <f t="shared" si="35"/>
        <v/>
      </c>
      <c r="AT288" s="5"/>
    </row>
    <row r="289" spans="1:46" x14ac:dyDescent="0.25">
      <c r="A289" s="3" t="s">
        <v>12</v>
      </c>
      <c r="B289" s="3" t="s">
        <v>306</v>
      </c>
      <c r="C289" s="3" t="s">
        <v>731</v>
      </c>
      <c r="D289" s="3" t="s">
        <v>1</v>
      </c>
      <c r="E289" s="5">
        <v>1</v>
      </c>
      <c r="F289" s="9" t="str">
        <f t="shared" si="29"/>
        <v xml:space="preserve">General Surgery, Urology, General (Internal) Medicine/Gastroenterology </v>
      </c>
      <c r="G289" s="9" t="str">
        <f t="shared" si="30"/>
        <v>Mr Mike Rocker</v>
      </c>
      <c r="H289" s="5" t="s">
        <v>2</v>
      </c>
      <c r="I289" s="6">
        <v>44770</v>
      </c>
      <c r="J289" s="6">
        <v>44901</v>
      </c>
      <c r="K289" s="3" t="s">
        <v>374</v>
      </c>
      <c r="L289" s="3" t="s">
        <v>28</v>
      </c>
      <c r="M289" s="3" t="str">
        <f>VLOOKUP(L289, HIDE!D:E, 2, FALSE)</f>
        <v>Llantrisant</v>
      </c>
      <c r="N289" s="3" t="s">
        <v>951</v>
      </c>
      <c r="O289" s="3" t="str">
        <f t="shared" si="31"/>
        <v/>
      </c>
      <c r="P289" s="3"/>
      <c r="Q289" s="3" t="s">
        <v>1190</v>
      </c>
      <c r="R289" s="5" t="s">
        <v>2</v>
      </c>
      <c r="S289" s="6">
        <v>44537</v>
      </c>
      <c r="T289" s="6">
        <v>45020</v>
      </c>
      <c r="U289" s="3" t="s">
        <v>374</v>
      </c>
      <c r="V289" s="3" t="s">
        <v>28</v>
      </c>
      <c r="W289" s="3" t="str">
        <f>VLOOKUP(V289, HIDE!D:E, 2, FALSE)</f>
        <v>Llantrisant</v>
      </c>
      <c r="X289" s="3" t="s">
        <v>954</v>
      </c>
      <c r="Y289" s="3" t="str">
        <f t="shared" si="32"/>
        <v/>
      </c>
      <c r="Z289" s="3"/>
      <c r="AA289" s="3" t="s">
        <v>1293</v>
      </c>
      <c r="AB289" s="5" t="s">
        <v>2</v>
      </c>
      <c r="AC289" s="6">
        <v>45021</v>
      </c>
      <c r="AD289" s="6">
        <v>45139</v>
      </c>
      <c r="AE289" s="3" t="s">
        <v>374</v>
      </c>
      <c r="AF289" s="3" t="s">
        <v>28</v>
      </c>
      <c r="AG289" s="3" t="str">
        <f>VLOOKUP(AF289, HIDE!D:E, 2, FALSE)</f>
        <v>Llantrisant</v>
      </c>
      <c r="AH289" s="3" t="s">
        <v>952</v>
      </c>
      <c r="AI289" s="3" t="str">
        <f t="shared" si="33"/>
        <v>/</v>
      </c>
      <c r="AJ289" s="3" t="s">
        <v>1006</v>
      </c>
      <c r="AK289" s="3" t="s">
        <v>1294</v>
      </c>
      <c r="AL289" s="5"/>
      <c r="AM289" s="5"/>
      <c r="AN289" s="5"/>
      <c r="AO289" s="5"/>
      <c r="AP289" s="9" t="str">
        <f>IF(AO289="", "", VLOOKUP(AO289, HIDE!D:E, 2, FALSE))</f>
        <v/>
      </c>
      <c r="AQ289" s="9" t="str">
        <f t="shared" si="34"/>
        <v/>
      </c>
      <c r="AR289" s="5"/>
      <c r="AS289" s="9" t="str">
        <f t="shared" si="35"/>
        <v/>
      </c>
      <c r="AT289" s="5"/>
    </row>
    <row r="290" spans="1:46" x14ac:dyDescent="0.25">
      <c r="A290" s="3" t="s">
        <v>12</v>
      </c>
      <c r="B290" s="3" t="s">
        <v>307</v>
      </c>
      <c r="C290" s="3" t="s">
        <v>732</v>
      </c>
      <c r="D290" s="3" t="s">
        <v>1</v>
      </c>
      <c r="E290" s="5">
        <v>1</v>
      </c>
      <c r="F290" s="9" t="str">
        <f t="shared" si="29"/>
        <v xml:space="preserve">Cardiology, General Surgery, Acute Internal Medicine </v>
      </c>
      <c r="G290" s="9" t="str">
        <f t="shared" si="30"/>
        <v xml:space="preserve">Dr John Huish </v>
      </c>
      <c r="H290" s="5" t="s">
        <v>2</v>
      </c>
      <c r="I290" s="6">
        <v>44770</v>
      </c>
      <c r="J290" s="6">
        <v>44901</v>
      </c>
      <c r="K290" s="3" t="s">
        <v>374</v>
      </c>
      <c r="L290" s="3" t="s">
        <v>28</v>
      </c>
      <c r="M290" s="3" t="str">
        <f>VLOOKUP(L290, HIDE!D:E, 2, FALSE)</f>
        <v>Llantrisant</v>
      </c>
      <c r="N290" s="3" t="s">
        <v>946</v>
      </c>
      <c r="O290" s="3" t="str">
        <f t="shared" si="31"/>
        <v/>
      </c>
      <c r="P290" s="3"/>
      <c r="Q290" s="3" t="s">
        <v>1296</v>
      </c>
      <c r="R290" s="5" t="s">
        <v>2</v>
      </c>
      <c r="S290" s="6">
        <v>44537</v>
      </c>
      <c r="T290" s="6">
        <v>45020</v>
      </c>
      <c r="U290" s="3" t="s">
        <v>374</v>
      </c>
      <c r="V290" s="3" t="s">
        <v>28</v>
      </c>
      <c r="W290" s="3" t="str">
        <f>VLOOKUP(V290, HIDE!D:E, 2, FALSE)</f>
        <v>Llantrisant</v>
      </c>
      <c r="X290" s="3" t="s">
        <v>951</v>
      </c>
      <c r="Y290" s="3" t="str">
        <f t="shared" si="32"/>
        <v/>
      </c>
      <c r="Z290" s="3"/>
      <c r="AA290" s="3" t="s">
        <v>1295</v>
      </c>
      <c r="AB290" s="5" t="s">
        <v>2</v>
      </c>
      <c r="AC290" s="6">
        <v>45021</v>
      </c>
      <c r="AD290" s="6">
        <v>45139</v>
      </c>
      <c r="AE290" s="3" t="s">
        <v>374</v>
      </c>
      <c r="AF290" s="3" t="s">
        <v>28</v>
      </c>
      <c r="AG290" s="3" t="str">
        <f>VLOOKUP(AF290, HIDE!D:E, 2, FALSE)</f>
        <v>Llantrisant</v>
      </c>
      <c r="AH290" s="3" t="s">
        <v>962</v>
      </c>
      <c r="AI290" s="3" t="str">
        <f t="shared" si="33"/>
        <v/>
      </c>
      <c r="AJ290" s="3"/>
      <c r="AK290" s="3" t="s">
        <v>1290</v>
      </c>
      <c r="AL290" s="5"/>
      <c r="AM290" s="5"/>
      <c r="AN290" s="5"/>
      <c r="AO290" s="5"/>
      <c r="AP290" s="9" t="str">
        <f>IF(AO290="", "", VLOOKUP(AO290, HIDE!D:E, 2, FALSE))</f>
        <v/>
      </c>
      <c r="AQ290" s="9" t="str">
        <f t="shared" si="34"/>
        <v/>
      </c>
      <c r="AR290" s="5"/>
      <c r="AS290" s="9" t="str">
        <f t="shared" si="35"/>
        <v/>
      </c>
      <c r="AT290" s="5"/>
    </row>
    <row r="291" spans="1:46" x14ac:dyDescent="0.25">
      <c r="A291" s="3" t="s">
        <v>12</v>
      </c>
      <c r="B291" s="3" t="s">
        <v>308</v>
      </c>
      <c r="C291" s="3" t="s">
        <v>733</v>
      </c>
      <c r="D291" s="3" t="s">
        <v>1</v>
      </c>
      <c r="E291" s="5">
        <v>1</v>
      </c>
      <c r="F291" s="9" t="str">
        <f t="shared" si="29"/>
        <v xml:space="preserve">Acute Internal Medicine, Cardiology, General Surgery </v>
      </c>
      <c r="G291" s="9" t="str">
        <f t="shared" si="30"/>
        <v xml:space="preserve">Dr Nia Rathbone </v>
      </c>
      <c r="H291" s="5" t="s">
        <v>2</v>
      </c>
      <c r="I291" s="6">
        <v>44770</v>
      </c>
      <c r="J291" s="6">
        <v>44901</v>
      </c>
      <c r="K291" s="3" t="s">
        <v>374</v>
      </c>
      <c r="L291" s="3" t="s">
        <v>28</v>
      </c>
      <c r="M291" s="3" t="str">
        <f>VLOOKUP(L291, HIDE!D:E, 2, FALSE)</f>
        <v>Llantrisant</v>
      </c>
      <c r="N291" s="3" t="s">
        <v>962</v>
      </c>
      <c r="O291" s="3" t="str">
        <f t="shared" si="31"/>
        <v/>
      </c>
      <c r="P291" s="3"/>
      <c r="Q291" s="3" t="s">
        <v>1290</v>
      </c>
      <c r="R291" s="5" t="s">
        <v>2</v>
      </c>
      <c r="S291" s="6">
        <v>44537</v>
      </c>
      <c r="T291" s="6">
        <v>45020</v>
      </c>
      <c r="U291" s="3" t="s">
        <v>374</v>
      </c>
      <c r="V291" s="3" t="s">
        <v>28</v>
      </c>
      <c r="W291" s="3" t="str">
        <f>VLOOKUP(V291, HIDE!D:E, 2, FALSE)</f>
        <v>Llantrisant</v>
      </c>
      <c r="X291" s="3" t="s">
        <v>946</v>
      </c>
      <c r="Y291" s="3" t="str">
        <f t="shared" si="32"/>
        <v/>
      </c>
      <c r="Z291" s="3"/>
      <c r="AA291" s="3" t="s">
        <v>1296</v>
      </c>
      <c r="AB291" s="5" t="s">
        <v>2</v>
      </c>
      <c r="AC291" s="6">
        <v>45021</v>
      </c>
      <c r="AD291" s="6">
        <v>45139</v>
      </c>
      <c r="AE291" s="3" t="s">
        <v>374</v>
      </c>
      <c r="AF291" s="3" t="s">
        <v>28</v>
      </c>
      <c r="AG291" s="3" t="str">
        <f>VLOOKUP(AF291, HIDE!D:E, 2, FALSE)</f>
        <v>Llantrisant</v>
      </c>
      <c r="AH291" s="3" t="s">
        <v>951</v>
      </c>
      <c r="AI291" s="3" t="str">
        <f t="shared" si="33"/>
        <v/>
      </c>
      <c r="AJ291" s="3"/>
      <c r="AK291" s="3" t="s">
        <v>1295</v>
      </c>
      <c r="AL291" s="5"/>
      <c r="AM291" s="5"/>
      <c r="AN291" s="5"/>
      <c r="AO291" s="5"/>
      <c r="AP291" s="9" t="str">
        <f>IF(AO291="", "", VLOOKUP(AO291, HIDE!D:E, 2, FALSE))</f>
        <v/>
      </c>
      <c r="AQ291" s="9" t="str">
        <f t="shared" si="34"/>
        <v/>
      </c>
      <c r="AR291" s="5"/>
      <c r="AS291" s="9" t="str">
        <f t="shared" si="35"/>
        <v/>
      </c>
      <c r="AT291" s="5"/>
    </row>
    <row r="292" spans="1:46" x14ac:dyDescent="0.25">
      <c r="A292" s="3" t="s">
        <v>12</v>
      </c>
      <c r="B292" s="3" t="s">
        <v>309</v>
      </c>
      <c r="C292" s="3" t="s">
        <v>734</v>
      </c>
      <c r="D292" s="3" t="s">
        <v>1</v>
      </c>
      <c r="E292" s="5">
        <v>1</v>
      </c>
      <c r="F292" s="9" t="str">
        <f t="shared" si="29"/>
        <v xml:space="preserve">General Surgery, Acute Internal Medicine, Cardiology </v>
      </c>
      <c r="G292" s="9" t="str">
        <f t="shared" si="30"/>
        <v xml:space="preserve">Mr Tim Havard </v>
      </c>
      <c r="H292" s="5" t="s">
        <v>2</v>
      </c>
      <c r="I292" s="6">
        <v>44770</v>
      </c>
      <c r="J292" s="6">
        <v>44901</v>
      </c>
      <c r="K292" s="3" t="s">
        <v>374</v>
      </c>
      <c r="L292" s="3" t="s">
        <v>28</v>
      </c>
      <c r="M292" s="3" t="str">
        <f>VLOOKUP(L292, HIDE!D:E, 2, FALSE)</f>
        <v>Llantrisant</v>
      </c>
      <c r="N292" s="3" t="s">
        <v>951</v>
      </c>
      <c r="O292" s="3" t="str">
        <f t="shared" si="31"/>
        <v/>
      </c>
      <c r="P292" s="3"/>
      <c r="Q292" s="3" t="s">
        <v>1295</v>
      </c>
      <c r="R292" s="5" t="s">
        <v>2</v>
      </c>
      <c r="S292" s="6">
        <v>44537</v>
      </c>
      <c r="T292" s="6">
        <v>45020</v>
      </c>
      <c r="U292" s="3" t="s">
        <v>374</v>
      </c>
      <c r="V292" s="3" t="s">
        <v>28</v>
      </c>
      <c r="W292" s="3" t="str">
        <f>VLOOKUP(V292, HIDE!D:E, 2, FALSE)</f>
        <v>Llantrisant</v>
      </c>
      <c r="X292" s="3" t="s">
        <v>962</v>
      </c>
      <c r="Y292" s="3" t="str">
        <f t="shared" si="32"/>
        <v/>
      </c>
      <c r="Z292" s="3"/>
      <c r="AA292" s="3" t="s">
        <v>1290</v>
      </c>
      <c r="AB292" s="5" t="s">
        <v>2</v>
      </c>
      <c r="AC292" s="6">
        <v>45021</v>
      </c>
      <c r="AD292" s="6">
        <v>45139</v>
      </c>
      <c r="AE292" s="3" t="s">
        <v>374</v>
      </c>
      <c r="AF292" s="3" t="s">
        <v>28</v>
      </c>
      <c r="AG292" s="3" t="str">
        <f>VLOOKUP(AF292, HIDE!D:E, 2, FALSE)</f>
        <v>Llantrisant</v>
      </c>
      <c r="AH292" s="3" t="s">
        <v>946</v>
      </c>
      <c r="AI292" s="3" t="str">
        <f t="shared" si="33"/>
        <v/>
      </c>
      <c r="AJ292" s="3"/>
      <c r="AK292" s="3" t="s">
        <v>1296</v>
      </c>
      <c r="AL292" s="5"/>
      <c r="AM292" s="5"/>
      <c r="AN292" s="5"/>
      <c r="AO292" s="5"/>
      <c r="AP292" s="9" t="str">
        <f>IF(AO292="", "", VLOOKUP(AO292, HIDE!D:E, 2, FALSE))</f>
        <v/>
      </c>
      <c r="AQ292" s="9" t="str">
        <f t="shared" si="34"/>
        <v/>
      </c>
      <c r="AR292" s="5"/>
      <c r="AS292" s="9" t="str">
        <f t="shared" si="35"/>
        <v/>
      </c>
      <c r="AT292" s="5"/>
    </row>
    <row r="293" spans="1:46" x14ac:dyDescent="0.25">
      <c r="A293" s="46" t="s">
        <v>12</v>
      </c>
      <c r="B293" s="3" t="s">
        <v>1692</v>
      </c>
      <c r="C293" s="3" t="s">
        <v>735</v>
      </c>
      <c r="D293" s="3" t="s">
        <v>1</v>
      </c>
      <c r="E293" s="5">
        <v>1</v>
      </c>
      <c r="F293" s="9" t="str">
        <f t="shared" si="29"/>
        <v xml:space="preserve">General (Internal) Medicine/Geriatric Medicine, General Surgery/Colorectal Surgery, General (Internal) Medicine/Gastroenterology </v>
      </c>
      <c r="G293" s="9" t="str">
        <f t="shared" si="30"/>
        <v>Dr Robin Martin</v>
      </c>
      <c r="H293" s="5" t="s">
        <v>2</v>
      </c>
      <c r="I293" s="6">
        <v>44770</v>
      </c>
      <c r="J293" s="6">
        <v>44901</v>
      </c>
      <c r="K293" s="3" t="s">
        <v>374</v>
      </c>
      <c r="L293" s="3" t="s">
        <v>28</v>
      </c>
      <c r="M293" s="3" t="str">
        <f>VLOOKUP(L293, HIDE!D:E, 2, FALSE)</f>
        <v>Llantrisant</v>
      </c>
      <c r="N293" s="3" t="s">
        <v>952</v>
      </c>
      <c r="O293" s="3" t="str">
        <f t="shared" si="31"/>
        <v>/</v>
      </c>
      <c r="P293" s="3" t="s">
        <v>956</v>
      </c>
      <c r="Q293" s="3" t="s">
        <v>1695</v>
      </c>
      <c r="R293" s="5" t="s">
        <v>2</v>
      </c>
      <c r="S293" s="6">
        <v>44537</v>
      </c>
      <c r="T293" s="6">
        <v>45020</v>
      </c>
      <c r="U293" s="3" t="s">
        <v>374</v>
      </c>
      <c r="V293" s="3" t="s">
        <v>28</v>
      </c>
      <c r="W293" s="3" t="str">
        <f>VLOOKUP(V293, HIDE!D:E, 2, FALSE)</f>
        <v>Llantrisant</v>
      </c>
      <c r="X293" s="36" t="s">
        <v>951</v>
      </c>
      <c r="Y293" s="3" t="str">
        <f t="shared" si="32"/>
        <v>/</v>
      </c>
      <c r="Z293" s="36" t="s">
        <v>1004</v>
      </c>
      <c r="AA293" s="3" t="s">
        <v>1697</v>
      </c>
      <c r="AB293" s="5" t="s">
        <v>2</v>
      </c>
      <c r="AC293" s="6">
        <v>45021</v>
      </c>
      <c r="AD293" s="6">
        <v>45139</v>
      </c>
      <c r="AE293" s="3" t="s">
        <v>374</v>
      </c>
      <c r="AF293" s="36" t="s">
        <v>28</v>
      </c>
      <c r="AG293" s="3" t="str">
        <f>VLOOKUP(AF293, HIDE!D:E, 2, FALSE)</f>
        <v>Llantrisant</v>
      </c>
      <c r="AH293" s="36" t="s">
        <v>952</v>
      </c>
      <c r="AI293" s="3" t="str">
        <f t="shared" si="33"/>
        <v>/</v>
      </c>
      <c r="AJ293" s="36" t="s">
        <v>1006</v>
      </c>
      <c r="AK293" s="3" t="s">
        <v>1696</v>
      </c>
      <c r="AL293" s="40"/>
      <c r="AM293" s="40"/>
      <c r="AN293" s="39"/>
      <c r="AO293" s="39"/>
      <c r="AP293" s="39"/>
      <c r="AQ293" s="9"/>
      <c r="AR293" s="39"/>
      <c r="AS293" s="9"/>
      <c r="AT293" s="9"/>
    </row>
    <row r="294" spans="1:46" x14ac:dyDescent="0.25">
      <c r="A294" s="46" t="s">
        <v>12</v>
      </c>
      <c r="B294" s="3" t="s">
        <v>1693</v>
      </c>
      <c r="C294" s="3" t="s">
        <v>736</v>
      </c>
      <c r="D294" s="3" t="s">
        <v>1</v>
      </c>
      <c r="E294" s="5">
        <v>1</v>
      </c>
      <c r="F294" s="9" t="str">
        <f t="shared" si="29"/>
        <v xml:space="preserve">General (Internal) Medicine/Gastroenterology, General (Internal) Medicine/Geriatric Medicine, General Surgery/Colorectal Surgery </v>
      </c>
      <c r="G294" s="9" t="str">
        <f t="shared" si="30"/>
        <v>Dr Joanne Hurley</v>
      </c>
      <c r="H294" s="5" t="s">
        <v>2</v>
      </c>
      <c r="I294" s="6">
        <v>44770</v>
      </c>
      <c r="J294" s="6">
        <v>44901</v>
      </c>
      <c r="K294" s="3" t="s">
        <v>374</v>
      </c>
      <c r="L294" s="36" t="s">
        <v>28</v>
      </c>
      <c r="M294" s="36" t="str">
        <f>VLOOKUP(L294, HIDE!D:E, 2, FALSE)</f>
        <v>Llantrisant</v>
      </c>
      <c r="N294" s="36" t="s">
        <v>952</v>
      </c>
      <c r="O294" s="3" t="str">
        <f t="shared" si="31"/>
        <v>/</v>
      </c>
      <c r="P294" s="36" t="s">
        <v>1006</v>
      </c>
      <c r="Q294" s="3" t="s">
        <v>1696</v>
      </c>
      <c r="R294" s="5" t="s">
        <v>2</v>
      </c>
      <c r="S294" s="6">
        <v>44537</v>
      </c>
      <c r="T294" s="6">
        <v>45020</v>
      </c>
      <c r="U294" s="3" t="s">
        <v>374</v>
      </c>
      <c r="V294" s="3" t="s">
        <v>28</v>
      </c>
      <c r="W294" s="3" t="str">
        <f>VLOOKUP(V294, HIDE!D:E, 2, FALSE)</f>
        <v>Llantrisant</v>
      </c>
      <c r="X294" s="3" t="s">
        <v>952</v>
      </c>
      <c r="Y294" s="3" t="str">
        <f t="shared" si="32"/>
        <v>/</v>
      </c>
      <c r="Z294" s="3" t="s">
        <v>956</v>
      </c>
      <c r="AA294" s="3" t="s">
        <v>1695</v>
      </c>
      <c r="AB294" s="5" t="s">
        <v>2</v>
      </c>
      <c r="AC294" s="6">
        <v>45021</v>
      </c>
      <c r="AD294" s="6">
        <v>45139</v>
      </c>
      <c r="AE294" s="3" t="s">
        <v>374</v>
      </c>
      <c r="AF294" s="3" t="s">
        <v>28</v>
      </c>
      <c r="AG294" s="3" t="str">
        <f>VLOOKUP(AF294, HIDE!D:E, 2, FALSE)</f>
        <v>Llantrisant</v>
      </c>
      <c r="AH294" s="36" t="s">
        <v>951</v>
      </c>
      <c r="AI294" s="3" t="str">
        <f t="shared" si="33"/>
        <v>/</v>
      </c>
      <c r="AJ294" s="36" t="s">
        <v>1004</v>
      </c>
      <c r="AK294" s="3" t="s">
        <v>1697</v>
      </c>
      <c r="AL294" s="40"/>
      <c r="AM294" s="40"/>
      <c r="AN294" s="39"/>
      <c r="AO294" s="39"/>
      <c r="AP294" s="39"/>
      <c r="AQ294" s="9"/>
      <c r="AR294" s="39"/>
      <c r="AS294" s="9"/>
      <c r="AT294" s="9"/>
    </row>
    <row r="295" spans="1:46" x14ac:dyDescent="0.25">
      <c r="A295" s="46" t="s">
        <v>12</v>
      </c>
      <c r="B295" s="3" t="s">
        <v>1694</v>
      </c>
      <c r="C295" s="3" t="s">
        <v>737</v>
      </c>
      <c r="D295" s="3" t="s">
        <v>1</v>
      </c>
      <c r="E295" s="5">
        <v>1</v>
      </c>
      <c r="F295" s="9" t="str">
        <f t="shared" si="29"/>
        <v xml:space="preserve">General Surgery/Colorectal Surgery, General (Internal) Medicine/Gastroenterology, General (Internal) Medicine/Geriatric Medicine </v>
      </c>
      <c r="G295" s="9" t="str">
        <f t="shared" si="30"/>
        <v>Mr Mahmood Abdel-Dayem</v>
      </c>
      <c r="H295" s="5" t="s">
        <v>2</v>
      </c>
      <c r="I295" s="6">
        <v>44770</v>
      </c>
      <c r="J295" s="6">
        <v>44901</v>
      </c>
      <c r="K295" s="3" t="s">
        <v>374</v>
      </c>
      <c r="L295" s="3" t="s">
        <v>28</v>
      </c>
      <c r="M295" s="3" t="str">
        <f>VLOOKUP(L295, HIDE!D:E, 2, FALSE)</f>
        <v>Llantrisant</v>
      </c>
      <c r="N295" s="36" t="s">
        <v>951</v>
      </c>
      <c r="O295" s="3" t="str">
        <f t="shared" si="31"/>
        <v>/</v>
      </c>
      <c r="P295" s="36" t="s">
        <v>1004</v>
      </c>
      <c r="Q295" s="3" t="s">
        <v>1697</v>
      </c>
      <c r="R295" s="5" t="s">
        <v>2</v>
      </c>
      <c r="S295" s="6">
        <v>44537</v>
      </c>
      <c r="T295" s="6">
        <v>45020</v>
      </c>
      <c r="U295" s="3" t="s">
        <v>374</v>
      </c>
      <c r="V295" s="36" t="s">
        <v>28</v>
      </c>
      <c r="W295" s="3" t="str">
        <f>VLOOKUP(V295, HIDE!D:E, 2, FALSE)</f>
        <v>Llantrisant</v>
      </c>
      <c r="X295" s="36" t="s">
        <v>952</v>
      </c>
      <c r="Y295" s="3" t="str">
        <f t="shared" si="32"/>
        <v>/</v>
      </c>
      <c r="Z295" s="36" t="s">
        <v>1006</v>
      </c>
      <c r="AA295" s="3" t="s">
        <v>1696</v>
      </c>
      <c r="AB295" s="5" t="s">
        <v>2</v>
      </c>
      <c r="AC295" s="6">
        <v>45021</v>
      </c>
      <c r="AD295" s="6">
        <v>45139</v>
      </c>
      <c r="AE295" s="3" t="s">
        <v>374</v>
      </c>
      <c r="AF295" s="3" t="s">
        <v>28</v>
      </c>
      <c r="AG295" s="3" t="str">
        <f>VLOOKUP(AF295, HIDE!D:E, 2, FALSE)</f>
        <v>Llantrisant</v>
      </c>
      <c r="AH295" s="3" t="s">
        <v>952</v>
      </c>
      <c r="AI295" s="3" t="str">
        <f t="shared" si="33"/>
        <v>/</v>
      </c>
      <c r="AJ295" s="3" t="s">
        <v>956</v>
      </c>
      <c r="AK295" s="3" t="s">
        <v>1695</v>
      </c>
      <c r="AL295" s="40"/>
      <c r="AM295" s="40"/>
      <c r="AN295" s="39"/>
      <c r="AO295" s="39"/>
      <c r="AP295" s="39"/>
      <c r="AQ295" s="9"/>
      <c r="AR295" s="39"/>
      <c r="AS295" s="9"/>
      <c r="AT295" s="9"/>
    </row>
    <row r="296" spans="1:46" x14ac:dyDescent="0.25">
      <c r="A296" s="3" t="s">
        <v>12</v>
      </c>
      <c r="B296" s="3" t="s">
        <v>310</v>
      </c>
      <c r="C296" s="3" t="s">
        <v>738</v>
      </c>
      <c r="D296" s="3" t="s">
        <v>1</v>
      </c>
      <c r="E296" s="5">
        <v>1</v>
      </c>
      <c r="F296" s="9" t="str">
        <f t="shared" si="29"/>
        <v xml:space="preserve">General Surgery, General (Internal) Medicine, General (Internal) Medicine </v>
      </c>
      <c r="G296" s="9" t="str">
        <f t="shared" si="30"/>
        <v xml:space="preserve">Mr Parin Shah </v>
      </c>
      <c r="H296" s="5" t="s">
        <v>2</v>
      </c>
      <c r="I296" s="6">
        <v>44770</v>
      </c>
      <c r="J296" s="6">
        <v>44901</v>
      </c>
      <c r="K296" s="3" t="s">
        <v>374</v>
      </c>
      <c r="L296" s="3" t="s">
        <v>28</v>
      </c>
      <c r="M296" s="3" t="str">
        <f>VLOOKUP(L296, HIDE!D:E, 2, FALSE)</f>
        <v>Llantrisant</v>
      </c>
      <c r="N296" s="3" t="s">
        <v>951</v>
      </c>
      <c r="O296" s="3" t="str">
        <f t="shared" si="31"/>
        <v/>
      </c>
      <c r="P296" s="3"/>
      <c r="Q296" s="3" t="s">
        <v>1299</v>
      </c>
      <c r="R296" s="5" t="s">
        <v>2</v>
      </c>
      <c r="S296" s="6">
        <v>44537</v>
      </c>
      <c r="T296" s="6">
        <v>45020</v>
      </c>
      <c r="U296" s="3" t="s">
        <v>374</v>
      </c>
      <c r="V296" s="3" t="s">
        <v>378</v>
      </c>
      <c r="W296" s="3" t="str">
        <f>VLOOKUP(V296, HIDE!D:E, 2, FALSE)</f>
        <v>Llantrisant / Pontypridd</v>
      </c>
      <c r="X296" s="3" t="s">
        <v>952</v>
      </c>
      <c r="Y296" s="3" t="str">
        <f t="shared" si="32"/>
        <v/>
      </c>
      <c r="Z296" s="3"/>
      <c r="AA296" s="3" t="s">
        <v>1298</v>
      </c>
      <c r="AB296" s="5" t="s">
        <v>2</v>
      </c>
      <c r="AC296" s="6">
        <v>45021</v>
      </c>
      <c r="AD296" s="6">
        <v>45139</v>
      </c>
      <c r="AE296" s="3" t="s">
        <v>374</v>
      </c>
      <c r="AF296" s="3" t="s">
        <v>28</v>
      </c>
      <c r="AG296" s="3" t="str">
        <f>VLOOKUP(AF296, HIDE!D:E, 2, FALSE)</f>
        <v>Llantrisant</v>
      </c>
      <c r="AH296" s="3" t="s">
        <v>952</v>
      </c>
      <c r="AI296" s="3" t="str">
        <f t="shared" si="33"/>
        <v/>
      </c>
      <c r="AJ296" s="3"/>
      <c r="AK296" s="3" t="s">
        <v>1297</v>
      </c>
      <c r="AL296" s="5"/>
      <c r="AM296" s="5"/>
      <c r="AN296" s="5"/>
      <c r="AO296" s="5"/>
      <c r="AP296" s="9" t="str">
        <f>IF(AO296="", "", VLOOKUP(AO296, HIDE!D:E, 2, FALSE))</f>
        <v/>
      </c>
      <c r="AQ296" s="9" t="str">
        <f t="shared" si="34"/>
        <v/>
      </c>
      <c r="AR296" s="5"/>
      <c r="AS296" s="9" t="str">
        <f t="shared" si="35"/>
        <v/>
      </c>
      <c r="AT296" s="5"/>
    </row>
    <row r="297" spans="1:46" x14ac:dyDescent="0.25">
      <c r="A297" s="3" t="s">
        <v>12</v>
      </c>
      <c r="B297" s="3" t="s">
        <v>311</v>
      </c>
      <c r="C297" s="3" t="s">
        <v>739</v>
      </c>
      <c r="D297" s="3" t="s">
        <v>1</v>
      </c>
      <c r="E297" s="5">
        <v>1</v>
      </c>
      <c r="F297" s="9" t="str">
        <f t="shared" si="29"/>
        <v xml:space="preserve">General (Internal) Medicine, General Surgery, General (Internal) Medicine </v>
      </c>
      <c r="G297" s="9" t="str">
        <f t="shared" si="30"/>
        <v xml:space="preserve">Dr Sally-Ann Price </v>
      </c>
      <c r="H297" s="5" t="s">
        <v>2</v>
      </c>
      <c r="I297" s="6">
        <v>44770</v>
      </c>
      <c r="J297" s="6">
        <v>44901</v>
      </c>
      <c r="K297" s="3" t="s">
        <v>374</v>
      </c>
      <c r="L297" s="3" t="s">
        <v>28</v>
      </c>
      <c r="M297" s="3" t="str">
        <f>VLOOKUP(L297, HIDE!D:E, 2, FALSE)</f>
        <v>Llantrisant</v>
      </c>
      <c r="N297" s="3" t="s">
        <v>952</v>
      </c>
      <c r="O297" s="3" t="str">
        <f t="shared" si="31"/>
        <v/>
      </c>
      <c r="P297" s="3"/>
      <c r="Q297" s="3" t="s">
        <v>1297</v>
      </c>
      <c r="R297" s="5" t="s">
        <v>2</v>
      </c>
      <c r="S297" s="6">
        <v>44537</v>
      </c>
      <c r="T297" s="6">
        <v>45020</v>
      </c>
      <c r="U297" s="3" t="s">
        <v>374</v>
      </c>
      <c r="V297" s="3" t="s">
        <v>28</v>
      </c>
      <c r="W297" s="3" t="str">
        <f>VLOOKUP(V297, HIDE!D:E, 2, FALSE)</f>
        <v>Llantrisant</v>
      </c>
      <c r="X297" s="3" t="s">
        <v>951</v>
      </c>
      <c r="Y297" s="3" t="str">
        <f t="shared" si="32"/>
        <v/>
      </c>
      <c r="Z297" s="3"/>
      <c r="AA297" s="3" t="s">
        <v>1299</v>
      </c>
      <c r="AB297" s="5" t="s">
        <v>2</v>
      </c>
      <c r="AC297" s="6">
        <v>45021</v>
      </c>
      <c r="AD297" s="6">
        <v>45139</v>
      </c>
      <c r="AE297" s="3" t="s">
        <v>374</v>
      </c>
      <c r="AF297" s="3" t="s">
        <v>378</v>
      </c>
      <c r="AG297" s="3" t="str">
        <f>VLOOKUP(AF297, HIDE!D:E, 2, FALSE)</f>
        <v>Llantrisant / Pontypridd</v>
      </c>
      <c r="AH297" s="3" t="s">
        <v>952</v>
      </c>
      <c r="AI297" s="3" t="str">
        <f t="shared" si="33"/>
        <v/>
      </c>
      <c r="AJ297" s="3"/>
      <c r="AK297" s="3" t="s">
        <v>1298</v>
      </c>
      <c r="AL297" s="5"/>
      <c r="AM297" s="5"/>
      <c r="AN297" s="5"/>
      <c r="AO297" s="5"/>
      <c r="AP297" s="9" t="str">
        <f>IF(AO297="", "", VLOOKUP(AO297, HIDE!D:E, 2, FALSE))</f>
        <v/>
      </c>
      <c r="AQ297" s="9" t="str">
        <f t="shared" si="34"/>
        <v/>
      </c>
      <c r="AR297" s="5"/>
      <c r="AS297" s="9" t="str">
        <f t="shared" si="35"/>
        <v/>
      </c>
      <c r="AT297" s="5"/>
    </row>
    <row r="298" spans="1:46" x14ac:dyDescent="0.25">
      <c r="A298" s="3" t="s">
        <v>12</v>
      </c>
      <c r="B298" s="3" t="s">
        <v>312</v>
      </c>
      <c r="C298" s="3" t="s">
        <v>740</v>
      </c>
      <c r="D298" s="3" t="s">
        <v>1</v>
      </c>
      <c r="E298" s="5">
        <v>1</v>
      </c>
      <c r="F298" s="9" t="str">
        <f t="shared" si="29"/>
        <v xml:space="preserve">General (Internal) Medicine, General (Internal) Medicine, General Surgery </v>
      </c>
      <c r="G298" s="9" t="str">
        <f t="shared" si="30"/>
        <v xml:space="preserve">Dr Ceril Rhys-Dillon </v>
      </c>
      <c r="H298" s="5" t="s">
        <v>2</v>
      </c>
      <c r="I298" s="6">
        <v>44770</v>
      </c>
      <c r="J298" s="6">
        <v>44901</v>
      </c>
      <c r="K298" s="3" t="s">
        <v>374</v>
      </c>
      <c r="L298" s="3" t="s">
        <v>378</v>
      </c>
      <c r="M298" s="3" t="str">
        <f>VLOOKUP(L298, HIDE!D:E, 2, FALSE)</f>
        <v>Llantrisant / Pontypridd</v>
      </c>
      <c r="N298" s="3" t="s">
        <v>952</v>
      </c>
      <c r="O298" s="3" t="str">
        <f t="shared" si="31"/>
        <v/>
      </c>
      <c r="P298" s="3"/>
      <c r="Q298" s="3" t="s">
        <v>1298</v>
      </c>
      <c r="R298" s="5" t="s">
        <v>2</v>
      </c>
      <c r="S298" s="6">
        <v>44537</v>
      </c>
      <c r="T298" s="6">
        <v>45020</v>
      </c>
      <c r="U298" s="3" t="s">
        <v>374</v>
      </c>
      <c r="V298" s="3" t="s">
        <v>28</v>
      </c>
      <c r="W298" s="3" t="str">
        <f>VLOOKUP(V298, HIDE!D:E, 2, FALSE)</f>
        <v>Llantrisant</v>
      </c>
      <c r="X298" s="3" t="s">
        <v>952</v>
      </c>
      <c r="Y298" s="3" t="str">
        <f t="shared" si="32"/>
        <v/>
      </c>
      <c r="Z298" s="3"/>
      <c r="AA298" s="3" t="s">
        <v>1297</v>
      </c>
      <c r="AB298" s="5" t="s">
        <v>2</v>
      </c>
      <c r="AC298" s="6">
        <v>45021</v>
      </c>
      <c r="AD298" s="6">
        <v>45139</v>
      </c>
      <c r="AE298" s="3" t="s">
        <v>374</v>
      </c>
      <c r="AF298" s="3" t="s">
        <v>28</v>
      </c>
      <c r="AG298" s="3" t="str">
        <f>VLOOKUP(AF298, HIDE!D:E, 2, FALSE)</f>
        <v>Llantrisant</v>
      </c>
      <c r="AH298" s="3" t="s">
        <v>951</v>
      </c>
      <c r="AI298" s="3" t="str">
        <f t="shared" si="33"/>
        <v/>
      </c>
      <c r="AJ298" s="3"/>
      <c r="AK298" s="3" t="s">
        <v>1299</v>
      </c>
      <c r="AL298" s="5"/>
      <c r="AM298" s="5"/>
      <c r="AN298" s="5"/>
      <c r="AO298" s="5"/>
      <c r="AP298" s="9" t="str">
        <f>IF(AO298="", "", VLOOKUP(AO298, HIDE!D:E, 2, FALSE))</f>
        <v/>
      </c>
      <c r="AQ298" s="9" t="str">
        <f t="shared" si="34"/>
        <v/>
      </c>
      <c r="AR298" s="5"/>
      <c r="AS298" s="9" t="str">
        <f t="shared" si="35"/>
        <v/>
      </c>
      <c r="AT298" s="5"/>
    </row>
    <row r="299" spans="1:46" x14ac:dyDescent="0.25">
      <c r="A299" s="3" t="s">
        <v>12</v>
      </c>
      <c r="B299" s="3" t="s">
        <v>49</v>
      </c>
      <c r="C299" s="3" t="s">
        <v>741</v>
      </c>
      <c r="D299" s="3" t="s">
        <v>1</v>
      </c>
      <c r="E299" s="5">
        <v>0</v>
      </c>
      <c r="F299" s="9" t="str">
        <f t="shared" si="29"/>
        <v xml:space="preserve">Acute Internal Medicine/Gastroenterology, General Surgery/Vascular Surgery, General (Internal) Medicine/Respiratory Medicine </v>
      </c>
      <c r="G299" s="9" t="str">
        <f t="shared" si="30"/>
        <v xml:space="preserve">Dr Linzi Thomas </v>
      </c>
      <c r="H299" s="5" t="s">
        <v>2</v>
      </c>
      <c r="I299" s="6">
        <v>44770</v>
      </c>
      <c r="J299" s="6">
        <v>44901</v>
      </c>
      <c r="K299" s="3" t="s">
        <v>373</v>
      </c>
      <c r="L299" s="3" t="s">
        <v>34</v>
      </c>
      <c r="M299" s="3" t="str">
        <f>VLOOKUP(L299, HIDE!D:E, 2, FALSE)</f>
        <v>Swansea</v>
      </c>
      <c r="N299" s="3" t="s">
        <v>962</v>
      </c>
      <c r="O299" s="3" t="str">
        <f t="shared" si="31"/>
        <v>/</v>
      </c>
      <c r="P299" s="3" t="s">
        <v>1006</v>
      </c>
      <c r="Q299" s="3" t="s">
        <v>1302</v>
      </c>
      <c r="R299" s="5" t="s">
        <v>2</v>
      </c>
      <c r="S299" s="6">
        <v>44537</v>
      </c>
      <c r="T299" s="6">
        <v>45020</v>
      </c>
      <c r="U299" s="3" t="s">
        <v>373</v>
      </c>
      <c r="V299" s="3" t="s">
        <v>7</v>
      </c>
      <c r="W299" s="3" t="str">
        <f>VLOOKUP(V299, HIDE!D:E, 2, FALSE)</f>
        <v>Swansea</v>
      </c>
      <c r="X299" s="3" t="s">
        <v>951</v>
      </c>
      <c r="Y299" s="3" t="str">
        <f t="shared" si="32"/>
        <v>/</v>
      </c>
      <c r="Z299" s="3" t="s">
        <v>1012</v>
      </c>
      <c r="AA299" s="3" t="s">
        <v>1301</v>
      </c>
      <c r="AB299" s="5" t="s">
        <v>2</v>
      </c>
      <c r="AC299" s="6">
        <v>45021</v>
      </c>
      <c r="AD299" s="6">
        <v>45139</v>
      </c>
      <c r="AE299" s="3" t="s">
        <v>373</v>
      </c>
      <c r="AF299" s="3" t="s">
        <v>34</v>
      </c>
      <c r="AG299" s="3" t="str">
        <f>VLOOKUP(AF299, HIDE!D:E, 2, FALSE)</f>
        <v>Swansea</v>
      </c>
      <c r="AH299" s="3" t="s">
        <v>952</v>
      </c>
      <c r="AI299" s="3" t="str">
        <f t="shared" si="33"/>
        <v>/</v>
      </c>
      <c r="AJ299" s="3" t="s">
        <v>950</v>
      </c>
      <c r="AK299" s="3" t="s">
        <v>1300</v>
      </c>
      <c r="AL299" s="5"/>
      <c r="AM299" s="5"/>
      <c r="AN299" s="5"/>
      <c r="AO299" s="5"/>
      <c r="AP299" s="9" t="str">
        <f>IF(AO299="", "", VLOOKUP(AO299, HIDE!D:E, 2, FALSE))</f>
        <v/>
      </c>
      <c r="AQ299" s="9" t="str">
        <f t="shared" si="34"/>
        <v/>
      </c>
      <c r="AR299" s="5"/>
      <c r="AS299" s="9" t="str">
        <f t="shared" si="35"/>
        <v/>
      </c>
      <c r="AT299" s="5"/>
    </row>
    <row r="300" spans="1:46" x14ac:dyDescent="0.25">
      <c r="A300" s="3" t="s">
        <v>12</v>
      </c>
      <c r="B300" s="3" t="s">
        <v>50</v>
      </c>
      <c r="C300" s="3" t="s">
        <v>742</v>
      </c>
      <c r="D300" s="3" t="s">
        <v>1</v>
      </c>
      <c r="E300" s="5">
        <v>1</v>
      </c>
      <c r="F300" s="9" t="str">
        <f t="shared" si="29"/>
        <v xml:space="preserve">General (Internal) Medicine/Respiratory Medicine, Acute Internal Medicine/Gastroenterology, General Surgery/Vascular Surgery </v>
      </c>
      <c r="G300" s="9" t="str">
        <f t="shared" si="30"/>
        <v xml:space="preserve">Dr Rhian Finn </v>
      </c>
      <c r="H300" s="5" t="s">
        <v>2</v>
      </c>
      <c r="I300" s="6">
        <v>44770</v>
      </c>
      <c r="J300" s="6">
        <v>44901</v>
      </c>
      <c r="K300" s="3" t="s">
        <v>373</v>
      </c>
      <c r="L300" s="3" t="s">
        <v>34</v>
      </c>
      <c r="M300" s="3" t="str">
        <f>VLOOKUP(L300, HIDE!D:E, 2, FALSE)</f>
        <v>Swansea</v>
      </c>
      <c r="N300" s="3" t="s">
        <v>952</v>
      </c>
      <c r="O300" s="3" t="str">
        <f t="shared" si="31"/>
        <v>/</v>
      </c>
      <c r="P300" s="3" t="s">
        <v>950</v>
      </c>
      <c r="Q300" s="3" t="s">
        <v>1300</v>
      </c>
      <c r="R300" s="5" t="s">
        <v>2</v>
      </c>
      <c r="S300" s="6">
        <v>44537</v>
      </c>
      <c r="T300" s="6">
        <v>45020</v>
      </c>
      <c r="U300" s="3" t="s">
        <v>373</v>
      </c>
      <c r="V300" s="3" t="s">
        <v>34</v>
      </c>
      <c r="W300" s="3" t="str">
        <f>VLOOKUP(V300, HIDE!D:E, 2, FALSE)</f>
        <v>Swansea</v>
      </c>
      <c r="X300" s="3" t="s">
        <v>962</v>
      </c>
      <c r="Y300" s="3" t="str">
        <f t="shared" si="32"/>
        <v>/</v>
      </c>
      <c r="Z300" s="3" t="s">
        <v>1006</v>
      </c>
      <c r="AA300" s="3" t="s">
        <v>1302</v>
      </c>
      <c r="AB300" s="5" t="s">
        <v>2</v>
      </c>
      <c r="AC300" s="6">
        <v>45021</v>
      </c>
      <c r="AD300" s="6">
        <v>45139</v>
      </c>
      <c r="AE300" s="3" t="s">
        <v>373</v>
      </c>
      <c r="AF300" s="3" t="s">
        <v>7</v>
      </c>
      <c r="AG300" s="3" t="str">
        <f>VLOOKUP(AF300, HIDE!D:E, 2, FALSE)</f>
        <v>Swansea</v>
      </c>
      <c r="AH300" s="3" t="s">
        <v>951</v>
      </c>
      <c r="AI300" s="3" t="str">
        <f t="shared" si="33"/>
        <v>/</v>
      </c>
      <c r="AJ300" s="3" t="s">
        <v>1012</v>
      </c>
      <c r="AK300" s="3" t="s">
        <v>1301</v>
      </c>
      <c r="AL300" s="5"/>
      <c r="AM300" s="5"/>
      <c r="AN300" s="5"/>
      <c r="AO300" s="5"/>
      <c r="AP300" s="9" t="str">
        <f>IF(AO300="", "", VLOOKUP(AO300, HIDE!D:E, 2, FALSE))</f>
        <v/>
      </c>
      <c r="AQ300" s="9" t="str">
        <f t="shared" si="34"/>
        <v/>
      </c>
      <c r="AR300" s="5"/>
      <c r="AS300" s="9" t="str">
        <f t="shared" si="35"/>
        <v/>
      </c>
      <c r="AT300" s="5"/>
    </row>
    <row r="301" spans="1:46" x14ac:dyDescent="0.25">
      <c r="A301" s="3" t="s">
        <v>12</v>
      </c>
      <c r="B301" s="3" t="s">
        <v>51</v>
      </c>
      <c r="C301" s="3" t="s">
        <v>743</v>
      </c>
      <c r="D301" s="3" t="s">
        <v>1</v>
      </c>
      <c r="E301" s="5">
        <v>1</v>
      </c>
      <c r="F301" s="9" t="str">
        <f t="shared" si="29"/>
        <v xml:space="preserve">General Surgery/Vascular Surgery, General (Internal) Medicine/Respiratory Medicine, Acute Internal Medicine/Gastroenterology </v>
      </c>
      <c r="G301" s="9" t="str">
        <f t="shared" si="30"/>
        <v xml:space="preserve">Mr Justin Woolgar </v>
      </c>
      <c r="H301" s="5" t="s">
        <v>2</v>
      </c>
      <c r="I301" s="6">
        <v>44770</v>
      </c>
      <c r="J301" s="6">
        <v>44901</v>
      </c>
      <c r="K301" s="3" t="s">
        <v>373</v>
      </c>
      <c r="L301" s="3" t="s">
        <v>7</v>
      </c>
      <c r="M301" s="3" t="str">
        <f>VLOOKUP(L301, HIDE!D:E, 2, FALSE)</f>
        <v>Swansea</v>
      </c>
      <c r="N301" s="3" t="s">
        <v>951</v>
      </c>
      <c r="O301" s="3" t="str">
        <f t="shared" si="31"/>
        <v>/</v>
      </c>
      <c r="P301" s="3" t="s">
        <v>1012</v>
      </c>
      <c r="Q301" s="3" t="s">
        <v>1301</v>
      </c>
      <c r="R301" s="5" t="s">
        <v>2</v>
      </c>
      <c r="S301" s="6">
        <v>44537</v>
      </c>
      <c r="T301" s="6">
        <v>45020</v>
      </c>
      <c r="U301" s="3" t="s">
        <v>373</v>
      </c>
      <c r="V301" s="3" t="s">
        <v>34</v>
      </c>
      <c r="W301" s="3" t="str">
        <f>VLOOKUP(V301, HIDE!D:E, 2, FALSE)</f>
        <v>Swansea</v>
      </c>
      <c r="X301" s="3" t="s">
        <v>952</v>
      </c>
      <c r="Y301" s="3" t="str">
        <f t="shared" si="32"/>
        <v>/</v>
      </c>
      <c r="Z301" s="3" t="s">
        <v>950</v>
      </c>
      <c r="AA301" s="3" t="s">
        <v>1300</v>
      </c>
      <c r="AB301" s="5" t="s">
        <v>2</v>
      </c>
      <c r="AC301" s="6">
        <v>45021</v>
      </c>
      <c r="AD301" s="6">
        <v>45139</v>
      </c>
      <c r="AE301" s="3" t="s">
        <v>373</v>
      </c>
      <c r="AF301" s="3" t="s">
        <v>34</v>
      </c>
      <c r="AG301" s="3" t="str">
        <f>VLOOKUP(AF301, HIDE!D:E, 2, FALSE)</f>
        <v>Swansea</v>
      </c>
      <c r="AH301" s="3" t="s">
        <v>962</v>
      </c>
      <c r="AI301" s="3" t="str">
        <f t="shared" si="33"/>
        <v>/</v>
      </c>
      <c r="AJ301" s="3" t="s">
        <v>1006</v>
      </c>
      <c r="AK301" s="3" t="s">
        <v>1302</v>
      </c>
      <c r="AL301" s="5"/>
      <c r="AM301" s="5"/>
      <c r="AN301" s="5"/>
      <c r="AO301" s="5"/>
      <c r="AP301" s="9" t="str">
        <f>IF(AO301="", "", VLOOKUP(AO301, HIDE!D:E, 2, FALSE))</f>
        <v/>
      </c>
      <c r="AQ301" s="9" t="str">
        <f t="shared" si="34"/>
        <v/>
      </c>
      <c r="AR301" s="5"/>
      <c r="AS301" s="9" t="str">
        <f t="shared" si="35"/>
        <v/>
      </c>
      <c r="AT301" s="5"/>
    </row>
    <row r="302" spans="1:46" x14ac:dyDescent="0.25">
      <c r="A302" s="3" t="s">
        <v>12</v>
      </c>
      <c r="B302" s="3" t="s">
        <v>52</v>
      </c>
      <c r="C302" s="3" t="s">
        <v>744</v>
      </c>
      <c r="D302" s="3" t="s">
        <v>1</v>
      </c>
      <c r="E302" s="5">
        <v>1</v>
      </c>
      <c r="F302" s="9" t="str">
        <f t="shared" si="29"/>
        <v xml:space="preserve">General (Internal) Medicine/Cardiology, General Surgery/Vascular Surgery, General Surgery/Urology </v>
      </c>
      <c r="G302" s="9" t="str">
        <f t="shared" si="30"/>
        <v xml:space="preserve">Dr Richard Purnell </v>
      </c>
      <c r="H302" s="5" t="s">
        <v>2</v>
      </c>
      <c r="I302" s="6">
        <v>44770</v>
      </c>
      <c r="J302" s="6">
        <v>44901</v>
      </c>
      <c r="K302" s="3" t="s">
        <v>373</v>
      </c>
      <c r="L302" s="3" t="s">
        <v>7</v>
      </c>
      <c r="M302" s="3" t="str">
        <f>VLOOKUP(L302, HIDE!D:E, 2, FALSE)</f>
        <v>Swansea</v>
      </c>
      <c r="N302" s="3" t="s">
        <v>952</v>
      </c>
      <c r="O302" s="3" t="str">
        <f t="shared" si="31"/>
        <v>/</v>
      </c>
      <c r="P302" s="3" t="s">
        <v>946</v>
      </c>
      <c r="Q302" s="3" t="s">
        <v>1305</v>
      </c>
      <c r="R302" s="5" t="s">
        <v>2</v>
      </c>
      <c r="S302" s="6">
        <v>44537</v>
      </c>
      <c r="T302" s="6">
        <v>45020</v>
      </c>
      <c r="U302" s="3" t="s">
        <v>373</v>
      </c>
      <c r="V302" s="3" t="s">
        <v>7</v>
      </c>
      <c r="W302" s="3" t="str">
        <f>VLOOKUP(V302, HIDE!D:E, 2, FALSE)</f>
        <v>Swansea</v>
      </c>
      <c r="X302" s="3" t="s">
        <v>951</v>
      </c>
      <c r="Y302" s="3" t="str">
        <f t="shared" si="32"/>
        <v>/</v>
      </c>
      <c r="Z302" s="46" t="s">
        <v>1012</v>
      </c>
      <c r="AA302" s="3" t="s">
        <v>1304</v>
      </c>
      <c r="AB302" s="5" t="s">
        <v>2</v>
      </c>
      <c r="AC302" s="6">
        <v>45021</v>
      </c>
      <c r="AD302" s="6">
        <v>45139</v>
      </c>
      <c r="AE302" s="3" t="s">
        <v>373</v>
      </c>
      <c r="AF302" s="3" t="s">
        <v>7</v>
      </c>
      <c r="AG302" s="3" t="str">
        <f>VLOOKUP(AF302, HIDE!D:E, 2, FALSE)</f>
        <v>Swansea</v>
      </c>
      <c r="AH302" s="3" t="s">
        <v>951</v>
      </c>
      <c r="AI302" s="3" t="str">
        <f t="shared" si="33"/>
        <v>/</v>
      </c>
      <c r="AJ302" s="3" t="s">
        <v>954</v>
      </c>
      <c r="AK302" s="3" t="s">
        <v>1303</v>
      </c>
      <c r="AL302" s="5"/>
      <c r="AM302" s="5"/>
      <c r="AN302" s="5"/>
      <c r="AO302" s="5"/>
      <c r="AP302" s="9" t="str">
        <f>IF(AO302="", "", VLOOKUP(AO302, HIDE!D:E, 2, FALSE))</f>
        <v/>
      </c>
      <c r="AQ302" s="9" t="str">
        <f t="shared" si="34"/>
        <v/>
      </c>
      <c r="AR302" s="5"/>
      <c r="AS302" s="9" t="str">
        <f t="shared" si="35"/>
        <v/>
      </c>
      <c r="AT302" s="5"/>
    </row>
    <row r="303" spans="1:46" x14ac:dyDescent="0.25">
      <c r="A303" s="3" t="s">
        <v>12</v>
      </c>
      <c r="B303" s="3" t="s">
        <v>53</v>
      </c>
      <c r="C303" s="3" t="s">
        <v>745</v>
      </c>
      <c r="D303" s="3" t="s">
        <v>1</v>
      </c>
      <c r="E303" s="5">
        <v>1</v>
      </c>
      <c r="F303" s="9" t="str">
        <f t="shared" si="29"/>
        <v xml:space="preserve">General Surgery/Urology, General (Internal) Medicine/Cardiology, General Surgery/Vascular Surgery </v>
      </c>
      <c r="G303" s="9" t="str">
        <f t="shared" si="30"/>
        <v>Mr Neil Fenn</v>
      </c>
      <c r="H303" s="5" t="s">
        <v>2</v>
      </c>
      <c r="I303" s="6">
        <v>44770</v>
      </c>
      <c r="J303" s="6">
        <v>44901</v>
      </c>
      <c r="K303" s="3" t="s">
        <v>373</v>
      </c>
      <c r="L303" s="3" t="s">
        <v>7</v>
      </c>
      <c r="M303" s="3" t="str">
        <f>VLOOKUP(L303, HIDE!D:E, 2, FALSE)</f>
        <v>Swansea</v>
      </c>
      <c r="N303" s="3" t="s">
        <v>951</v>
      </c>
      <c r="O303" s="3" t="str">
        <f t="shared" si="31"/>
        <v>/</v>
      </c>
      <c r="P303" s="3" t="s">
        <v>954</v>
      </c>
      <c r="Q303" s="3" t="s">
        <v>1303</v>
      </c>
      <c r="R303" s="5" t="s">
        <v>2</v>
      </c>
      <c r="S303" s="6">
        <v>44537</v>
      </c>
      <c r="T303" s="6">
        <v>45020</v>
      </c>
      <c r="U303" s="3" t="s">
        <v>373</v>
      </c>
      <c r="V303" s="3" t="s">
        <v>7</v>
      </c>
      <c r="W303" s="3" t="str">
        <f>VLOOKUP(V303, HIDE!D:E, 2, FALSE)</f>
        <v>Swansea</v>
      </c>
      <c r="X303" s="3" t="s">
        <v>952</v>
      </c>
      <c r="Y303" s="3" t="str">
        <f t="shared" si="32"/>
        <v>/</v>
      </c>
      <c r="Z303" s="3" t="s">
        <v>946</v>
      </c>
      <c r="AA303" s="3" t="s">
        <v>1305</v>
      </c>
      <c r="AB303" s="5" t="s">
        <v>2</v>
      </c>
      <c r="AC303" s="6">
        <v>45021</v>
      </c>
      <c r="AD303" s="6">
        <v>45139</v>
      </c>
      <c r="AE303" s="3" t="s">
        <v>373</v>
      </c>
      <c r="AF303" s="3" t="s">
        <v>7</v>
      </c>
      <c r="AG303" s="3" t="str">
        <f>VLOOKUP(AF303, HIDE!D:E, 2, FALSE)</f>
        <v>Swansea</v>
      </c>
      <c r="AH303" s="3" t="s">
        <v>951</v>
      </c>
      <c r="AI303" s="3" t="str">
        <f t="shared" si="33"/>
        <v>/</v>
      </c>
      <c r="AJ303" s="46" t="s">
        <v>1012</v>
      </c>
      <c r="AK303" s="3" t="s">
        <v>1304</v>
      </c>
      <c r="AL303" s="5"/>
      <c r="AM303" s="5"/>
      <c r="AN303" s="5"/>
      <c r="AO303" s="5"/>
      <c r="AP303" s="9" t="str">
        <f>IF(AO303="", "", VLOOKUP(AO303, HIDE!D:E, 2, FALSE))</f>
        <v/>
      </c>
      <c r="AQ303" s="9" t="str">
        <f t="shared" si="34"/>
        <v/>
      </c>
      <c r="AR303" s="5"/>
      <c r="AS303" s="9" t="str">
        <f t="shared" si="35"/>
        <v/>
      </c>
      <c r="AT303" s="5"/>
    </row>
    <row r="304" spans="1:46" x14ac:dyDescent="0.25">
      <c r="A304" s="3" t="s">
        <v>12</v>
      </c>
      <c r="B304" s="3" t="s">
        <v>54</v>
      </c>
      <c r="C304" s="3" t="s">
        <v>746</v>
      </c>
      <c r="D304" s="3" t="s">
        <v>1</v>
      </c>
      <c r="E304" s="5">
        <v>1</v>
      </c>
      <c r="F304" s="9" t="str">
        <f t="shared" si="29"/>
        <v xml:space="preserve">General Surgery/Vascular Surgery, General Surgery/Urology, General (Internal) Medicine/Cardiology </v>
      </c>
      <c r="G304" s="9" t="str">
        <f t="shared" si="30"/>
        <v xml:space="preserve">Ms Francesca Fratesi </v>
      </c>
      <c r="H304" s="5" t="s">
        <v>2</v>
      </c>
      <c r="I304" s="6">
        <v>44770</v>
      </c>
      <c r="J304" s="6">
        <v>44901</v>
      </c>
      <c r="K304" s="3" t="s">
        <v>373</v>
      </c>
      <c r="L304" s="3" t="s">
        <v>7</v>
      </c>
      <c r="M304" s="3" t="str">
        <f>VLOOKUP(L304, HIDE!D:E, 2, FALSE)</f>
        <v>Swansea</v>
      </c>
      <c r="N304" s="3" t="s">
        <v>951</v>
      </c>
      <c r="O304" s="3" t="str">
        <f t="shared" si="31"/>
        <v>/</v>
      </c>
      <c r="P304" s="46" t="s">
        <v>1012</v>
      </c>
      <c r="Q304" s="3" t="s">
        <v>1304</v>
      </c>
      <c r="R304" s="5" t="s">
        <v>2</v>
      </c>
      <c r="S304" s="6">
        <v>44537</v>
      </c>
      <c r="T304" s="6">
        <v>45020</v>
      </c>
      <c r="U304" s="3" t="s">
        <v>373</v>
      </c>
      <c r="V304" s="3" t="s">
        <v>7</v>
      </c>
      <c r="W304" s="3" t="str">
        <f>VLOOKUP(V304, HIDE!D:E, 2, FALSE)</f>
        <v>Swansea</v>
      </c>
      <c r="X304" s="3" t="s">
        <v>951</v>
      </c>
      <c r="Y304" s="3" t="str">
        <f t="shared" si="32"/>
        <v>/</v>
      </c>
      <c r="Z304" s="3" t="s">
        <v>954</v>
      </c>
      <c r="AA304" s="3" t="s">
        <v>1303</v>
      </c>
      <c r="AB304" s="5" t="s">
        <v>2</v>
      </c>
      <c r="AC304" s="6">
        <v>45021</v>
      </c>
      <c r="AD304" s="6">
        <v>45139</v>
      </c>
      <c r="AE304" s="3" t="s">
        <v>373</v>
      </c>
      <c r="AF304" s="3" t="s">
        <v>7</v>
      </c>
      <c r="AG304" s="3" t="str">
        <f>VLOOKUP(AF304, HIDE!D:E, 2, FALSE)</f>
        <v>Swansea</v>
      </c>
      <c r="AH304" s="3" t="s">
        <v>952</v>
      </c>
      <c r="AI304" s="3" t="str">
        <f t="shared" si="33"/>
        <v>/</v>
      </c>
      <c r="AJ304" s="3" t="s">
        <v>946</v>
      </c>
      <c r="AK304" s="3" t="s">
        <v>1305</v>
      </c>
      <c r="AL304" s="5"/>
      <c r="AM304" s="5"/>
      <c r="AN304" s="5"/>
      <c r="AO304" s="5"/>
      <c r="AP304" s="9" t="str">
        <f>IF(AO304="", "", VLOOKUP(AO304, HIDE!D:E, 2, FALSE))</f>
        <v/>
      </c>
      <c r="AQ304" s="9" t="str">
        <f t="shared" si="34"/>
        <v/>
      </c>
      <c r="AR304" s="5"/>
      <c r="AS304" s="9" t="str">
        <f t="shared" si="35"/>
        <v/>
      </c>
      <c r="AT304" s="5"/>
    </row>
    <row r="305" spans="1:46" x14ac:dyDescent="0.25">
      <c r="A305" s="3" t="s">
        <v>12</v>
      </c>
      <c r="B305" s="3" t="s">
        <v>55</v>
      </c>
      <c r="C305" s="3" t="s">
        <v>747</v>
      </c>
      <c r="D305" s="3" t="s">
        <v>1</v>
      </c>
      <c r="E305" s="5">
        <v>1</v>
      </c>
      <c r="F305" s="9" t="str">
        <f t="shared" si="29"/>
        <v xml:space="preserve">General (Internal) Medicine/Gastroenterology, General Surgery/Upper Gastro-intestinal Surgery, General Surgery/Urology </v>
      </c>
      <c r="G305" s="9" t="str">
        <f t="shared" si="30"/>
        <v xml:space="preserve">Dr Praveen Eadala </v>
      </c>
      <c r="H305" s="5" t="s">
        <v>2</v>
      </c>
      <c r="I305" s="6">
        <v>44770</v>
      </c>
      <c r="J305" s="6">
        <v>44901</v>
      </c>
      <c r="K305" s="3" t="s">
        <v>373</v>
      </c>
      <c r="L305" s="3" t="s">
        <v>7</v>
      </c>
      <c r="M305" s="3" t="str">
        <f>VLOOKUP(L305, HIDE!D:E, 2, FALSE)</f>
        <v>Swansea</v>
      </c>
      <c r="N305" s="3" t="s">
        <v>952</v>
      </c>
      <c r="O305" s="3" t="str">
        <f t="shared" si="31"/>
        <v>/</v>
      </c>
      <c r="P305" s="3" t="s">
        <v>1006</v>
      </c>
      <c r="Q305" s="3" t="s">
        <v>1308</v>
      </c>
      <c r="R305" s="5" t="s">
        <v>2</v>
      </c>
      <c r="S305" s="6">
        <v>44537</v>
      </c>
      <c r="T305" s="6">
        <v>45020</v>
      </c>
      <c r="U305" s="3" t="s">
        <v>373</v>
      </c>
      <c r="V305" s="3" t="s">
        <v>7</v>
      </c>
      <c r="W305" s="3" t="str">
        <f>VLOOKUP(V305, HIDE!D:E, 2, FALSE)</f>
        <v>Swansea</v>
      </c>
      <c r="X305" s="3" t="s">
        <v>951</v>
      </c>
      <c r="Y305" s="3" t="str">
        <f t="shared" si="32"/>
        <v>/</v>
      </c>
      <c r="Z305" s="3" t="s">
        <v>1005</v>
      </c>
      <c r="AA305" s="3" t="s">
        <v>1307</v>
      </c>
      <c r="AB305" s="5" t="s">
        <v>2</v>
      </c>
      <c r="AC305" s="6">
        <v>45021</v>
      </c>
      <c r="AD305" s="6">
        <v>45139</v>
      </c>
      <c r="AE305" s="3" t="s">
        <v>373</v>
      </c>
      <c r="AF305" s="3" t="s">
        <v>7</v>
      </c>
      <c r="AG305" s="3" t="str">
        <f>VLOOKUP(AF305, HIDE!D:E, 2, FALSE)</f>
        <v>Swansea</v>
      </c>
      <c r="AH305" s="46" t="s">
        <v>951</v>
      </c>
      <c r="AI305" s="46" t="str">
        <f t="shared" si="33"/>
        <v>/</v>
      </c>
      <c r="AJ305" s="46" t="s">
        <v>954</v>
      </c>
      <c r="AK305" s="3" t="s">
        <v>1306</v>
      </c>
      <c r="AL305" s="5"/>
      <c r="AM305" s="5"/>
      <c r="AN305" s="5"/>
      <c r="AO305" s="5"/>
      <c r="AP305" s="9" t="str">
        <f>IF(AO305="", "", VLOOKUP(AO305, HIDE!D:E, 2, FALSE))</f>
        <v/>
      </c>
      <c r="AQ305" s="9" t="str">
        <f t="shared" si="34"/>
        <v/>
      </c>
      <c r="AR305" s="5"/>
      <c r="AS305" s="9" t="str">
        <f t="shared" si="35"/>
        <v/>
      </c>
      <c r="AT305" s="5"/>
    </row>
    <row r="306" spans="1:46" x14ac:dyDescent="0.25">
      <c r="A306" s="3" t="s">
        <v>12</v>
      </c>
      <c r="B306" s="3" t="s">
        <v>56</v>
      </c>
      <c r="C306" s="3" t="s">
        <v>748</v>
      </c>
      <c r="D306" s="3" t="s">
        <v>1</v>
      </c>
      <c r="E306" s="5">
        <v>1</v>
      </c>
      <c r="F306" s="9" t="str">
        <f t="shared" si="29"/>
        <v xml:space="preserve">General Surgery/Urology, General (Internal) Medicine/Gastroenterology, General Surgery/Upper Gastro-intestinal Surgery </v>
      </c>
      <c r="G306" s="9" t="str">
        <f t="shared" si="30"/>
        <v xml:space="preserve">Mr Nicholas Gill </v>
      </c>
      <c r="H306" s="5" t="s">
        <v>2</v>
      </c>
      <c r="I306" s="6">
        <v>44770</v>
      </c>
      <c r="J306" s="6">
        <v>44901</v>
      </c>
      <c r="K306" s="3" t="s">
        <v>373</v>
      </c>
      <c r="L306" s="3" t="s">
        <v>7</v>
      </c>
      <c r="M306" s="3" t="str">
        <f>VLOOKUP(L306, HIDE!D:E, 2, FALSE)</f>
        <v>Swansea</v>
      </c>
      <c r="N306" s="46" t="s">
        <v>951</v>
      </c>
      <c r="O306" s="46" t="str">
        <f t="shared" si="31"/>
        <v>/</v>
      </c>
      <c r="P306" s="46" t="s">
        <v>954</v>
      </c>
      <c r="Q306" s="3" t="s">
        <v>1306</v>
      </c>
      <c r="R306" s="5" t="s">
        <v>2</v>
      </c>
      <c r="S306" s="6">
        <v>44537</v>
      </c>
      <c r="T306" s="6">
        <v>45020</v>
      </c>
      <c r="U306" s="3" t="s">
        <v>373</v>
      </c>
      <c r="V306" s="3" t="s">
        <v>7</v>
      </c>
      <c r="W306" s="3" t="str">
        <f>VLOOKUP(V306, HIDE!D:E, 2, FALSE)</f>
        <v>Swansea</v>
      </c>
      <c r="X306" s="3" t="s">
        <v>952</v>
      </c>
      <c r="Y306" s="3" t="str">
        <f t="shared" si="32"/>
        <v>/</v>
      </c>
      <c r="Z306" s="3" t="s">
        <v>1006</v>
      </c>
      <c r="AA306" s="3" t="s">
        <v>1308</v>
      </c>
      <c r="AB306" s="5" t="s">
        <v>2</v>
      </c>
      <c r="AC306" s="6">
        <v>45021</v>
      </c>
      <c r="AD306" s="6">
        <v>45139</v>
      </c>
      <c r="AE306" s="3" t="s">
        <v>373</v>
      </c>
      <c r="AF306" s="3" t="s">
        <v>7</v>
      </c>
      <c r="AG306" s="3" t="str">
        <f>VLOOKUP(AF306, HIDE!D:E, 2, FALSE)</f>
        <v>Swansea</v>
      </c>
      <c r="AH306" s="3" t="s">
        <v>951</v>
      </c>
      <c r="AI306" s="3" t="str">
        <f t="shared" si="33"/>
        <v>/</v>
      </c>
      <c r="AJ306" s="3" t="s">
        <v>1005</v>
      </c>
      <c r="AK306" s="3" t="s">
        <v>1307</v>
      </c>
      <c r="AL306" s="5"/>
      <c r="AM306" s="5"/>
      <c r="AN306" s="5"/>
      <c r="AO306" s="5"/>
      <c r="AP306" s="9" t="str">
        <f>IF(AO306="", "", VLOOKUP(AO306, HIDE!D:E, 2, FALSE))</f>
        <v/>
      </c>
      <c r="AQ306" s="9" t="str">
        <f t="shared" si="34"/>
        <v/>
      </c>
      <c r="AR306" s="5"/>
      <c r="AS306" s="9" t="str">
        <f t="shared" si="35"/>
        <v/>
      </c>
      <c r="AT306" s="5"/>
    </row>
    <row r="307" spans="1:46" x14ac:dyDescent="0.25">
      <c r="A307" s="3" t="s">
        <v>12</v>
      </c>
      <c r="B307" s="3" t="s">
        <v>57</v>
      </c>
      <c r="C307" s="3" t="s">
        <v>749</v>
      </c>
      <c r="D307" s="3" t="s">
        <v>1</v>
      </c>
      <c r="E307" s="5">
        <v>1</v>
      </c>
      <c r="F307" s="9" t="str">
        <f t="shared" si="29"/>
        <v xml:space="preserve">General Surgery/Upper Gastro-intestinal Surgery, General Surgery/Urology, General (Internal) Medicine/Gastroenterology </v>
      </c>
      <c r="G307" s="9" t="str">
        <f t="shared" si="30"/>
        <v xml:space="preserve">Mr Amir Kambal </v>
      </c>
      <c r="H307" s="5" t="s">
        <v>2</v>
      </c>
      <c r="I307" s="6">
        <v>44770</v>
      </c>
      <c r="J307" s="6">
        <v>44901</v>
      </c>
      <c r="K307" s="3" t="s">
        <v>373</v>
      </c>
      <c r="L307" s="3" t="s">
        <v>7</v>
      </c>
      <c r="M307" s="3" t="str">
        <f>VLOOKUP(L307, HIDE!D:E, 2, FALSE)</f>
        <v>Swansea</v>
      </c>
      <c r="N307" s="3" t="s">
        <v>951</v>
      </c>
      <c r="O307" s="3" t="str">
        <f t="shared" si="31"/>
        <v>/</v>
      </c>
      <c r="P307" s="3" t="s">
        <v>1005</v>
      </c>
      <c r="Q307" s="3" t="s">
        <v>1307</v>
      </c>
      <c r="R307" s="5" t="s">
        <v>2</v>
      </c>
      <c r="S307" s="6">
        <v>44537</v>
      </c>
      <c r="T307" s="6">
        <v>45020</v>
      </c>
      <c r="U307" s="3" t="s">
        <v>373</v>
      </c>
      <c r="V307" s="3" t="s">
        <v>7</v>
      </c>
      <c r="W307" s="3" t="str">
        <f>VLOOKUP(V307, HIDE!D:E, 2, FALSE)</f>
        <v>Swansea</v>
      </c>
      <c r="X307" s="46" t="s">
        <v>951</v>
      </c>
      <c r="Y307" s="46" t="str">
        <f t="shared" si="32"/>
        <v>/</v>
      </c>
      <c r="Z307" s="46" t="s">
        <v>954</v>
      </c>
      <c r="AA307" s="3" t="s">
        <v>1306</v>
      </c>
      <c r="AB307" s="5" t="s">
        <v>2</v>
      </c>
      <c r="AC307" s="6">
        <v>45021</v>
      </c>
      <c r="AD307" s="6">
        <v>45139</v>
      </c>
      <c r="AE307" s="3" t="s">
        <v>373</v>
      </c>
      <c r="AF307" s="3" t="s">
        <v>7</v>
      </c>
      <c r="AG307" s="3" t="str">
        <f>VLOOKUP(AF307, HIDE!D:E, 2, FALSE)</f>
        <v>Swansea</v>
      </c>
      <c r="AH307" s="3" t="s">
        <v>952</v>
      </c>
      <c r="AI307" s="3" t="str">
        <f t="shared" si="33"/>
        <v>/</v>
      </c>
      <c r="AJ307" s="3" t="s">
        <v>1006</v>
      </c>
      <c r="AK307" s="3" t="s">
        <v>1308</v>
      </c>
      <c r="AL307" s="5"/>
      <c r="AM307" s="5"/>
      <c r="AN307" s="5"/>
      <c r="AO307" s="5"/>
      <c r="AP307" s="9" t="str">
        <f>IF(AO307="", "", VLOOKUP(AO307, HIDE!D:E, 2, FALSE))</f>
        <v/>
      </c>
      <c r="AQ307" s="9" t="str">
        <f t="shared" si="34"/>
        <v/>
      </c>
      <c r="AR307" s="5"/>
      <c r="AS307" s="9" t="str">
        <f t="shared" si="35"/>
        <v/>
      </c>
      <c r="AT307" s="5"/>
    </row>
    <row r="308" spans="1:46" x14ac:dyDescent="0.25">
      <c r="A308" s="3" t="s">
        <v>12</v>
      </c>
      <c r="B308" s="3" t="s">
        <v>58</v>
      </c>
      <c r="C308" s="3" t="s">
        <v>750</v>
      </c>
      <c r="D308" s="3" t="s">
        <v>1</v>
      </c>
      <c r="E308" s="5">
        <v>1</v>
      </c>
      <c r="F308" s="9" t="str">
        <f t="shared" si="29"/>
        <v xml:space="preserve">General (Internal) Medicine/Respiratory Medicine, General Surgery/Vascular Surgery, General (Internal) Medicine/Cardiology </v>
      </c>
      <c r="G308" s="9" t="str">
        <f t="shared" si="30"/>
        <v xml:space="preserve">Dr David Vardill </v>
      </c>
      <c r="H308" s="5" t="s">
        <v>2</v>
      </c>
      <c r="I308" s="6">
        <v>44770</v>
      </c>
      <c r="J308" s="6">
        <v>44901</v>
      </c>
      <c r="K308" s="3" t="s">
        <v>373</v>
      </c>
      <c r="L308" s="3" t="s">
        <v>7</v>
      </c>
      <c r="M308" s="3" t="str">
        <f>VLOOKUP(L308, HIDE!D:E, 2, FALSE)</f>
        <v>Swansea</v>
      </c>
      <c r="N308" s="3" t="s">
        <v>952</v>
      </c>
      <c r="O308" s="3" t="str">
        <f t="shared" si="31"/>
        <v>/</v>
      </c>
      <c r="P308" s="3" t="s">
        <v>950</v>
      </c>
      <c r="Q308" s="3" t="s">
        <v>1310</v>
      </c>
      <c r="R308" s="5" t="s">
        <v>2</v>
      </c>
      <c r="S308" s="6">
        <v>44537</v>
      </c>
      <c r="T308" s="6">
        <v>45020</v>
      </c>
      <c r="U308" s="3" t="s">
        <v>373</v>
      </c>
      <c r="V308" s="3" t="s">
        <v>7</v>
      </c>
      <c r="W308" s="3" t="str">
        <f>VLOOKUP(V308, HIDE!D:E, 2, FALSE)</f>
        <v>Swansea</v>
      </c>
      <c r="X308" s="3" t="s">
        <v>951</v>
      </c>
      <c r="Y308" s="3" t="str">
        <f t="shared" si="32"/>
        <v>/</v>
      </c>
      <c r="Z308" s="3" t="s">
        <v>1012</v>
      </c>
      <c r="AA308" s="3" t="s">
        <v>1309</v>
      </c>
      <c r="AB308" s="5" t="s">
        <v>2</v>
      </c>
      <c r="AC308" s="6">
        <v>45021</v>
      </c>
      <c r="AD308" s="6">
        <v>45139</v>
      </c>
      <c r="AE308" s="3" t="s">
        <v>373</v>
      </c>
      <c r="AF308" s="3" t="s">
        <v>7</v>
      </c>
      <c r="AG308" s="3" t="str">
        <f>VLOOKUP(AF308, HIDE!D:E, 2, FALSE)</f>
        <v>Swansea</v>
      </c>
      <c r="AH308" s="3" t="s">
        <v>952</v>
      </c>
      <c r="AI308" s="3" t="str">
        <f t="shared" si="33"/>
        <v>/</v>
      </c>
      <c r="AJ308" s="3" t="s">
        <v>946</v>
      </c>
      <c r="AK308" s="3" t="s">
        <v>1305</v>
      </c>
      <c r="AL308" s="5"/>
      <c r="AM308" s="5"/>
      <c r="AN308" s="5"/>
      <c r="AO308" s="5"/>
      <c r="AP308" s="9" t="str">
        <f>IF(AO308="", "", VLOOKUP(AO308, HIDE!D:E, 2, FALSE))</f>
        <v/>
      </c>
      <c r="AQ308" s="9" t="str">
        <f t="shared" si="34"/>
        <v/>
      </c>
      <c r="AR308" s="5"/>
      <c r="AS308" s="9" t="str">
        <f t="shared" si="35"/>
        <v/>
      </c>
      <c r="AT308" s="5"/>
    </row>
    <row r="309" spans="1:46" x14ac:dyDescent="0.25">
      <c r="A309" s="3" t="s">
        <v>12</v>
      </c>
      <c r="B309" s="3" t="s">
        <v>59</v>
      </c>
      <c r="C309" s="3" t="s">
        <v>751</v>
      </c>
      <c r="D309" s="3" t="s">
        <v>1</v>
      </c>
      <c r="E309" s="5">
        <v>1</v>
      </c>
      <c r="F309" s="9" t="str">
        <f t="shared" si="29"/>
        <v xml:space="preserve">General (Internal) Medicine/Cardiology, General (Internal) Medicine/Respiratory Medicine, General Surgery/Vascular Surgery </v>
      </c>
      <c r="G309" s="9" t="str">
        <f t="shared" si="30"/>
        <v xml:space="preserve">Dr Richard Purnell </v>
      </c>
      <c r="H309" s="5" t="s">
        <v>2</v>
      </c>
      <c r="I309" s="6">
        <v>44770</v>
      </c>
      <c r="J309" s="6">
        <v>44901</v>
      </c>
      <c r="K309" s="3" t="s">
        <v>373</v>
      </c>
      <c r="L309" s="3" t="s">
        <v>7</v>
      </c>
      <c r="M309" s="3" t="str">
        <f>VLOOKUP(L309, HIDE!D:E, 2, FALSE)</f>
        <v>Swansea</v>
      </c>
      <c r="N309" s="3" t="s">
        <v>952</v>
      </c>
      <c r="O309" s="3" t="str">
        <f t="shared" si="31"/>
        <v>/</v>
      </c>
      <c r="P309" s="3" t="s">
        <v>946</v>
      </c>
      <c r="Q309" s="3" t="s">
        <v>1305</v>
      </c>
      <c r="R309" s="5" t="s">
        <v>2</v>
      </c>
      <c r="S309" s="6">
        <v>44537</v>
      </c>
      <c r="T309" s="6">
        <v>45020</v>
      </c>
      <c r="U309" s="3" t="s">
        <v>373</v>
      </c>
      <c r="V309" s="3" t="s">
        <v>7</v>
      </c>
      <c r="W309" s="3" t="str">
        <f>VLOOKUP(V309, HIDE!D:E, 2, FALSE)</f>
        <v>Swansea</v>
      </c>
      <c r="X309" s="3" t="s">
        <v>952</v>
      </c>
      <c r="Y309" s="3" t="str">
        <f t="shared" si="32"/>
        <v>/</v>
      </c>
      <c r="Z309" s="3" t="s">
        <v>950</v>
      </c>
      <c r="AA309" s="3" t="s">
        <v>1310</v>
      </c>
      <c r="AB309" s="5" t="s">
        <v>2</v>
      </c>
      <c r="AC309" s="6">
        <v>45021</v>
      </c>
      <c r="AD309" s="6">
        <v>45139</v>
      </c>
      <c r="AE309" s="3" t="s">
        <v>373</v>
      </c>
      <c r="AF309" s="3" t="s">
        <v>7</v>
      </c>
      <c r="AG309" s="3" t="str">
        <f>VLOOKUP(AF309, HIDE!D:E, 2, FALSE)</f>
        <v>Swansea</v>
      </c>
      <c r="AH309" s="3" t="s">
        <v>951</v>
      </c>
      <c r="AI309" s="3" t="str">
        <f t="shared" si="33"/>
        <v>/</v>
      </c>
      <c r="AJ309" s="3" t="s">
        <v>1012</v>
      </c>
      <c r="AK309" s="3" t="s">
        <v>1309</v>
      </c>
      <c r="AL309" s="5"/>
      <c r="AM309" s="5"/>
      <c r="AN309" s="5"/>
      <c r="AO309" s="5"/>
      <c r="AP309" s="9" t="str">
        <f>IF(AO309="", "", VLOOKUP(AO309, HIDE!D:E, 2, FALSE))</f>
        <v/>
      </c>
      <c r="AQ309" s="9" t="str">
        <f t="shared" si="34"/>
        <v/>
      </c>
      <c r="AR309" s="5"/>
      <c r="AS309" s="9" t="str">
        <f t="shared" si="35"/>
        <v/>
      </c>
      <c r="AT309" s="5"/>
    </row>
    <row r="310" spans="1:46" x14ac:dyDescent="0.25">
      <c r="A310" s="3" t="s">
        <v>12</v>
      </c>
      <c r="B310" s="3" t="s">
        <v>60</v>
      </c>
      <c r="C310" s="3" t="s">
        <v>752</v>
      </c>
      <c r="D310" s="3" t="s">
        <v>1</v>
      </c>
      <c r="E310" s="5">
        <v>1</v>
      </c>
      <c r="F310" s="9" t="str">
        <f t="shared" si="29"/>
        <v xml:space="preserve">General Surgery/Vascular Surgery, General (Internal) Medicine/Cardiology, General (Internal) Medicine/Respiratory Medicine </v>
      </c>
      <c r="G310" s="9" t="str">
        <f t="shared" si="30"/>
        <v xml:space="preserve">Mr Chris Davies </v>
      </c>
      <c r="H310" s="5" t="s">
        <v>2</v>
      </c>
      <c r="I310" s="6">
        <v>44770</v>
      </c>
      <c r="J310" s="6">
        <v>44901</v>
      </c>
      <c r="K310" s="3" t="s">
        <v>373</v>
      </c>
      <c r="L310" s="3" t="s">
        <v>7</v>
      </c>
      <c r="M310" s="3" t="str">
        <f>VLOOKUP(L310, HIDE!D:E, 2, FALSE)</f>
        <v>Swansea</v>
      </c>
      <c r="N310" s="3" t="s">
        <v>951</v>
      </c>
      <c r="O310" s="3" t="str">
        <f t="shared" si="31"/>
        <v>/</v>
      </c>
      <c r="P310" s="3" t="s">
        <v>1012</v>
      </c>
      <c r="Q310" s="3" t="s">
        <v>1309</v>
      </c>
      <c r="R310" s="5" t="s">
        <v>2</v>
      </c>
      <c r="S310" s="6">
        <v>44537</v>
      </c>
      <c r="T310" s="6">
        <v>45020</v>
      </c>
      <c r="U310" s="3" t="s">
        <v>373</v>
      </c>
      <c r="V310" s="3" t="s">
        <v>7</v>
      </c>
      <c r="W310" s="3" t="str">
        <f>VLOOKUP(V310, HIDE!D:E, 2, FALSE)</f>
        <v>Swansea</v>
      </c>
      <c r="X310" s="3" t="s">
        <v>952</v>
      </c>
      <c r="Y310" s="3" t="str">
        <f t="shared" si="32"/>
        <v>/</v>
      </c>
      <c r="Z310" s="3" t="s">
        <v>946</v>
      </c>
      <c r="AA310" s="3" t="s">
        <v>1305</v>
      </c>
      <c r="AB310" s="5" t="s">
        <v>2</v>
      </c>
      <c r="AC310" s="6">
        <v>45021</v>
      </c>
      <c r="AD310" s="6">
        <v>45139</v>
      </c>
      <c r="AE310" s="3" t="s">
        <v>373</v>
      </c>
      <c r="AF310" s="3" t="s">
        <v>7</v>
      </c>
      <c r="AG310" s="3" t="str">
        <f>VLOOKUP(AF310, HIDE!D:E, 2, FALSE)</f>
        <v>Swansea</v>
      </c>
      <c r="AH310" s="3" t="s">
        <v>952</v>
      </c>
      <c r="AI310" s="3" t="str">
        <f t="shared" si="33"/>
        <v>/</v>
      </c>
      <c r="AJ310" s="3" t="s">
        <v>950</v>
      </c>
      <c r="AK310" s="3" t="s">
        <v>1310</v>
      </c>
      <c r="AL310" s="5"/>
      <c r="AM310" s="5"/>
      <c r="AN310" s="5"/>
      <c r="AO310" s="5"/>
      <c r="AP310" s="9" t="str">
        <f>IF(AO310="", "", VLOOKUP(AO310, HIDE!D:E, 2, FALSE))</f>
        <v/>
      </c>
      <c r="AQ310" s="9" t="str">
        <f t="shared" si="34"/>
        <v/>
      </c>
      <c r="AR310" s="5"/>
      <c r="AS310" s="9" t="str">
        <f t="shared" si="35"/>
        <v/>
      </c>
      <c r="AT310" s="5"/>
    </row>
    <row r="311" spans="1:46" x14ac:dyDescent="0.25">
      <c r="A311" s="3" t="s">
        <v>12</v>
      </c>
      <c r="B311" s="3" t="s">
        <v>61</v>
      </c>
      <c r="C311" s="3" t="s">
        <v>753</v>
      </c>
      <c r="D311" s="3" t="s">
        <v>1</v>
      </c>
      <c r="E311" s="5">
        <v>1</v>
      </c>
      <c r="F311" s="9" t="str">
        <f t="shared" si="29"/>
        <v xml:space="preserve">General (Internal) Medicine/Respiratory Medicine, General Surgery, General (Internal) Medicine/Gastroenterology </v>
      </c>
      <c r="G311" s="9" t="str">
        <f t="shared" si="30"/>
        <v xml:space="preserve">Dr David Vardill </v>
      </c>
      <c r="H311" s="5" t="s">
        <v>2</v>
      </c>
      <c r="I311" s="6">
        <v>44770</v>
      </c>
      <c r="J311" s="6">
        <v>44901</v>
      </c>
      <c r="K311" s="3" t="s">
        <v>373</v>
      </c>
      <c r="L311" s="3" t="s">
        <v>7</v>
      </c>
      <c r="M311" s="3" t="str">
        <f>VLOOKUP(L311, HIDE!D:E, 2, FALSE)</f>
        <v>Swansea</v>
      </c>
      <c r="N311" s="3" t="s">
        <v>952</v>
      </c>
      <c r="O311" s="3" t="str">
        <f t="shared" si="31"/>
        <v>/</v>
      </c>
      <c r="P311" s="3" t="s">
        <v>950</v>
      </c>
      <c r="Q311" s="3" t="s">
        <v>1310</v>
      </c>
      <c r="R311" s="5" t="s">
        <v>2</v>
      </c>
      <c r="S311" s="6">
        <v>44537</v>
      </c>
      <c r="T311" s="6">
        <v>45020</v>
      </c>
      <c r="U311" s="3" t="s">
        <v>373</v>
      </c>
      <c r="V311" s="3" t="s">
        <v>7</v>
      </c>
      <c r="W311" s="3" t="str">
        <f>VLOOKUP(V311, HIDE!D:E, 2, FALSE)</f>
        <v>Swansea</v>
      </c>
      <c r="X311" s="3" t="s">
        <v>951</v>
      </c>
      <c r="Y311" s="3" t="str">
        <f t="shared" si="32"/>
        <v/>
      </c>
      <c r="Z311" s="3"/>
      <c r="AA311" s="3" t="s">
        <v>1312</v>
      </c>
      <c r="AB311" s="5" t="s">
        <v>2</v>
      </c>
      <c r="AC311" s="6">
        <v>45021</v>
      </c>
      <c r="AD311" s="6">
        <v>45139</v>
      </c>
      <c r="AE311" s="3" t="s">
        <v>373</v>
      </c>
      <c r="AF311" s="3" t="s">
        <v>7</v>
      </c>
      <c r="AG311" s="3" t="str">
        <f>VLOOKUP(AF311, HIDE!D:E, 2, FALSE)</f>
        <v>Swansea</v>
      </c>
      <c r="AH311" s="3" t="s">
        <v>952</v>
      </c>
      <c r="AI311" s="3" t="str">
        <f t="shared" si="33"/>
        <v>/</v>
      </c>
      <c r="AJ311" s="3" t="s">
        <v>1006</v>
      </c>
      <c r="AK311" s="3" t="s">
        <v>1311</v>
      </c>
      <c r="AL311" s="5"/>
      <c r="AM311" s="5"/>
      <c r="AN311" s="5"/>
      <c r="AO311" s="5"/>
      <c r="AP311" s="9" t="str">
        <f>IF(AO311="", "", VLOOKUP(AO311, HIDE!D:E, 2, FALSE))</f>
        <v/>
      </c>
      <c r="AQ311" s="9" t="str">
        <f t="shared" si="34"/>
        <v/>
      </c>
      <c r="AR311" s="5"/>
      <c r="AS311" s="9" t="str">
        <f t="shared" si="35"/>
        <v/>
      </c>
      <c r="AT311" s="5"/>
    </row>
    <row r="312" spans="1:46" x14ac:dyDescent="0.25">
      <c r="A312" s="3" t="s">
        <v>12</v>
      </c>
      <c r="B312" s="3" t="s">
        <v>62</v>
      </c>
      <c r="C312" s="3" t="s">
        <v>754</v>
      </c>
      <c r="D312" s="3" t="s">
        <v>1</v>
      </c>
      <c r="E312" s="5">
        <v>1</v>
      </c>
      <c r="F312" s="9" t="str">
        <f t="shared" si="29"/>
        <v xml:space="preserve">General (Internal) Medicine/Gastroenterology, General (Internal) Medicine/Respiratory Medicine, General Surgery </v>
      </c>
      <c r="G312" s="9" t="str">
        <f t="shared" si="30"/>
        <v xml:space="preserve">Dr Jagadish Nagaraj </v>
      </c>
      <c r="H312" s="5" t="s">
        <v>2</v>
      </c>
      <c r="I312" s="6">
        <v>44770</v>
      </c>
      <c r="J312" s="6">
        <v>44901</v>
      </c>
      <c r="K312" s="3" t="s">
        <v>373</v>
      </c>
      <c r="L312" s="3" t="s">
        <v>7</v>
      </c>
      <c r="M312" s="3" t="str">
        <f>VLOOKUP(L312, HIDE!D:E, 2, FALSE)</f>
        <v>Swansea</v>
      </c>
      <c r="N312" s="3" t="s">
        <v>952</v>
      </c>
      <c r="O312" s="3" t="str">
        <f t="shared" si="31"/>
        <v>/</v>
      </c>
      <c r="P312" s="3" t="s">
        <v>1006</v>
      </c>
      <c r="Q312" s="3" t="s">
        <v>1311</v>
      </c>
      <c r="R312" s="5" t="s">
        <v>2</v>
      </c>
      <c r="S312" s="6">
        <v>44537</v>
      </c>
      <c r="T312" s="6">
        <v>45020</v>
      </c>
      <c r="U312" s="3" t="s">
        <v>373</v>
      </c>
      <c r="V312" s="3" t="s">
        <v>7</v>
      </c>
      <c r="W312" s="3" t="str">
        <f>VLOOKUP(V312, HIDE!D:E, 2, FALSE)</f>
        <v>Swansea</v>
      </c>
      <c r="X312" s="3" t="s">
        <v>952</v>
      </c>
      <c r="Y312" s="3" t="str">
        <f t="shared" si="32"/>
        <v>/</v>
      </c>
      <c r="Z312" s="3" t="s">
        <v>950</v>
      </c>
      <c r="AA312" s="3" t="s">
        <v>1310</v>
      </c>
      <c r="AB312" s="5" t="s">
        <v>2</v>
      </c>
      <c r="AC312" s="6">
        <v>45021</v>
      </c>
      <c r="AD312" s="6">
        <v>45139</v>
      </c>
      <c r="AE312" s="3" t="s">
        <v>373</v>
      </c>
      <c r="AF312" s="3" t="s">
        <v>7</v>
      </c>
      <c r="AG312" s="3" t="str">
        <f>VLOOKUP(AF312, HIDE!D:E, 2, FALSE)</f>
        <v>Swansea</v>
      </c>
      <c r="AH312" s="3" t="s">
        <v>951</v>
      </c>
      <c r="AI312" s="3" t="str">
        <f t="shared" si="33"/>
        <v/>
      </c>
      <c r="AJ312" s="3"/>
      <c r="AK312" s="3" t="s">
        <v>1312</v>
      </c>
      <c r="AL312" s="5"/>
      <c r="AM312" s="5"/>
      <c r="AN312" s="5"/>
      <c r="AO312" s="5"/>
      <c r="AP312" s="9" t="str">
        <f>IF(AO312="", "", VLOOKUP(AO312, HIDE!D:E, 2, FALSE))</f>
        <v/>
      </c>
      <c r="AQ312" s="9" t="str">
        <f t="shared" si="34"/>
        <v/>
      </c>
      <c r="AR312" s="5"/>
      <c r="AS312" s="9" t="str">
        <f t="shared" si="35"/>
        <v/>
      </c>
      <c r="AT312" s="5"/>
    </row>
    <row r="313" spans="1:46" x14ac:dyDescent="0.25">
      <c r="A313" s="3" t="s">
        <v>12</v>
      </c>
      <c r="B313" s="3" t="s">
        <v>63</v>
      </c>
      <c r="C313" s="3" t="s">
        <v>755</v>
      </c>
      <c r="D313" s="3" t="s">
        <v>1</v>
      </c>
      <c r="E313" s="5">
        <v>1</v>
      </c>
      <c r="F313" s="9" t="str">
        <f t="shared" si="29"/>
        <v xml:space="preserve">General Surgery, General (Internal) Medicine/Gastroenterology, General (Internal) Medicine/Respiratory Medicine </v>
      </c>
      <c r="G313" s="9" t="str">
        <f t="shared" si="30"/>
        <v>Prof Bilal Al-Sarireh</v>
      </c>
      <c r="H313" s="5" t="s">
        <v>2</v>
      </c>
      <c r="I313" s="6">
        <v>44770</v>
      </c>
      <c r="J313" s="6">
        <v>44901</v>
      </c>
      <c r="K313" s="3" t="s">
        <v>373</v>
      </c>
      <c r="L313" s="3" t="s">
        <v>7</v>
      </c>
      <c r="M313" s="3" t="str">
        <f>VLOOKUP(L313, HIDE!D:E, 2, FALSE)</f>
        <v>Swansea</v>
      </c>
      <c r="N313" s="3" t="s">
        <v>951</v>
      </c>
      <c r="O313" s="3" t="str">
        <f t="shared" si="31"/>
        <v/>
      </c>
      <c r="P313" s="3"/>
      <c r="Q313" s="3" t="s">
        <v>1312</v>
      </c>
      <c r="R313" s="5" t="s">
        <v>2</v>
      </c>
      <c r="S313" s="6">
        <v>44537</v>
      </c>
      <c r="T313" s="6">
        <v>45020</v>
      </c>
      <c r="U313" s="3" t="s">
        <v>373</v>
      </c>
      <c r="V313" s="3" t="s">
        <v>7</v>
      </c>
      <c r="W313" s="3" t="str">
        <f>VLOOKUP(V313, HIDE!D:E, 2, FALSE)</f>
        <v>Swansea</v>
      </c>
      <c r="X313" s="3" t="s">
        <v>952</v>
      </c>
      <c r="Y313" s="3" t="str">
        <f t="shared" si="32"/>
        <v>/</v>
      </c>
      <c r="Z313" s="3" t="s">
        <v>1006</v>
      </c>
      <c r="AA313" s="3" t="s">
        <v>1311</v>
      </c>
      <c r="AB313" s="5" t="s">
        <v>2</v>
      </c>
      <c r="AC313" s="6">
        <v>45021</v>
      </c>
      <c r="AD313" s="6">
        <v>45139</v>
      </c>
      <c r="AE313" s="3" t="s">
        <v>373</v>
      </c>
      <c r="AF313" s="3" t="s">
        <v>7</v>
      </c>
      <c r="AG313" s="3" t="str">
        <f>VLOOKUP(AF313, HIDE!D:E, 2, FALSE)</f>
        <v>Swansea</v>
      </c>
      <c r="AH313" s="3" t="s">
        <v>952</v>
      </c>
      <c r="AI313" s="3" t="str">
        <f t="shared" si="33"/>
        <v>/</v>
      </c>
      <c r="AJ313" s="3" t="s">
        <v>950</v>
      </c>
      <c r="AK313" s="3" t="s">
        <v>1310</v>
      </c>
      <c r="AL313" s="5"/>
      <c r="AM313" s="5"/>
      <c r="AN313" s="5"/>
      <c r="AO313" s="5"/>
      <c r="AP313" s="9" t="str">
        <f>IF(AO313="", "", VLOOKUP(AO313, HIDE!D:E, 2, FALSE))</f>
        <v/>
      </c>
      <c r="AQ313" s="9" t="str">
        <f t="shared" si="34"/>
        <v/>
      </c>
      <c r="AR313" s="5"/>
      <c r="AS313" s="9" t="str">
        <f t="shared" si="35"/>
        <v/>
      </c>
      <c r="AT313" s="5"/>
    </row>
    <row r="314" spans="1:46" x14ac:dyDescent="0.25">
      <c r="A314" s="3" t="s">
        <v>12</v>
      </c>
      <c r="B314" s="3" t="s">
        <v>64</v>
      </c>
      <c r="C314" s="3" t="s">
        <v>756</v>
      </c>
      <c r="D314" s="3" t="s">
        <v>1</v>
      </c>
      <c r="E314" s="5">
        <v>1</v>
      </c>
      <c r="F314" s="9" t="str">
        <f t="shared" si="29"/>
        <v xml:space="preserve">General (Internal) Medicine, General Surgery/Upper Gastro-intestinal Surgery, Renal Medicine </v>
      </c>
      <c r="G314" s="9" t="str">
        <f t="shared" si="30"/>
        <v xml:space="preserve">Dr David Vardill </v>
      </c>
      <c r="H314" s="5" t="s">
        <v>2</v>
      </c>
      <c r="I314" s="6">
        <v>44770</v>
      </c>
      <c r="J314" s="6">
        <v>44901</v>
      </c>
      <c r="K314" s="3" t="s">
        <v>373</v>
      </c>
      <c r="L314" s="3" t="s">
        <v>7</v>
      </c>
      <c r="M314" s="3" t="str">
        <f>VLOOKUP(L314, HIDE!D:E, 2, FALSE)</f>
        <v>Swansea</v>
      </c>
      <c r="N314" s="3" t="s">
        <v>952</v>
      </c>
      <c r="O314" s="3" t="str">
        <f t="shared" si="31"/>
        <v/>
      </c>
      <c r="P314" s="3"/>
      <c r="Q314" s="3" t="s">
        <v>1310</v>
      </c>
      <c r="R314" s="5" t="s">
        <v>2</v>
      </c>
      <c r="S314" s="6">
        <v>44537</v>
      </c>
      <c r="T314" s="6">
        <v>45020</v>
      </c>
      <c r="U314" s="3" t="s">
        <v>373</v>
      </c>
      <c r="V314" s="3" t="s">
        <v>7</v>
      </c>
      <c r="W314" s="3" t="str">
        <f>VLOOKUP(V314, HIDE!D:E, 2, FALSE)</f>
        <v>Swansea</v>
      </c>
      <c r="X314" s="3" t="s">
        <v>951</v>
      </c>
      <c r="Y314" s="3" t="str">
        <f t="shared" si="32"/>
        <v>/</v>
      </c>
      <c r="Z314" s="3" t="s">
        <v>1005</v>
      </c>
      <c r="AA314" s="3" t="s">
        <v>1314</v>
      </c>
      <c r="AB314" s="5" t="s">
        <v>2</v>
      </c>
      <c r="AC314" s="6">
        <v>45021</v>
      </c>
      <c r="AD314" s="6">
        <v>45139</v>
      </c>
      <c r="AE314" s="3" t="s">
        <v>373</v>
      </c>
      <c r="AF314" s="3" t="s">
        <v>7</v>
      </c>
      <c r="AG314" s="3" t="str">
        <f>VLOOKUP(AF314, HIDE!D:E, 2, FALSE)</f>
        <v>Swansea</v>
      </c>
      <c r="AH314" s="3" t="s">
        <v>958</v>
      </c>
      <c r="AI314" s="3" t="str">
        <f t="shared" si="33"/>
        <v/>
      </c>
      <c r="AJ314" s="3"/>
      <c r="AK314" s="3" t="s">
        <v>1313</v>
      </c>
      <c r="AL314" s="5"/>
      <c r="AM314" s="5"/>
      <c r="AN314" s="5"/>
      <c r="AO314" s="5"/>
      <c r="AP314" s="9" t="str">
        <f>IF(AO314="", "", VLOOKUP(AO314, HIDE!D:E, 2, FALSE))</f>
        <v/>
      </c>
      <c r="AQ314" s="9" t="str">
        <f t="shared" si="34"/>
        <v/>
      </c>
      <c r="AR314" s="5"/>
      <c r="AS314" s="9" t="str">
        <f t="shared" si="35"/>
        <v/>
      </c>
      <c r="AT314" s="5"/>
    </row>
    <row r="315" spans="1:46" x14ac:dyDescent="0.25">
      <c r="A315" s="3" t="s">
        <v>12</v>
      </c>
      <c r="B315" s="3" t="s">
        <v>65</v>
      </c>
      <c r="C315" s="3" t="s">
        <v>757</v>
      </c>
      <c r="D315" s="3" t="s">
        <v>1</v>
      </c>
      <c r="E315" s="5">
        <v>1</v>
      </c>
      <c r="F315" s="9" t="str">
        <f t="shared" si="29"/>
        <v xml:space="preserve">Renal Medicine, General (Internal) Medicine, General Surgery/Upper Gastro-intestinal Surgery </v>
      </c>
      <c r="G315" s="9" t="str">
        <f t="shared" si="30"/>
        <v xml:space="preserve">Dr Ashraf Mikhail </v>
      </c>
      <c r="H315" s="5" t="s">
        <v>2</v>
      </c>
      <c r="I315" s="6">
        <v>44770</v>
      </c>
      <c r="J315" s="6">
        <v>44901</v>
      </c>
      <c r="K315" s="3" t="s">
        <v>373</v>
      </c>
      <c r="L315" s="3" t="s">
        <v>7</v>
      </c>
      <c r="M315" s="3" t="str">
        <f>VLOOKUP(L315, HIDE!D:E, 2, FALSE)</f>
        <v>Swansea</v>
      </c>
      <c r="N315" s="3" t="s">
        <v>958</v>
      </c>
      <c r="O315" s="3" t="str">
        <f t="shared" si="31"/>
        <v/>
      </c>
      <c r="P315" s="3"/>
      <c r="Q315" s="3" t="s">
        <v>1313</v>
      </c>
      <c r="R315" s="5" t="s">
        <v>2</v>
      </c>
      <c r="S315" s="6">
        <v>44537</v>
      </c>
      <c r="T315" s="6">
        <v>45020</v>
      </c>
      <c r="U315" s="3" t="s">
        <v>373</v>
      </c>
      <c r="V315" s="3" t="s">
        <v>7</v>
      </c>
      <c r="W315" s="3" t="str">
        <f>VLOOKUP(V315, HIDE!D:E, 2, FALSE)</f>
        <v>Swansea</v>
      </c>
      <c r="X315" s="3" t="s">
        <v>952</v>
      </c>
      <c r="Y315" s="3" t="str">
        <f t="shared" si="32"/>
        <v/>
      </c>
      <c r="Z315" s="3"/>
      <c r="AA315" s="3" t="s">
        <v>1310</v>
      </c>
      <c r="AB315" s="5" t="s">
        <v>2</v>
      </c>
      <c r="AC315" s="6">
        <v>45021</v>
      </c>
      <c r="AD315" s="6">
        <v>45139</v>
      </c>
      <c r="AE315" s="3" t="s">
        <v>373</v>
      </c>
      <c r="AF315" s="3" t="s">
        <v>7</v>
      </c>
      <c r="AG315" s="3" t="str">
        <f>VLOOKUP(AF315, HIDE!D:E, 2, FALSE)</f>
        <v>Swansea</v>
      </c>
      <c r="AH315" s="3" t="s">
        <v>951</v>
      </c>
      <c r="AI315" s="3" t="str">
        <f t="shared" si="33"/>
        <v>/</v>
      </c>
      <c r="AJ315" s="3" t="s">
        <v>1005</v>
      </c>
      <c r="AK315" s="3" t="s">
        <v>1314</v>
      </c>
      <c r="AL315" s="5"/>
      <c r="AM315" s="5"/>
      <c r="AN315" s="5"/>
      <c r="AO315" s="5"/>
      <c r="AP315" s="9" t="str">
        <f>IF(AO315="", "", VLOOKUP(AO315, HIDE!D:E, 2, FALSE))</f>
        <v/>
      </c>
      <c r="AQ315" s="9" t="str">
        <f t="shared" si="34"/>
        <v/>
      </c>
      <c r="AR315" s="5"/>
      <c r="AS315" s="9" t="str">
        <f t="shared" si="35"/>
        <v/>
      </c>
      <c r="AT315" s="5"/>
    </row>
    <row r="316" spans="1:46" x14ac:dyDescent="0.25">
      <c r="A316" s="3" t="s">
        <v>12</v>
      </c>
      <c r="B316" s="3" t="s">
        <v>66</v>
      </c>
      <c r="C316" s="3" t="s">
        <v>758</v>
      </c>
      <c r="D316" s="3" t="s">
        <v>1</v>
      </c>
      <c r="E316" s="5">
        <v>1</v>
      </c>
      <c r="F316" s="9" t="str">
        <f t="shared" si="29"/>
        <v xml:space="preserve">General Surgery/Upper Gastro-intestinal Surgery, Renal Medicine, General (Internal) Medicine </v>
      </c>
      <c r="G316" s="9" t="str">
        <f t="shared" si="30"/>
        <v xml:space="preserve">Mr Scott Caplin </v>
      </c>
      <c r="H316" s="5" t="s">
        <v>2</v>
      </c>
      <c r="I316" s="6">
        <v>44770</v>
      </c>
      <c r="J316" s="6">
        <v>44901</v>
      </c>
      <c r="K316" s="3" t="s">
        <v>373</v>
      </c>
      <c r="L316" s="3" t="s">
        <v>7</v>
      </c>
      <c r="M316" s="3" t="str">
        <f>VLOOKUP(L316, HIDE!D:E, 2, FALSE)</f>
        <v>Swansea</v>
      </c>
      <c r="N316" s="3" t="s">
        <v>951</v>
      </c>
      <c r="O316" s="3" t="str">
        <f t="shared" si="31"/>
        <v>/</v>
      </c>
      <c r="P316" s="3" t="s">
        <v>1005</v>
      </c>
      <c r="Q316" s="3" t="s">
        <v>1314</v>
      </c>
      <c r="R316" s="5" t="s">
        <v>2</v>
      </c>
      <c r="S316" s="6">
        <v>44537</v>
      </c>
      <c r="T316" s="6">
        <v>45020</v>
      </c>
      <c r="U316" s="3" t="s">
        <v>373</v>
      </c>
      <c r="V316" s="3" t="s">
        <v>7</v>
      </c>
      <c r="W316" s="3" t="str">
        <f>VLOOKUP(V316, HIDE!D:E, 2, FALSE)</f>
        <v>Swansea</v>
      </c>
      <c r="X316" s="3" t="s">
        <v>958</v>
      </c>
      <c r="Y316" s="3" t="str">
        <f t="shared" si="32"/>
        <v/>
      </c>
      <c r="Z316" s="3"/>
      <c r="AA316" s="3" t="s">
        <v>1313</v>
      </c>
      <c r="AB316" s="5" t="s">
        <v>2</v>
      </c>
      <c r="AC316" s="6">
        <v>45021</v>
      </c>
      <c r="AD316" s="6">
        <v>45139</v>
      </c>
      <c r="AE316" s="3" t="s">
        <v>373</v>
      </c>
      <c r="AF316" s="3" t="s">
        <v>7</v>
      </c>
      <c r="AG316" s="3" t="str">
        <f>VLOOKUP(AF316, HIDE!D:E, 2, FALSE)</f>
        <v>Swansea</v>
      </c>
      <c r="AH316" s="3" t="s">
        <v>952</v>
      </c>
      <c r="AI316" s="3" t="str">
        <f t="shared" si="33"/>
        <v/>
      </c>
      <c r="AJ316" s="3"/>
      <c r="AK316" s="3" t="s">
        <v>1310</v>
      </c>
      <c r="AL316" s="5"/>
      <c r="AM316" s="5"/>
      <c r="AN316" s="5"/>
      <c r="AO316" s="5"/>
      <c r="AP316" s="9" t="str">
        <f>IF(AO316="", "", VLOOKUP(AO316, HIDE!D:E, 2, FALSE))</f>
        <v/>
      </c>
      <c r="AQ316" s="9" t="str">
        <f t="shared" si="34"/>
        <v/>
      </c>
      <c r="AR316" s="5"/>
      <c r="AS316" s="9" t="str">
        <f t="shared" si="35"/>
        <v/>
      </c>
      <c r="AT316" s="5"/>
    </row>
    <row r="317" spans="1:46" x14ac:dyDescent="0.25">
      <c r="A317" s="3" t="s">
        <v>12</v>
      </c>
      <c r="B317" s="3" t="s">
        <v>67</v>
      </c>
      <c r="C317" s="3" t="s">
        <v>759</v>
      </c>
      <c r="D317" s="3" t="s">
        <v>1</v>
      </c>
      <c r="E317" s="5">
        <v>0</v>
      </c>
      <c r="F317" s="9" t="str">
        <f t="shared" si="29"/>
        <v xml:space="preserve">General (Internal) Medicine/Geriatric Medicine, General Surgery/Vascular Surgery, Intensive Care Medicine </v>
      </c>
      <c r="G317" s="9" t="str">
        <f t="shared" si="30"/>
        <v xml:space="preserve">Dr Thomas Maddock </v>
      </c>
      <c r="H317" s="5" t="s">
        <v>2</v>
      </c>
      <c r="I317" s="6">
        <v>44770</v>
      </c>
      <c r="J317" s="6">
        <v>44901</v>
      </c>
      <c r="K317" s="3" t="s">
        <v>373</v>
      </c>
      <c r="L317" s="3" t="s">
        <v>7</v>
      </c>
      <c r="M317" s="3" t="str">
        <f>VLOOKUP(L317, HIDE!D:E, 2, FALSE)</f>
        <v>Swansea</v>
      </c>
      <c r="N317" s="3" t="s">
        <v>952</v>
      </c>
      <c r="O317" s="3" t="str">
        <f t="shared" si="31"/>
        <v>/</v>
      </c>
      <c r="P317" s="3" t="s">
        <v>956</v>
      </c>
      <c r="Q317" s="3" t="s">
        <v>1317</v>
      </c>
      <c r="R317" s="5" t="s">
        <v>2</v>
      </c>
      <c r="S317" s="6">
        <v>44537</v>
      </c>
      <c r="T317" s="6">
        <v>45020</v>
      </c>
      <c r="U317" s="3" t="s">
        <v>373</v>
      </c>
      <c r="V317" s="3" t="s">
        <v>7</v>
      </c>
      <c r="W317" s="3" t="str">
        <f>VLOOKUP(V317, HIDE!D:E, 2, FALSE)</f>
        <v>Swansea</v>
      </c>
      <c r="X317" s="3" t="s">
        <v>951</v>
      </c>
      <c r="Y317" s="3" t="str">
        <f t="shared" si="32"/>
        <v>/</v>
      </c>
      <c r="Z317" s="46" t="s">
        <v>1012</v>
      </c>
      <c r="AA317" s="3" t="s">
        <v>1316</v>
      </c>
      <c r="AB317" s="5" t="s">
        <v>2</v>
      </c>
      <c r="AC317" s="6">
        <v>45021</v>
      </c>
      <c r="AD317" s="6">
        <v>45139</v>
      </c>
      <c r="AE317" s="3" t="s">
        <v>373</v>
      </c>
      <c r="AF317" s="3" t="s">
        <v>7</v>
      </c>
      <c r="AG317" s="3" t="str">
        <f>VLOOKUP(AF317, HIDE!D:E, 2, FALSE)</f>
        <v>Swansea</v>
      </c>
      <c r="AH317" s="3" t="s">
        <v>947</v>
      </c>
      <c r="AI317" s="3" t="str">
        <f t="shared" si="33"/>
        <v/>
      </c>
      <c r="AJ317" s="3"/>
      <c r="AK317" s="3" t="s">
        <v>1315</v>
      </c>
      <c r="AL317" s="5"/>
      <c r="AM317" s="5"/>
      <c r="AN317" s="5"/>
      <c r="AO317" s="5"/>
      <c r="AP317" s="9" t="str">
        <f>IF(AO317="", "", VLOOKUP(AO317, HIDE!D:E, 2, FALSE))</f>
        <v/>
      </c>
      <c r="AQ317" s="9" t="str">
        <f t="shared" si="34"/>
        <v/>
      </c>
      <c r="AR317" s="5"/>
      <c r="AS317" s="9" t="str">
        <f t="shared" si="35"/>
        <v/>
      </c>
      <c r="AT317" s="5"/>
    </row>
    <row r="318" spans="1:46" x14ac:dyDescent="0.25">
      <c r="A318" s="3" t="s">
        <v>12</v>
      </c>
      <c r="B318" s="3" t="s">
        <v>68</v>
      </c>
      <c r="C318" s="3" t="s">
        <v>760</v>
      </c>
      <c r="D318" s="3" t="s">
        <v>1</v>
      </c>
      <c r="E318" s="5">
        <v>1</v>
      </c>
      <c r="F318" s="9" t="str">
        <f t="shared" si="29"/>
        <v xml:space="preserve">Intensive Care Medicine, General (Internal) Medicine/Geriatric Medicine, General Surgery/Vascular Surgery </v>
      </c>
      <c r="G318" s="9" t="str">
        <f t="shared" si="30"/>
        <v xml:space="preserve">Dr Linda Middleton </v>
      </c>
      <c r="H318" s="5" t="s">
        <v>2</v>
      </c>
      <c r="I318" s="6">
        <v>44770</v>
      </c>
      <c r="J318" s="6">
        <v>44901</v>
      </c>
      <c r="K318" s="3" t="s">
        <v>373</v>
      </c>
      <c r="L318" s="3" t="s">
        <v>7</v>
      </c>
      <c r="M318" s="3" t="str">
        <f>VLOOKUP(L318, HIDE!D:E, 2, FALSE)</f>
        <v>Swansea</v>
      </c>
      <c r="N318" s="3" t="s">
        <v>947</v>
      </c>
      <c r="O318" s="3" t="str">
        <f t="shared" si="31"/>
        <v/>
      </c>
      <c r="P318" s="3"/>
      <c r="Q318" s="3" t="s">
        <v>1315</v>
      </c>
      <c r="R318" s="5" t="s">
        <v>2</v>
      </c>
      <c r="S318" s="6">
        <v>44537</v>
      </c>
      <c r="T318" s="6">
        <v>45020</v>
      </c>
      <c r="U318" s="3" t="s">
        <v>373</v>
      </c>
      <c r="V318" s="3" t="s">
        <v>7</v>
      </c>
      <c r="W318" s="3" t="str">
        <f>VLOOKUP(V318, HIDE!D:E, 2, FALSE)</f>
        <v>Swansea</v>
      </c>
      <c r="X318" s="3" t="s">
        <v>952</v>
      </c>
      <c r="Y318" s="3" t="str">
        <f t="shared" si="32"/>
        <v>/</v>
      </c>
      <c r="Z318" s="3" t="s">
        <v>956</v>
      </c>
      <c r="AA318" s="3" t="s">
        <v>1317</v>
      </c>
      <c r="AB318" s="5" t="s">
        <v>2</v>
      </c>
      <c r="AC318" s="6">
        <v>45021</v>
      </c>
      <c r="AD318" s="6">
        <v>45139</v>
      </c>
      <c r="AE318" s="3" t="s">
        <v>373</v>
      </c>
      <c r="AF318" s="3" t="s">
        <v>7</v>
      </c>
      <c r="AG318" s="3" t="str">
        <f>VLOOKUP(AF318, HIDE!D:E, 2, FALSE)</f>
        <v>Swansea</v>
      </c>
      <c r="AH318" s="3" t="s">
        <v>951</v>
      </c>
      <c r="AI318" s="3" t="str">
        <f t="shared" si="33"/>
        <v>/</v>
      </c>
      <c r="AJ318" s="46" t="s">
        <v>1012</v>
      </c>
      <c r="AK318" s="3" t="s">
        <v>1316</v>
      </c>
      <c r="AL318" s="5"/>
      <c r="AM318" s="5"/>
      <c r="AN318" s="5"/>
      <c r="AO318" s="5"/>
      <c r="AP318" s="9" t="str">
        <f>IF(AO318="", "", VLOOKUP(AO318, HIDE!D:E, 2, FALSE))</f>
        <v/>
      </c>
      <c r="AQ318" s="9" t="str">
        <f t="shared" si="34"/>
        <v/>
      </c>
      <c r="AR318" s="5"/>
      <c r="AS318" s="9" t="str">
        <f t="shared" si="35"/>
        <v/>
      </c>
      <c r="AT318" s="5"/>
    </row>
    <row r="319" spans="1:46" x14ac:dyDescent="0.25">
      <c r="A319" s="3" t="s">
        <v>12</v>
      </c>
      <c r="B319" s="3" t="s">
        <v>69</v>
      </c>
      <c r="C319" s="3" t="s">
        <v>761</v>
      </c>
      <c r="D319" s="3" t="s">
        <v>1</v>
      </c>
      <c r="E319" s="5">
        <v>1</v>
      </c>
      <c r="F319" s="9" t="str">
        <f t="shared" si="29"/>
        <v xml:space="preserve">General Surgery/Vascular Surgery, Intensive Care Medicine, General (Internal) Medicine/Geriatric Medicine </v>
      </c>
      <c r="G319" s="9" t="str">
        <f t="shared" si="30"/>
        <v xml:space="preserve">Mr Louis Fligelstone </v>
      </c>
      <c r="H319" s="5" t="s">
        <v>2</v>
      </c>
      <c r="I319" s="6">
        <v>44770</v>
      </c>
      <c r="J319" s="6">
        <v>44901</v>
      </c>
      <c r="K319" s="3" t="s">
        <v>373</v>
      </c>
      <c r="L319" s="3" t="s">
        <v>7</v>
      </c>
      <c r="M319" s="3" t="str">
        <f>VLOOKUP(L319, HIDE!D:E, 2, FALSE)</f>
        <v>Swansea</v>
      </c>
      <c r="N319" s="3" t="s">
        <v>951</v>
      </c>
      <c r="O319" s="3" t="str">
        <f t="shared" si="31"/>
        <v>/</v>
      </c>
      <c r="P319" s="46" t="s">
        <v>1012</v>
      </c>
      <c r="Q319" s="3" t="s">
        <v>1316</v>
      </c>
      <c r="R319" s="5" t="s">
        <v>2</v>
      </c>
      <c r="S319" s="6">
        <v>44537</v>
      </c>
      <c r="T319" s="6">
        <v>45020</v>
      </c>
      <c r="U319" s="3" t="s">
        <v>373</v>
      </c>
      <c r="V319" s="3" t="s">
        <v>7</v>
      </c>
      <c r="W319" s="3" t="str">
        <f>VLOOKUP(V319, HIDE!D:E, 2, FALSE)</f>
        <v>Swansea</v>
      </c>
      <c r="X319" s="3" t="s">
        <v>947</v>
      </c>
      <c r="Y319" s="3" t="str">
        <f t="shared" si="32"/>
        <v/>
      </c>
      <c r="Z319" s="3"/>
      <c r="AA319" s="3" t="s">
        <v>1315</v>
      </c>
      <c r="AB319" s="5" t="s">
        <v>2</v>
      </c>
      <c r="AC319" s="6">
        <v>45021</v>
      </c>
      <c r="AD319" s="6">
        <v>45139</v>
      </c>
      <c r="AE319" s="3" t="s">
        <v>373</v>
      </c>
      <c r="AF319" s="3" t="s">
        <v>7</v>
      </c>
      <c r="AG319" s="3" t="str">
        <f>VLOOKUP(AF319, HIDE!D:E, 2, FALSE)</f>
        <v>Swansea</v>
      </c>
      <c r="AH319" s="3" t="s">
        <v>952</v>
      </c>
      <c r="AI319" s="3" t="str">
        <f t="shared" si="33"/>
        <v>/</v>
      </c>
      <c r="AJ319" s="3" t="s">
        <v>956</v>
      </c>
      <c r="AK319" s="3" t="s">
        <v>1317</v>
      </c>
      <c r="AL319" s="5"/>
      <c r="AM319" s="5"/>
      <c r="AN319" s="5"/>
      <c r="AO319" s="5"/>
      <c r="AP319" s="9" t="str">
        <f>IF(AO319="", "", VLOOKUP(AO319, HIDE!D:E, 2, FALSE))</f>
        <v/>
      </c>
      <c r="AQ319" s="9" t="str">
        <f t="shared" si="34"/>
        <v/>
      </c>
      <c r="AR319" s="5"/>
      <c r="AS319" s="9" t="str">
        <f t="shared" si="35"/>
        <v/>
      </c>
      <c r="AT319" s="5"/>
    </row>
    <row r="320" spans="1:46" x14ac:dyDescent="0.25">
      <c r="A320" s="3" t="s">
        <v>12</v>
      </c>
      <c r="B320" s="3" t="s">
        <v>70</v>
      </c>
      <c r="C320" s="3" t="s">
        <v>762</v>
      </c>
      <c r="D320" s="3" t="s">
        <v>1</v>
      </c>
      <c r="E320" s="5">
        <v>1</v>
      </c>
      <c r="F320" s="9" t="str">
        <f t="shared" si="29"/>
        <v xml:space="preserve">General (Internal) Medicine/Gastroenterology, General Surgery/Colorectal Surgery, General (Internal) Medicine/Geriatric Medicine </v>
      </c>
      <c r="G320" s="9" t="str">
        <f t="shared" si="30"/>
        <v xml:space="preserve">Dr Sophie Henson </v>
      </c>
      <c r="H320" s="5" t="s">
        <v>2</v>
      </c>
      <c r="I320" s="6">
        <v>44770</v>
      </c>
      <c r="J320" s="6">
        <v>44901</v>
      </c>
      <c r="K320" s="3" t="s">
        <v>373</v>
      </c>
      <c r="L320" s="3" t="s">
        <v>34</v>
      </c>
      <c r="M320" s="3" t="str">
        <f>VLOOKUP(L320, HIDE!D:E, 2, FALSE)</f>
        <v>Swansea</v>
      </c>
      <c r="N320" s="3" t="s">
        <v>952</v>
      </c>
      <c r="O320" s="3" t="str">
        <f t="shared" si="31"/>
        <v>/</v>
      </c>
      <c r="P320" s="3" t="s">
        <v>1006</v>
      </c>
      <c r="Q320" s="3" t="s">
        <v>1320</v>
      </c>
      <c r="R320" s="5" t="s">
        <v>2</v>
      </c>
      <c r="S320" s="6">
        <v>44537</v>
      </c>
      <c r="T320" s="6">
        <v>45020</v>
      </c>
      <c r="U320" s="3" t="s">
        <v>373</v>
      </c>
      <c r="V320" s="3" t="s">
        <v>7</v>
      </c>
      <c r="W320" s="3" t="str">
        <f>VLOOKUP(V320, HIDE!D:E, 2, FALSE)</f>
        <v>Swansea</v>
      </c>
      <c r="X320" s="3" t="s">
        <v>951</v>
      </c>
      <c r="Y320" s="3" t="str">
        <f t="shared" si="32"/>
        <v>/</v>
      </c>
      <c r="Z320" s="46" t="s">
        <v>1004</v>
      </c>
      <c r="AA320" s="3" t="s">
        <v>1319</v>
      </c>
      <c r="AB320" s="5" t="s">
        <v>2</v>
      </c>
      <c r="AC320" s="6">
        <v>45021</v>
      </c>
      <c r="AD320" s="6">
        <v>45139</v>
      </c>
      <c r="AE320" s="3" t="s">
        <v>373</v>
      </c>
      <c r="AF320" s="3" t="s">
        <v>7</v>
      </c>
      <c r="AG320" s="3" t="str">
        <f>VLOOKUP(AF320, HIDE!D:E, 2, FALSE)</f>
        <v>Swansea</v>
      </c>
      <c r="AH320" s="3" t="s">
        <v>952</v>
      </c>
      <c r="AI320" s="3" t="str">
        <f t="shared" si="33"/>
        <v>/</v>
      </c>
      <c r="AJ320" s="3" t="s">
        <v>956</v>
      </c>
      <c r="AK320" s="3" t="s">
        <v>1318</v>
      </c>
      <c r="AL320" s="5"/>
      <c r="AM320" s="5"/>
      <c r="AN320" s="5"/>
      <c r="AO320" s="5"/>
      <c r="AP320" s="9" t="str">
        <f>IF(AO320="", "", VLOOKUP(AO320, HIDE!D:E, 2, FALSE))</f>
        <v/>
      </c>
      <c r="AQ320" s="9" t="str">
        <f t="shared" si="34"/>
        <v/>
      </c>
      <c r="AR320" s="5"/>
      <c r="AS320" s="9" t="str">
        <f t="shared" si="35"/>
        <v/>
      </c>
      <c r="AT320" s="5"/>
    </row>
    <row r="321" spans="1:46" x14ac:dyDescent="0.25">
      <c r="A321" s="3" t="s">
        <v>12</v>
      </c>
      <c r="B321" s="3" t="s">
        <v>71</v>
      </c>
      <c r="C321" s="3" t="s">
        <v>763</v>
      </c>
      <c r="D321" s="3" t="s">
        <v>1</v>
      </c>
      <c r="E321" s="5">
        <v>1</v>
      </c>
      <c r="F321" s="9" t="str">
        <f t="shared" si="29"/>
        <v xml:space="preserve">General (Internal) Medicine/Geriatric Medicine, General (Internal) Medicine/Gastroenterology, General Surgery/Colorectal Surgery </v>
      </c>
      <c r="G321" s="9" t="str">
        <f t="shared" si="30"/>
        <v xml:space="preserve">Dr Elizabeth Davies </v>
      </c>
      <c r="H321" s="5" t="s">
        <v>2</v>
      </c>
      <c r="I321" s="6">
        <v>44770</v>
      </c>
      <c r="J321" s="6">
        <v>44901</v>
      </c>
      <c r="K321" s="3" t="s">
        <v>373</v>
      </c>
      <c r="L321" s="3" t="s">
        <v>7</v>
      </c>
      <c r="M321" s="3" t="str">
        <f>VLOOKUP(L321, HIDE!D:E, 2, FALSE)</f>
        <v>Swansea</v>
      </c>
      <c r="N321" s="3" t="s">
        <v>952</v>
      </c>
      <c r="O321" s="3" t="str">
        <f t="shared" si="31"/>
        <v>/</v>
      </c>
      <c r="P321" s="3" t="s">
        <v>956</v>
      </c>
      <c r="Q321" s="3" t="s">
        <v>1318</v>
      </c>
      <c r="R321" s="5" t="s">
        <v>2</v>
      </c>
      <c r="S321" s="6">
        <v>44537</v>
      </c>
      <c r="T321" s="6">
        <v>45020</v>
      </c>
      <c r="U321" s="3" t="s">
        <v>373</v>
      </c>
      <c r="V321" s="3" t="s">
        <v>34</v>
      </c>
      <c r="W321" s="3" t="str">
        <f>VLOOKUP(V321, HIDE!D:E, 2, FALSE)</f>
        <v>Swansea</v>
      </c>
      <c r="X321" s="3" t="s">
        <v>952</v>
      </c>
      <c r="Y321" s="3" t="str">
        <f t="shared" si="32"/>
        <v>/</v>
      </c>
      <c r="Z321" s="3" t="s">
        <v>1006</v>
      </c>
      <c r="AA321" s="3" t="s">
        <v>1320</v>
      </c>
      <c r="AB321" s="5" t="s">
        <v>2</v>
      </c>
      <c r="AC321" s="6">
        <v>45021</v>
      </c>
      <c r="AD321" s="6">
        <v>45139</v>
      </c>
      <c r="AE321" s="3" t="s">
        <v>373</v>
      </c>
      <c r="AF321" s="3" t="s">
        <v>7</v>
      </c>
      <c r="AG321" s="3" t="str">
        <f>VLOOKUP(AF321, HIDE!D:E, 2, FALSE)</f>
        <v>Swansea</v>
      </c>
      <c r="AH321" s="3" t="s">
        <v>951</v>
      </c>
      <c r="AI321" s="3" t="str">
        <f t="shared" si="33"/>
        <v>/</v>
      </c>
      <c r="AJ321" s="46" t="s">
        <v>1004</v>
      </c>
      <c r="AK321" s="3" t="s">
        <v>1319</v>
      </c>
      <c r="AL321" s="5"/>
      <c r="AM321" s="5"/>
      <c r="AN321" s="5"/>
      <c r="AO321" s="5"/>
      <c r="AP321" s="9" t="str">
        <f>IF(AO321="", "", VLOOKUP(AO321, HIDE!D:E, 2, FALSE))</f>
        <v/>
      </c>
      <c r="AQ321" s="9" t="str">
        <f t="shared" si="34"/>
        <v/>
      </c>
      <c r="AR321" s="5"/>
      <c r="AS321" s="9" t="str">
        <f t="shared" si="35"/>
        <v/>
      </c>
      <c r="AT321" s="5"/>
    </row>
    <row r="322" spans="1:46" x14ac:dyDescent="0.25">
      <c r="A322" s="3" t="s">
        <v>12</v>
      </c>
      <c r="B322" s="3" t="s">
        <v>72</v>
      </c>
      <c r="C322" s="3" t="s">
        <v>764</v>
      </c>
      <c r="D322" s="3" t="s">
        <v>1</v>
      </c>
      <c r="E322" s="5">
        <v>1</v>
      </c>
      <c r="F322" s="9" t="str">
        <f t="shared" si="29"/>
        <v xml:space="preserve">General Surgery/Colorectal Surgery, General (Internal) Medicine/Geriatric Medicine, General (Internal) Medicine/Gastroenterology </v>
      </c>
      <c r="G322" s="9" t="str">
        <f t="shared" si="30"/>
        <v>Miss Rhiannon Harries</v>
      </c>
      <c r="H322" s="5" t="s">
        <v>2</v>
      </c>
      <c r="I322" s="6">
        <v>44770</v>
      </c>
      <c r="J322" s="6">
        <v>44901</v>
      </c>
      <c r="K322" s="3" t="s">
        <v>373</v>
      </c>
      <c r="L322" s="3" t="s">
        <v>7</v>
      </c>
      <c r="M322" s="3" t="str">
        <f>VLOOKUP(L322, HIDE!D:E, 2, FALSE)</f>
        <v>Swansea</v>
      </c>
      <c r="N322" s="3" t="s">
        <v>951</v>
      </c>
      <c r="O322" s="3" t="str">
        <f t="shared" si="31"/>
        <v>/</v>
      </c>
      <c r="P322" s="46" t="s">
        <v>1004</v>
      </c>
      <c r="Q322" s="3" t="s">
        <v>1319</v>
      </c>
      <c r="R322" s="5" t="s">
        <v>2</v>
      </c>
      <c r="S322" s="6">
        <v>44537</v>
      </c>
      <c r="T322" s="6">
        <v>45020</v>
      </c>
      <c r="U322" s="3" t="s">
        <v>373</v>
      </c>
      <c r="V322" s="3" t="s">
        <v>7</v>
      </c>
      <c r="W322" s="3" t="str">
        <f>VLOOKUP(V322, HIDE!D:E, 2, FALSE)</f>
        <v>Swansea</v>
      </c>
      <c r="X322" s="3" t="s">
        <v>952</v>
      </c>
      <c r="Y322" s="3" t="str">
        <f t="shared" si="32"/>
        <v>/</v>
      </c>
      <c r="Z322" s="3" t="s">
        <v>956</v>
      </c>
      <c r="AA322" s="3" t="s">
        <v>1318</v>
      </c>
      <c r="AB322" s="5" t="s">
        <v>2</v>
      </c>
      <c r="AC322" s="6">
        <v>45021</v>
      </c>
      <c r="AD322" s="6">
        <v>45139</v>
      </c>
      <c r="AE322" s="3" t="s">
        <v>373</v>
      </c>
      <c r="AF322" s="3" t="s">
        <v>34</v>
      </c>
      <c r="AG322" s="3" t="str">
        <f>VLOOKUP(AF322, HIDE!D:E, 2, FALSE)</f>
        <v>Swansea</v>
      </c>
      <c r="AH322" s="3" t="s">
        <v>952</v>
      </c>
      <c r="AI322" s="3" t="str">
        <f t="shared" si="33"/>
        <v>/</v>
      </c>
      <c r="AJ322" s="3" t="s">
        <v>1006</v>
      </c>
      <c r="AK322" s="3" t="s">
        <v>1320</v>
      </c>
      <c r="AL322" s="5"/>
      <c r="AM322" s="5"/>
      <c r="AN322" s="5"/>
      <c r="AO322" s="5"/>
      <c r="AP322" s="9" t="str">
        <f>IF(AO322="", "", VLOOKUP(AO322, HIDE!D:E, 2, FALSE))</f>
        <v/>
      </c>
      <c r="AQ322" s="9" t="str">
        <f t="shared" si="34"/>
        <v/>
      </c>
      <c r="AR322" s="5"/>
      <c r="AS322" s="9" t="str">
        <f t="shared" si="35"/>
        <v/>
      </c>
      <c r="AT322" s="5"/>
    </row>
    <row r="323" spans="1:46" x14ac:dyDescent="0.25">
      <c r="A323" s="3" t="s">
        <v>12</v>
      </c>
      <c r="B323" s="3" t="s">
        <v>73</v>
      </c>
      <c r="C323" s="3" t="s">
        <v>765</v>
      </c>
      <c r="D323" s="3" t="s">
        <v>1</v>
      </c>
      <c r="E323" s="5">
        <v>1</v>
      </c>
      <c r="F323" s="9" t="str">
        <f t="shared" ref="F323:F386" si="36">CONCATENATE(N323,O323,P323,", ",X323,Y323,Z323,", ",AH323,AI323,AJ323, AQ323, AR323, " ", AS323)</f>
        <v xml:space="preserve">General (Internal) Medicine/Endocrinology and Diabetes Mellitus, General Surgery/Upper Gastro-intestinal Surgery, General Psychiatry/Substance Misuse Psychiatry </v>
      </c>
      <c r="G323" s="9" t="str">
        <f t="shared" ref="G323:G385" si="37">Q323</f>
        <v xml:space="preserve">Dr Richard Chudleigh </v>
      </c>
      <c r="H323" s="5" t="s">
        <v>2</v>
      </c>
      <c r="I323" s="6">
        <v>44770</v>
      </c>
      <c r="J323" s="6">
        <v>44901</v>
      </c>
      <c r="K323" s="3" t="s">
        <v>373</v>
      </c>
      <c r="L323" s="3" t="s">
        <v>34</v>
      </c>
      <c r="M323" s="3" t="str">
        <f>VLOOKUP(L323, HIDE!D:E, 2, FALSE)</f>
        <v>Swansea</v>
      </c>
      <c r="N323" s="3" t="s">
        <v>952</v>
      </c>
      <c r="O323" s="3" t="str">
        <f t="shared" ref="O323:O386" si="38">IF(P323="", "", "/")</f>
        <v>/</v>
      </c>
      <c r="P323" s="3" t="s">
        <v>969</v>
      </c>
      <c r="Q323" s="3" t="s">
        <v>1323</v>
      </c>
      <c r="R323" s="5" t="s">
        <v>2</v>
      </c>
      <c r="S323" s="6">
        <v>44537</v>
      </c>
      <c r="T323" s="6">
        <v>45020</v>
      </c>
      <c r="U323" s="3" t="s">
        <v>373</v>
      </c>
      <c r="V323" s="3" t="s">
        <v>7</v>
      </c>
      <c r="W323" s="3" t="str">
        <f>VLOOKUP(V323, HIDE!D:E, 2, FALSE)</f>
        <v>Swansea</v>
      </c>
      <c r="X323" s="3" t="s">
        <v>951</v>
      </c>
      <c r="Y323" s="3" t="str">
        <f t="shared" ref="Y323:Y386" si="39">IF(Z323="", "", "/")</f>
        <v>/</v>
      </c>
      <c r="Z323" s="3" t="s">
        <v>1005</v>
      </c>
      <c r="AA323" s="3" t="s">
        <v>1322</v>
      </c>
      <c r="AB323" s="5" t="s">
        <v>2</v>
      </c>
      <c r="AC323" s="6">
        <v>45021</v>
      </c>
      <c r="AD323" s="6">
        <v>45139</v>
      </c>
      <c r="AE323" s="3" t="s">
        <v>373</v>
      </c>
      <c r="AF323" s="3" t="s">
        <v>35</v>
      </c>
      <c r="AG323" s="3" t="str">
        <f>VLOOKUP(AF323, HIDE!D:E, 2, FALSE)</f>
        <v>Port Talbot</v>
      </c>
      <c r="AH323" s="3" t="s">
        <v>963</v>
      </c>
      <c r="AI323" s="3" t="str">
        <f t="shared" ref="AI323:AI386" si="40">IF(AJ323="", "", "/")</f>
        <v>/</v>
      </c>
      <c r="AJ323" s="3" t="s">
        <v>1011</v>
      </c>
      <c r="AK323" s="3" t="s">
        <v>1321</v>
      </c>
      <c r="AL323" s="5"/>
      <c r="AM323" s="5"/>
      <c r="AN323" s="5"/>
      <c r="AO323" s="5"/>
      <c r="AP323" s="9" t="str">
        <f>IF(AO323="", "", VLOOKUP(AO323, HIDE!D:E, 2, FALSE))</f>
        <v/>
      </c>
      <c r="AQ323" s="9" t="str">
        <f t="shared" ref="AQ323:AQ386" si="41">IF(AR323="", "", ", ")</f>
        <v/>
      </c>
      <c r="AR323" s="5"/>
      <c r="AS323" s="9" t="str">
        <f t="shared" ref="AS323:AS386" si="42">IF(AR323="", "", " (LIFT)")</f>
        <v/>
      </c>
      <c r="AT323" s="5"/>
    </row>
    <row r="324" spans="1:46" x14ac:dyDescent="0.25">
      <c r="A324" s="3" t="s">
        <v>12</v>
      </c>
      <c r="B324" s="3" t="s">
        <v>74</v>
      </c>
      <c r="C324" s="3" t="s">
        <v>766</v>
      </c>
      <c r="D324" s="3" t="s">
        <v>1</v>
      </c>
      <c r="E324" s="5">
        <v>1</v>
      </c>
      <c r="F324" s="9" t="str">
        <f t="shared" si="36"/>
        <v xml:space="preserve">General Psychiatry/Substance Misuse Psychiatry, General (Internal) Medicine/Endocrinology and Diabetes Mellitus, General Surgery/Upper Gastro-intestinal Surgery </v>
      </c>
      <c r="G324" s="9" t="str">
        <f t="shared" si="37"/>
        <v xml:space="preserve">Dr Zelda Summers </v>
      </c>
      <c r="H324" s="5" t="s">
        <v>2</v>
      </c>
      <c r="I324" s="6">
        <v>44770</v>
      </c>
      <c r="J324" s="6">
        <v>44901</v>
      </c>
      <c r="K324" s="3" t="s">
        <v>373</v>
      </c>
      <c r="L324" s="3" t="s">
        <v>35</v>
      </c>
      <c r="M324" s="3" t="str">
        <f>VLOOKUP(L324, HIDE!D:E, 2, FALSE)</f>
        <v>Port Talbot</v>
      </c>
      <c r="N324" s="3" t="s">
        <v>963</v>
      </c>
      <c r="O324" s="3" t="str">
        <f t="shared" si="38"/>
        <v>/</v>
      </c>
      <c r="P324" s="3" t="s">
        <v>1011</v>
      </c>
      <c r="Q324" s="3" t="s">
        <v>1321</v>
      </c>
      <c r="R324" s="5" t="s">
        <v>2</v>
      </c>
      <c r="S324" s="6">
        <v>44537</v>
      </c>
      <c r="T324" s="6">
        <v>45020</v>
      </c>
      <c r="U324" s="3" t="s">
        <v>373</v>
      </c>
      <c r="V324" s="3" t="s">
        <v>34</v>
      </c>
      <c r="W324" s="3" t="str">
        <f>VLOOKUP(V324, HIDE!D:E, 2, FALSE)</f>
        <v>Swansea</v>
      </c>
      <c r="X324" s="3" t="s">
        <v>952</v>
      </c>
      <c r="Y324" s="3" t="str">
        <f t="shared" si="39"/>
        <v>/</v>
      </c>
      <c r="Z324" s="3" t="s">
        <v>969</v>
      </c>
      <c r="AA324" s="3" t="s">
        <v>1323</v>
      </c>
      <c r="AB324" s="5" t="s">
        <v>2</v>
      </c>
      <c r="AC324" s="6">
        <v>45021</v>
      </c>
      <c r="AD324" s="6">
        <v>45139</v>
      </c>
      <c r="AE324" s="3" t="s">
        <v>373</v>
      </c>
      <c r="AF324" s="3" t="s">
        <v>7</v>
      </c>
      <c r="AG324" s="3" t="str">
        <f>VLOOKUP(AF324, HIDE!D:E, 2, FALSE)</f>
        <v>Swansea</v>
      </c>
      <c r="AH324" s="3" t="s">
        <v>951</v>
      </c>
      <c r="AI324" s="3" t="str">
        <f t="shared" si="40"/>
        <v>/</v>
      </c>
      <c r="AJ324" s="3" t="s">
        <v>1005</v>
      </c>
      <c r="AK324" s="3" t="s">
        <v>1322</v>
      </c>
      <c r="AL324" s="5"/>
      <c r="AM324" s="5"/>
      <c r="AN324" s="5"/>
      <c r="AO324" s="5"/>
      <c r="AP324" s="9" t="str">
        <f>IF(AO324="", "", VLOOKUP(AO324, HIDE!D:E, 2, FALSE))</f>
        <v/>
      </c>
      <c r="AQ324" s="9" t="str">
        <f t="shared" si="41"/>
        <v/>
      </c>
      <c r="AR324" s="5"/>
      <c r="AS324" s="9" t="str">
        <f t="shared" si="42"/>
        <v/>
      </c>
      <c r="AT324" s="5"/>
    </row>
    <row r="325" spans="1:46" x14ac:dyDescent="0.25">
      <c r="A325" s="3" t="s">
        <v>12</v>
      </c>
      <c r="B325" s="3" t="s">
        <v>75</v>
      </c>
      <c r="C325" s="3" t="s">
        <v>767</v>
      </c>
      <c r="D325" s="3" t="s">
        <v>1</v>
      </c>
      <c r="E325" s="5">
        <v>1</v>
      </c>
      <c r="F325" s="9" t="str">
        <f t="shared" si="36"/>
        <v xml:space="preserve">General Surgery/Upper Gastro-intestinal Surgery, General Psychiatry/Substance Misuse Psychiatry, General (Internal) Medicine/Endocrinology and Diabetes Mellitus </v>
      </c>
      <c r="G325" s="9" t="str">
        <f t="shared" si="37"/>
        <v xml:space="preserve">Mr Gregory Taylor </v>
      </c>
      <c r="H325" s="5" t="s">
        <v>2</v>
      </c>
      <c r="I325" s="6">
        <v>44770</v>
      </c>
      <c r="J325" s="6">
        <v>44901</v>
      </c>
      <c r="K325" s="3" t="s">
        <v>373</v>
      </c>
      <c r="L325" s="3" t="s">
        <v>7</v>
      </c>
      <c r="M325" s="3" t="str">
        <f>VLOOKUP(L325, HIDE!D:E, 2, FALSE)</f>
        <v>Swansea</v>
      </c>
      <c r="N325" s="3" t="s">
        <v>951</v>
      </c>
      <c r="O325" s="3" t="str">
        <f t="shared" si="38"/>
        <v>/</v>
      </c>
      <c r="P325" s="3" t="s">
        <v>1005</v>
      </c>
      <c r="Q325" s="3" t="s">
        <v>1322</v>
      </c>
      <c r="R325" s="5" t="s">
        <v>2</v>
      </c>
      <c r="S325" s="6">
        <v>44537</v>
      </c>
      <c r="T325" s="6">
        <v>45020</v>
      </c>
      <c r="U325" s="3" t="s">
        <v>373</v>
      </c>
      <c r="V325" s="3" t="s">
        <v>35</v>
      </c>
      <c r="W325" s="3" t="str">
        <f>VLOOKUP(V325, HIDE!D:E, 2, FALSE)</f>
        <v>Port Talbot</v>
      </c>
      <c r="X325" s="3" t="s">
        <v>963</v>
      </c>
      <c r="Y325" s="3" t="str">
        <f t="shared" si="39"/>
        <v>/</v>
      </c>
      <c r="Z325" s="3" t="s">
        <v>1011</v>
      </c>
      <c r="AA325" s="3" t="s">
        <v>1321</v>
      </c>
      <c r="AB325" s="5" t="s">
        <v>2</v>
      </c>
      <c r="AC325" s="6">
        <v>45021</v>
      </c>
      <c r="AD325" s="6">
        <v>45139</v>
      </c>
      <c r="AE325" s="3" t="s">
        <v>373</v>
      </c>
      <c r="AF325" s="3" t="s">
        <v>34</v>
      </c>
      <c r="AG325" s="3" t="str">
        <f>VLOOKUP(AF325, HIDE!D:E, 2, FALSE)</f>
        <v>Swansea</v>
      </c>
      <c r="AH325" s="3" t="s">
        <v>952</v>
      </c>
      <c r="AI325" s="3" t="str">
        <f t="shared" si="40"/>
        <v>/</v>
      </c>
      <c r="AJ325" s="3" t="s">
        <v>969</v>
      </c>
      <c r="AK325" s="3" t="s">
        <v>1323</v>
      </c>
      <c r="AL325" s="5"/>
      <c r="AM325" s="5"/>
      <c r="AN325" s="5"/>
      <c r="AO325" s="5"/>
      <c r="AP325" s="9" t="str">
        <f>IF(AO325="", "", VLOOKUP(AO325, HIDE!D:E, 2, FALSE))</f>
        <v/>
      </c>
      <c r="AQ325" s="9" t="str">
        <f t="shared" si="41"/>
        <v/>
      </c>
      <c r="AR325" s="5"/>
      <c r="AS325" s="9" t="str">
        <f t="shared" si="42"/>
        <v/>
      </c>
      <c r="AT325" s="5"/>
    </row>
    <row r="326" spans="1:46" x14ac:dyDescent="0.25">
      <c r="A326" s="3" t="s">
        <v>440</v>
      </c>
      <c r="B326" s="3" t="s">
        <v>837</v>
      </c>
      <c r="C326" s="3" t="s">
        <v>768</v>
      </c>
      <c r="D326" s="3" t="s">
        <v>1</v>
      </c>
      <c r="E326" s="5">
        <v>1</v>
      </c>
      <c r="F326" s="9" t="str">
        <f t="shared" si="36"/>
        <v>General (Internal) Medicine/Geriatric Medicine, General Surgery/Colorectal Surgery, General (Internal) Medicine/Respiratory Medicine, Haematology  (LIFT)</v>
      </c>
      <c r="G326" s="9" t="str">
        <f t="shared" si="37"/>
        <v>Dr Nicky Leopold</v>
      </c>
      <c r="H326" s="5" t="s">
        <v>2</v>
      </c>
      <c r="I326" s="6">
        <v>44770</v>
      </c>
      <c r="J326" s="6">
        <v>44901</v>
      </c>
      <c r="K326" s="3" t="s">
        <v>373</v>
      </c>
      <c r="L326" s="3" t="s">
        <v>34</v>
      </c>
      <c r="M326" s="3" t="str">
        <f>VLOOKUP(L326, HIDE!D:E, 2, FALSE)</f>
        <v>Swansea</v>
      </c>
      <c r="N326" s="3" t="s">
        <v>952</v>
      </c>
      <c r="O326" s="3" t="str">
        <f t="shared" si="38"/>
        <v>/</v>
      </c>
      <c r="P326" s="3" t="s">
        <v>956</v>
      </c>
      <c r="Q326" s="3" t="s">
        <v>1325</v>
      </c>
      <c r="R326" s="5" t="s">
        <v>2</v>
      </c>
      <c r="S326" s="6">
        <v>44537</v>
      </c>
      <c r="T326" s="6">
        <v>45020</v>
      </c>
      <c r="U326" s="3" t="s">
        <v>373</v>
      </c>
      <c r="V326" s="3" t="s">
        <v>7</v>
      </c>
      <c r="W326" s="3" t="str">
        <f>VLOOKUP(V326, HIDE!D:E, 2, FALSE)</f>
        <v>Swansea</v>
      </c>
      <c r="X326" s="3" t="s">
        <v>951</v>
      </c>
      <c r="Y326" s="3" t="str">
        <f t="shared" si="39"/>
        <v>/</v>
      </c>
      <c r="Z326" s="3" t="s">
        <v>1004</v>
      </c>
      <c r="AA326" s="3" t="s">
        <v>1324</v>
      </c>
      <c r="AB326" s="5" t="s">
        <v>2</v>
      </c>
      <c r="AC326" s="6">
        <v>45021</v>
      </c>
      <c r="AD326" s="6">
        <v>45139</v>
      </c>
      <c r="AE326" s="3" t="s">
        <v>373</v>
      </c>
      <c r="AF326" s="3" t="s">
        <v>34</v>
      </c>
      <c r="AG326" s="3" t="str">
        <f>VLOOKUP(AF326, HIDE!D:E, 2, FALSE)</f>
        <v>Swansea</v>
      </c>
      <c r="AH326" s="3" t="s">
        <v>952</v>
      </c>
      <c r="AI326" s="3" t="str">
        <f t="shared" si="40"/>
        <v>/</v>
      </c>
      <c r="AJ326" s="3" t="s">
        <v>950</v>
      </c>
      <c r="AK326" s="3" t="s">
        <v>1300</v>
      </c>
      <c r="AL326" s="10">
        <v>44776</v>
      </c>
      <c r="AM326" s="10">
        <v>45139</v>
      </c>
      <c r="AN326" s="10" t="s">
        <v>373</v>
      </c>
      <c r="AO326" s="39" t="s">
        <v>7</v>
      </c>
      <c r="AP326" s="39" t="str">
        <f>IF(AO326="", "", VLOOKUP(AO326, HIDE!D:E, 2, FALSE))</f>
        <v>Swansea</v>
      </c>
      <c r="AQ326" s="9" t="str">
        <f t="shared" si="41"/>
        <v xml:space="preserve">, </v>
      </c>
      <c r="AR326" s="39" t="s">
        <v>968</v>
      </c>
      <c r="AS326" s="9" t="str">
        <f t="shared" si="42"/>
        <v xml:space="preserve"> (LIFT)</v>
      </c>
      <c r="AT326" s="9" t="s">
        <v>1327</v>
      </c>
    </row>
    <row r="327" spans="1:46" x14ac:dyDescent="0.25">
      <c r="A327" s="3" t="s">
        <v>440</v>
      </c>
      <c r="B327" s="3" t="s">
        <v>838</v>
      </c>
      <c r="C327" s="3" t="s">
        <v>769</v>
      </c>
      <c r="D327" s="3" t="s">
        <v>1</v>
      </c>
      <c r="E327" s="5">
        <v>1</v>
      </c>
      <c r="F327" s="9" t="str">
        <f t="shared" si="36"/>
        <v>General (Internal) Medicine/Respiratory Medicine, General (Internal) Medicine/Geriatric Medicine, General Surgery/Colorectal Surgery, Histopathology  (LIFT)</v>
      </c>
      <c r="G327" s="9" t="str">
        <f t="shared" si="37"/>
        <v xml:space="preserve">Dr Rhian Finn </v>
      </c>
      <c r="H327" s="5" t="s">
        <v>2</v>
      </c>
      <c r="I327" s="6">
        <v>44770</v>
      </c>
      <c r="J327" s="6">
        <v>44901</v>
      </c>
      <c r="K327" s="3" t="s">
        <v>373</v>
      </c>
      <c r="L327" s="3" t="s">
        <v>34</v>
      </c>
      <c r="M327" s="3" t="str">
        <f>VLOOKUP(L327, HIDE!D:E, 2, FALSE)</f>
        <v>Swansea</v>
      </c>
      <c r="N327" s="3" t="s">
        <v>952</v>
      </c>
      <c r="O327" s="3" t="str">
        <f t="shared" si="38"/>
        <v>/</v>
      </c>
      <c r="P327" s="3" t="s">
        <v>950</v>
      </c>
      <c r="Q327" s="3" t="s">
        <v>1300</v>
      </c>
      <c r="R327" s="5" t="s">
        <v>2</v>
      </c>
      <c r="S327" s="6">
        <v>44537</v>
      </c>
      <c r="T327" s="6">
        <v>45020</v>
      </c>
      <c r="U327" s="3" t="s">
        <v>373</v>
      </c>
      <c r="V327" s="3" t="s">
        <v>34</v>
      </c>
      <c r="W327" s="3" t="str">
        <f>VLOOKUP(V327, HIDE!D:E, 2, FALSE)</f>
        <v>Swansea</v>
      </c>
      <c r="X327" s="3" t="s">
        <v>952</v>
      </c>
      <c r="Y327" s="3" t="str">
        <f t="shared" si="39"/>
        <v>/</v>
      </c>
      <c r="Z327" s="3" t="s">
        <v>956</v>
      </c>
      <c r="AA327" s="3" t="s">
        <v>1325</v>
      </c>
      <c r="AB327" s="5" t="s">
        <v>2</v>
      </c>
      <c r="AC327" s="6">
        <v>45021</v>
      </c>
      <c r="AD327" s="6">
        <v>45139</v>
      </c>
      <c r="AE327" s="3" t="s">
        <v>373</v>
      </c>
      <c r="AF327" s="3" t="s">
        <v>7</v>
      </c>
      <c r="AG327" s="3" t="str">
        <f>VLOOKUP(AF327, HIDE!D:E, 2, FALSE)</f>
        <v>Swansea</v>
      </c>
      <c r="AH327" s="3" t="s">
        <v>951</v>
      </c>
      <c r="AI327" s="3" t="str">
        <f t="shared" si="40"/>
        <v>/</v>
      </c>
      <c r="AJ327" s="3" t="s">
        <v>1004</v>
      </c>
      <c r="AK327" s="3" t="s">
        <v>1324</v>
      </c>
      <c r="AL327" s="10">
        <v>44776</v>
      </c>
      <c r="AM327" s="10">
        <v>45139</v>
      </c>
      <c r="AN327" s="10" t="s">
        <v>373</v>
      </c>
      <c r="AO327" s="39" t="s">
        <v>7</v>
      </c>
      <c r="AP327" s="39" t="str">
        <f>IF(AO327="", "", VLOOKUP(AO327, HIDE!D:E, 2, FALSE))</f>
        <v>Swansea</v>
      </c>
      <c r="AQ327" s="9" t="str">
        <f t="shared" si="41"/>
        <v xml:space="preserve">, </v>
      </c>
      <c r="AR327" s="39" t="s">
        <v>1496</v>
      </c>
      <c r="AS327" s="9" t="str">
        <f t="shared" si="42"/>
        <v xml:space="preserve"> (LIFT)</v>
      </c>
      <c r="AT327" s="9" t="s">
        <v>1498</v>
      </c>
    </row>
    <row r="328" spans="1:46" x14ac:dyDescent="0.25">
      <c r="A328" s="3" t="s">
        <v>440</v>
      </c>
      <c r="B328" s="3" t="s">
        <v>839</v>
      </c>
      <c r="C328" s="3" t="s">
        <v>770</v>
      </c>
      <c r="D328" s="3" t="s">
        <v>1</v>
      </c>
      <c r="E328" s="5">
        <v>1</v>
      </c>
      <c r="F328" s="9" t="str">
        <f t="shared" si="36"/>
        <v>General Surgery/Colorectal Surgery, General (Internal) Medicine/Respiratory Medicine, General (Internal) Medicine/Geriatric Medicine, Medical Microbiology  (LIFT)</v>
      </c>
      <c r="G328" s="9" t="str">
        <f t="shared" si="37"/>
        <v xml:space="preserve">Mr Mark Davies </v>
      </c>
      <c r="H328" s="5" t="s">
        <v>2</v>
      </c>
      <c r="I328" s="6">
        <v>44770</v>
      </c>
      <c r="J328" s="6">
        <v>44901</v>
      </c>
      <c r="K328" s="3" t="s">
        <v>373</v>
      </c>
      <c r="L328" s="3" t="s">
        <v>7</v>
      </c>
      <c r="M328" s="3" t="str">
        <f>VLOOKUP(L328, HIDE!D:E, 2, FALSE)</f>
        <v>Swansea</v>
      </c>
      <c r="N328" s="3" t="s">
        <v>951</v>
      </c>
      <c r="O328" s="3" t="str">
        <f t="shared" si="38"/>
        <v>/</v>
      </c>
      <c r="P328" s="3" t="s">
        <v>1004</v>
      </c>
      <c r="Q328" s="3" t="s">
        <v>1324</v>
      </c>
      <c r="R328" s="5" t="s">
        <v>2</v>
      </c>
      <c r="S328" s="6">
        <v>44537</v>
      </c>
      <c r="T328" s="6">
        <v>45020</v>
      </c>
      <c r="U328" s="3" t="s">
        <v>373</v>
      </c>
      <c r="V328" s="3" t="s">
        <v>34</v>
      </c>
      <c r="W328" s="3" t="str">
        <f>VLOOKUP(V328, HIDE!D:E, 2, FALSE)</f>
        <v>Swansea</v>
      </c>
      <c r="X328" s="3" t="s">
        <v>952</v>
      </c>
      <c r="Y328" s="3" t="str">
        <f t="shared" si="39"/>
        <v>/</v>
      </c>
      <c r="Z328" s="3" t="s">
        <v>950</v>
      </c>
      <c r="AA328" s="3" t="s">
        <v>1300</v>
      </c>
      <c r="AB328" s="5" t="s">
        <v>2</v>
      </c>
      <c r="AC328" s="6">
        <v>45021</v>
      </c>
      <c r="AD328" s="6">
        <v>45139</v>
      </c>
      <c r="AE328" s="3" t="s">
        <v>373</v>
      </c>
      <c r="AF328" s="3" t="s">
        <v>34</v>
      </c>
      <c r="AG328" s="3" t="str">
        <f>VLOOKUP(AF328, HIDE!D:E, 2, FALSE)</f>
        <v>Swansea</v>
      </c>
      <c r="AH328" s="3" t="s">
        <v>952</v>
      </c>
      <c r="AI328" s="3" t="str">
        <f t="shared" si="40"/>
        <v>/</v>
      </c>
      <c r="AJ328" s="3" t="s">
        <v>956</v>
      </c>
      <c r="AK328" s="3" t="s">
        <v>1325</v>
      </c>
      <c r="AL328" s="10">
        <v>44776</v>
      </c>
      <c r="AM328" s="10">
        <v>45139</v>
      </c>
      <c r="AN328" s="10" t="s">
        <v>373</v>
      </c>
      <c r="AO328" s="39" t="s">
        <v>7</v>
      </c>
      <c r="AP328" s="39" t="str">
        <f>IF(AO328="", "", VLOOKUP(AO328, HIDE!D:E, 2, FALSE))</f>
        <v>Swansea</v>
      </c>
      <c r="AQ328" s="9" t="str">
        <f t="shared" si="41"/>
        <v xml:space="preserve">, </v>
      </c>
      <c r="AR328" s="39" t="s">
        <v>1497</v>
      </c>
      <c r="AS328" s="9" t="str">
        <f t="shared" si="42"/>
        <v xml:space="preserve"> (LIFT)</v>
      </c>
      <c r="AT328" s="9" t="s">
        <v>1499</v>
      </c>
    </row>
    <row r="329" spans="1:46" x14ac:dyDescent="0.25">
      <c r="A329" s="3" t="s">
        <v>12</v>
      </c>
      <c r="B329" s="3" t="s">
        <v>79</v>
      </c>
      <c r="C329" s="3" t="s">
        <v>771</v>
      </c>
      <c r="D329" s="3" t="s">
        <v>1</v>
      </c>
      <c r="E329" s="5">
        <v>1</v>
      </c>
      <c r="F329" s="9" t="str">
        <f t="shared" si="36"/>
        <v xml:space="preserve">General (Internal) Medicine/Geriatric Medicine, General Surgery/Upper Gastro-intestinal Surgery, Otolaryngology </v>
      </c>
      <c r="G329" s="9" t="str">
        <f t="shared" si="37"/>
        <v>Dr Nicky Leopold</v>
      </c>
      <c r="H329" s="5" t="s">
        <v>2</v>
      </c>
      <c r="I329" s="6">
        <v>44770</v>
      </c>
      <c r="J329" s="6">
        <v>44901</v>
      </c>
      <c r="K329" s="3" t="s">
        <v>373</v>
      </c>
      <c r="L329" s="3" t="s">
        <v>34</v>
      </c>
      <c r="M329" s="3" t="str">
        <f>VLOOKUP(L329, HIDE!D:E, 2, FALSE)</f>
        <v>Swansea</v>
      </c>
      <c r="N329" s="3" t="s">
        <v>952</v>
      </c>
      <c r="O329" s="3" t="str">
        <f t="shared" si="38"/>
        <v>/</v>
      </c>
      <c r="P329" s="3" t="s">
        <v>956</v>
      </c>
      <c r="Q329" s="3" t="s">
        <v>1325</v>
      </c>
      <c r="R329" s="5" t="s">
        <v>2</v>
      </c>
      <c r="S329" s="6">
        <v>44537</v>
      </c>
      <c r="T329" s="6">
        <v>45020</v>
      </c>
      <c r="U329" s="3" t="s">
        <v>373</v>
      </c>
      <c r="V329" s="3" t="s">
        <v>7</v>
      </c>
      <c r="W329" s="3" t="str">
        <f>VLOOKUP(V329, HIDE!D:E, 2, FALSE)</f>
        <v>Swansea</v>
      </c>
      <c r="X329" s="3" t="s">
        <v>951</v>
      </c>
      <c r="Y329" s="3" t="str">
        <f t="shared" si="39"/>
        <v>/</v>
      </c>
      <c r="Z329" s="3" t="s">
        <v>1005</v>
      </c>
      <c r="AA329" s="3" t="s">
        <v>1410</v>
      </c>
      <c r="AB329" s="5" t="s">
        <v>2</v>
      </c>
      <c r="AC329" s="6">
        <v>45021</v>
      </c>
      <c r="AD329" s="6">
        <v>45139</v>
      </c>
      <c r="AE329" s="3" t="s">
        <v>373</v>
      </c>
      <c r="AF329" s="3" t="s">
        <v>7</v>
      </c>
      <c r="AG329" s="3" t="str">
        <f>VLOOKUP(AF329, HIDE!D:E, 2, FALSE)</f>
        <v>Swansea</v>
      </c>
      <c r="AH329" s="3" t="s">
        <v>957</v>
      </c>
      <c r="AI329" s="3" t="str">
        <f t="shared" si="40"/>
        <v/>
      </c>
      <c r="AJ329" s="3"/>
      <c r="AK329" s="3" t="s">
        <v>1326</v>
      </c>
      <c r="AL329" s="5"/>
      <c r="AM329" s="5"/>
      <c r="AN329" s="5"/>
      <c r="AO329" s="5"/>
      <c r="AP329" s="9" t="str">
        <f>IF(AO329="", "", VLOOKUP(AO329, HIDE!D:E, 2, FALSE))</f>
        <v/>
      </c>
      <c r="AQ329" s="9" t="str">
        <f t="shared" si="41"/>
        <v/>
      </c>
      <c r="AR329" s="5"/>
      <c r="AS329" s="9" t="str">
        <f t="shared" si="42"/>
        <v/>
      </c>
      <c r="AT329" s="5"/>
    </row>
    <row r="330" spans="1:46" x14ac:dyDescent="0.25">
      <c r="A330" s="3" t="s">
        <v>12</v>
      </c>
      <c r="B330" s="3" t="s">
        <v>80</v>
      </c>
      <c r="C330" s="3" t="s">
        <v>772</v>
      </c>
      <c r="D330" s="3" t="s">
        <v>1</v>
      </c>
      <c r="E330" s="5">
        <v>1</v>
      </c>
      <c r="F330" s="9" t="str">
        <f t="shared" si="36"/>
        <v xml:space="preserve">Otolaryngology, General (Internal) Medicine/Geriatric Medicine, General Surgery/Upper Gastro-intestinal Surgery </v>
      </c>
      <c r="G330" s="9" t="str">
        <f t="shared" si="37"/>
        <v xml:space="preserve">Dr Conor Marnane </v>
      </c>
      <c r="H330" s="5" t="s">
        <v>2</v>
      </c>
      <c r="I330" s="6">
        <v>44770</v>
      </c>
      <c r="J330" s="6">
        <v>44901</v>
      </c>
      <c r="K330" s="3" t="s">
        <v>373</v>
      </c>
      <c r="L330" s="3" t="s">
        <v>7</v>
      </c>
      <c r="M330" s="3" t="str">
        <f>VLOOKUP(L330, HIDE!D:E, 2, FALSE)</f>
        <v>Swansea</v>
      </c>
      <c r="N330" s="3" t="s">
        <v>957</v>
      </c>
      <c r="O330" s="3" t="str">
        <f t="shared" si="38"/>
        <v/>
      </c>
      <c r="P330" s="3"/>
      <c r="Q330" s="3" t="s">
        <v>1326</v>
      </c>
      <c r="R330" s="5" t="s">
        <v>2</v>
      </c>
      <c r="S330" s="6">
        <v>44537</v>
      </c>
      <c r="T330" s="6">
        <v>45020</v>
      </c>
      <c r="U330" s="3" t="s">
        <v>373</v>
      </c>
      <c r="V330" s="3" t="s">
        <v>34</v>
      </c>
      <c r="W330" s="3" t="str">
        <f>VLOOKUP(V330, HIDE!D:E, 2, FALSE)</f>
        <v>Swansea</v>
      </c>
      <c r="X330" s="3" t="s">
        <v>952</v>
      </c>
      <c r="Y330" s="3" t="str">
        <f t="shared" si="39"/>
        <v>/</v>
      </c>
      <c r="Z330" s="3" t="s">
        <v>956</v>
      </c>
      <c r="AA330" s="3" t="s">
        <v>1325</v>
      </c>
      <c r="AB330" s="5" t="s">
        <v>2</v>
      </c>
      <c r="AC330" s="6">
        <v>45021</v>
      </c>
      <c r="AD330" s="6">
        <v>45139</v>
      </c>
      <c r="AE330" s="3" t="s">
        <v>373</v>
      </c>
      <c r="AF330" s="3" t="s">
        <v>7</v>
      </c>
      <c r="AG330" s="3" t="str">
        <f>VLOOKUP(AF330, HIDE!D:E, 2, FALSE)</f>
        <v>Swansea</v>
      </c>
      <c r="AH330" s="3" t="s">
        <v>951</v>
      </c>
      <c r="AI330" s="3" t="str">
        <f t="shared" si="40"/>
        <v>/</v>
      </c>
      <c r="AJ330" s="3" t="s">
        <v>1005</v>
      </c>
      <c r="AK330" s="3" t="s">
        <v>1410</v>
      </c>
      <c r="AL330" s="5"/>
      <c r="AM330" s="5"/>
      <c r="AN330" s="5"/>
      <c r="AO330" s="5"/>
      <c r="AP330" s="9" t="str">
        <f>IF(AO330="", "", VLOOKUP(AO330, HIDE!D:E, 2, FALSE))</f>
        <v/>
      </c>
      <c r="AQ330" s="9" t="str">
        <f t="shared" si="41"/>
        <v/>
      </c>
      <c r="AR330" s="5"/>
      <c r="AS330" s="9" t="str">
        <f t="shared" si="42"/>
        <v/>
      </c>
      <c r="AT330" s="5"/>
    </row>
    <row r="331" spans="1:46" x14ac:dyDescent="0.25">
      <c r="A331" s="3" t="s">
        <v>12</v>
      </c>
      <c r="B331" s="3" t="s">
        <v>81</v>
      </c>
      <c r="C331" s="3" t="s">
        <v>773</v>
      </c>
      <c r="D331" s="3" t="s">
        <v>1</v>
      </c>
      <c r="E331" s="5">
        <v>1</v>
      </c>
      <c r="F331" s="9" t="str">
        <f t="shared" si="36"/>
        <v xml:space="preserve">General Surgery/Upper Gastro-intestinal Surgery, Otolaryngology, General (Internal) Medicine/Geriatric Medicine </v>
      </c>
      <c r="G331" s="9" t="str">
        <f t="shared" si="37"/>
        <v>Mr Scott Caplin</v>
      </c>
      <c r="H331" s="5" t="s">
        <v>2</v>
      </c>
      <c r="I331" s="6">
        <v>44770</v>
      </c>
      <c r="J331" s="6">
        <v>44901</v>
      </c>
      <c r="K331" s="3" t="s">
        <v>373</v>
      </c>
      <c r="L331" s="3" t="s">
        <v>7</v>
      </c>
      <c r="M331" s="3" t="str">
        <f>VLOOKUP(L331, HIDE!D:E, 2, FALSE)</f>
        <v>Swansea</v>
      </c>
      <c r="N331" s="3" t="s">
        <v>951</v>
      </c>
      <c r="O331" s="3" t="str">
        <f t="shared" si="38"/>
        <v>/</v>
      </c>
      <c r="P331" s="3" t="s">
        <v>1005</v>
      </c>
      <c r="Q331" s="3" t="s">
        <v>1410</v>
      </c>
      <c r="R331" s="5" t="s">
        <v>2</v>
      </c>
      <c r="S331" s="6">
        <v>44537</v>
      </c>
      <c r="T331" s="6">
        <v>45020</v>
      </c>
      <c r="U331" s="3" t="s">
        <v>373</v>
      </c>
      <c r="V331" s="3" t="s">
        <v>7</v>
      </c>
      <c r="W331" s="3" t="str">
        <f>VLOOKUP(V331, HIDE!D:E, 2, FALSE)</f>
        <v>Swansea</v>
      </c>
      <c r="X331" s="3" t="s">
        <v>957</v>
      </c>
      <c r="Y331" s="3" t="str">
        <f t="shared" si="39"/>
        <v/>
      </c>
      <c r="Z331" s="3"/>
      <c r="AA331" s="3" t="s">
        <v>1326</v>
      </c>
      <c r="AB331" s="5" t="s">
        <v>2</v>
      </c>
      <c r="AC331" s="6">
        <v>45021</v>
      </c>
      <c r="AD331" s="6">
        <v>45139</v>
      </c>
      <c r="AE331" s="3" t="s">
        <v>373</v>
      </c>
      <c r="AF331" s="3" t="s">
        <v>34</v>
      </c>
      <c r="AG331" s="3" t="str">
        <f>VLOOKUP(AF331, HIDE!D:E, 2, FALSE)</f>
        <v>Swansea</v>
      </c>
      <c r="AH331" s="3" t="s">
        <v>952</v>
      </c>
      <c r="AI331" s="3" t="str">
        <f t="shared" si="40"/>
        <v>/</v>
      </c>
      <c r="AJ331" s="3" t="s">
        <v>956</v>
      </c>
      <c r="AK331" s="3" t="s">
        <v>1325</v>
      </c>
      <c r="AL331" s="5"/>
      <c r="AM331" s="5"/>
      <c r="AN331" s="5"/>
      <c r="AO331" s="5"/>
      <c r="AP331" s="9" t="str">
        <f>IF(AO331="", "", VLOOKUP(AO331, HIDE!D:E, 2, FALSE))</f>
        <v/>
      </c>
      <c r="AQ331" s="9" t="str">
        <f t="shared" si="41"/>
        <v/>
      </c>
      <c r="AR331" s="5"/>
      <c r="AS331" s="9" t="str">
        <f t="shared" si="42"/>
        <v/>
      </c>
      <c r="AT331" s="5"/>
    </row>
    <row r="332" spans="1:46" x14ac:dyDescent="0.25">
      <c r="A332" s="3" t="s">
        <v>12</v>
      </c>
      <c r="B332" s="3" t="s">
        <v>82</v>
      </c>
      <c r="C332" s="3" t="s">
        <v>774</v>
      </c>
      <c r="D332" s="3" t="s">
        <v>1</v>
      </c>
      <c r="E332" s="5">
        <v>1</v>
      </c>
      <c r="F332" s="9" t="str">
        <f t="shared" si="36"/>
        <v xml:space="preserve">General (Internal) Medicine/Respiratory Medicine, General Surgery/Colorectal Surgery, Haematology </v>
      </c>
      <c r="G332" s="9" t="str">
        <f t="shared" si="37"/>
        <v>Dr Narendra Chinnappa</v>
      </c>
      <c r="H332" s="5" t="s">
        <v>2</v>
      </c>
      <c r="I332" s="6">
        <v>44770</v>
      </c>
      <c r="J332" s="6">
        <v>44901</v>
      </c>
      <c r="K332" s="3" t="s">
        <v>373</v>
      </c>
      <c r="L332" s="3" t="s">
        <v>34</v>
      </c>
      <c r="M332" s="3" t="str">
        <f>VLOOKUP(L332, HIDE!D:E, 2, FALSE)</f>
        <v>Swansea</v>
      </c>
      <c r="N332" s="3" t="s">
        <v>952</v>
      </c>
      <c r="O332" s="3" t="str">
        <f t="shared" si="38"/>
        <v>/</v>
      </c>
      <c r="P332" s="3" t="s">
        <v>950</v>
      </c>
      <c r="Q332" s="3" t="s">
        <v>1329</v>
      </c>
      <c r="R332" s="5" t="s">
        <v>2</v>
      </c>
      <c r="S332" s="6">
        <v>44537</v>
      </c>
      <c r="T332" s="6">
        <v>45020</v>
      </c>
      <c r="U332" s="3" t="s">
        <v>373</v>
      </c>
      <c r="V332" s="3" t="s">
        <v>7</v>
      </c>
      <c r="W332" s="3" t="str">
        <f>VLOOKUP(V332, HIDE!D:E, 2, FALSE)</f>
        <v>Swansea</v>
      </c>
      <c r="X332" s="3" t="s">
        <v>951</v>
      </c>
      <c r="Y332" s="3" t="str">
        <f t="shared" si="39"/>
        <v>/</v>
      </c>
      <c r="Z332" s="3" t="s">
        <v>1004</v>
      </c>
      <c r="AA332" s="3" t="s">
        <v>1328</v>
      </c>
      <c r="AB332" s="5" t="s">
        <v>2</v>
      </c>
      <c r="AC332" s="6">
        <v>45021</v>
      </c>
      <c r="AD332" s="6">
        <v>45139</v>
      </c>
      <c r="AE332" s="3" t="s">
        <v>373</v>
      </c>
      <c r="AF332" s="3" t="s">
        <v>34</v>
      </c>
      <c r="AG332" s="3" t="str">
        <f>VLOOKUP(AF332, HIDE!D:E, 2, FALSE)</f>
        <v>Swansea</v>
      </c>
      <c r="AH332" s="3" t="s">
        <v>968</v>
      </c>
      <c r="AI332" s="3" t="str">
        <f t="shared" si="40"/>
        <v/>
      </c>
      <c r="AJ332" s="3"/>
      <c r="AK332" s="3" t="s">
        <v>1327</v>
      </c>
      <c r="AL332" s="5"/>
      <c r="AM332" s="5"/>
      <c r="AN332" s="5"/>
      <c r="AO332" s="5"/>
      <c r="AP332" s="9" t="str">
        <f>IF(AO332="", "", VLOOKUP(AO332, HIDE!D:E, 2, FALSE))</f>
        <v/>
      </c>
      <c r="AQ332" s="9" t="str">
        <f t="shared" si="41"/>
        <v/>
      </c>
      <c r="AR332" s="5"/>
      <c r="AS332" s="9" t="str">
        <f t="shared" si="42"/>
        <v/>
      </c>
      <c r="AT332" s="5"/>
    </row>
    <row r="333" spans="1:46" x14ac:dyDescent="0.25">
      <c r="A333" s="3" t="s">
        <v>12</v>
      </c>
      <c r="B333" s="3" t="s">
        <v>83</v>
      </c>
      <c r="C333" s="3" t="s">
        <v>775</v>
      </c>
      <c r="D333" s="3" t="s">
        <v>1</v>
      </c>
      <c r="E333" s="5">
        <v>1</v>
      </c>
      <c r="F333" s="9" t="str">
        <f t="shared" si="36"/>
        <v xml:space="preserve">Haematology, General (Internal) Medicine/Respiratory Medicine, General Surgery/Colorectal Surgery </v>
      </c>
      <c r="G333" s="9" t="str">
        <f t="shared" si="37"/>
        <v>Dr Ann Benton</v>
      </c>
      <c r="H333" s="5" t="s">
        <v>2</v>
      </c>
      <c r="I333" s="6">
        <v>44770</v>
      </c>
      <c r="J333" s="6">
        <v>44901</v>
      </c>
      <c r="K333" s="3" t="s">
        <v>373</v>
      </c>
      <c r="L333" s="3" t="s">
        <v>34</v>
      </c>
      <c r="M333" s="3" t="str">
        <f>VLOOKUP(L333, HIDE!D:E, 2, FALSE)</f>
        <v>Swansea</v>
      </c>
      <c r="N333" s="3" t="s">
        <v>968</v>
      </c>
      <c r="O333" s="3" t="str">
        <f t="shared" si="38"/>
        <v/>
      </c>
      <c r="P333" s="3"/>
      <c r="Q333" s="3" t="s">
        <v>1327</v>
      </c>
      <c r="R333" s="5" t="s">
        <v>2</v>
      </c>
      <c r="S333" s="6">
        <v>44537</v>
      </c>
      <c r="T333" s="6">
        <v>45020</v>
      </c>
      <c r="U333" s="3" t="s">
        <v>373</v>
      </c>
      <c r="V333" s="3" t="s">
        <v>34</v>
      </c>
      <c r="W333" s="3" t="str">
        <f>VLOOKUP(V333, HIDE!D:E, 2, FALSE)</f>
        <v>Swansea</v>
      </c>
      <c r="X333" s="3" t="s">
        <v>952</v>
      </c>
      <c r="Y333" s="3" t="str">
        <f t="shared" si="39"/>
        <v>/</v>
      </c>
      <c r="Z333" s="3" t="s">
        <v>950</v>
      </c>
      <c r="AA333" s="3" t="s">
        <v>1329</v>
      </c>
      <c r="AB333" s="5" t="s">
        <v>2</v>
      </c>
      <c r="AC333" s="6">
        <v>45021</v>
      </c>
      <c r="AD333" s="6">
        <v>45139</v>
      </c>
      <c r="AE333" s="3" t="s">
        <v>373</v>
      </c>
      <c r="AF333" s="3" t="s">
        <v>7</v>
      </c>
      <c r="AG333" s="3" t="str">
        <f>VLOOKUP(AF333, HIDE!D:E, 2, FALSE)</f>
        <v>Swansea</v>
      </c>
      <c r="AH333" s="3" t="s">
        <v>951</v>
      </c>
      <c r="AI333" s="3" t="str">
        <f t="shared" si="40"/>
        <v>/</v>
      </c>
      <c r="AJ333" s="3" t="s">
        <v>1004</v>
      </c>
      <c r="AK333" s="3" t="s">
        <v>1328</v>
      </c>
      <c r="AL333" s="5"/>
      <c r="AM333" s="5"/>
      <c r="AN333" s="5"/>
      <c r="AO333" s="5"/>
      <c r="AP333" s="9" t="str">
        <f>IF(AO333="", "", VLOOKUP(AO333, HIDE!D:E, 2, FALSE))</f>
        <v/>
      </c>
      <c r="AQ333" s="9" t="str">
        <f t="shared" si="41"/>
        <v/>
      </c>
      <c r="AR333" s="5"/>
      <c r="AS333" s="9" t="str">
        <f t="shared" si="42"/>
        <v/>
      </c>
      <c r="AT333" s="5"/>
    </row>
    <row r="334" spans="1:46" x14ac:dyDescent="0.25">
      <c r="A334" s="3" t="s">
        <v>12</v>
      </c>
      <c r="B334" s="3" t="s">
        <v>84</v>
      </c>
      <c r="C334" s="3" t="s">
        <v>776</v>
      </c>
      <c r="D334" s="3" t="s">
        <v>1</v>
      </c>
      <c r="E334" s="5">
        <v>1</v>
      </c>
      <c r="F334" s="9" t="str">
        <f t="shared" si="36"/>
        <v xml:space="preserve">General Surgery/Colorectal Surgery, Haematology, General (Internal) Medicine/Respiratory Medicine </v>
      </c>
      <c r="G334" s="9" t="str">
        <f t="shared" si="37"/>
        <v xml:space="preserve">Mr Dean Harris </v>
      </c>
      <c r="H334" s="5" t="s">
        <v>2</v>
      </c>
      <c r="I334" s="6">
        <v>44770</v>
      </c>
      <c r="J334" s="6">
        <v>44901</v>
      </c>
      <c r="K334" s="3" t="s">
        <v>373</v>
      </c>
      <c r="L334" s="3" t="s">
        <v>7</v>
      </c>
      <c r="M334" s="3" t="str">
        <f>VLOOKUP(L334, HIDE!D:E, 2, FALSE)</f>
        <v>Swansea</v>
      </c>
      <c r="N334" s="3" t="s">
        <v>951</v>
      </c>
      <c r="O334" s="3" t="str">
        <f t="shared" si="38"/>
        <v>/</v>
      </c>
      <c r="P334" s="3" t="s">
        <v>1004</v>
      </c>
      <c r="Q334" s="3" t="s">
        <v>1328</v>
      </c>
      <c r="R334" s="5" t="s">
        <v>2</v>
      </c>
      <c r="S334" s="6">
        <v>44537</v>
      </c>
      <c r="T334" s="6">
        <v>45020</v>
      </c>
      <c r="U334" s="3" t="s">
        <v>373</v>
      </c>
      <c r="V334" s="3" t="s">
        <v>34</v>
      </c>
      <c r="W334" s="3" t="str">
        <f>VLOOKUP(V334, HIDE!D:E, 2, FALSE)</f>
        <v>Swansea</v>
      </c>
      <c r="X334" s="3" t="s">
        <v>968</v>
      </c>
      <c r="Y334" s="3" t="str">
        <f t="shared" si="39"/>
        <v/>
      </c>
      <c r="Z334" s="3"/>
      <c r="AA334" s="3" t="s">
        <v>1327</v>
      </c>
      <c r="AB334" s="5" t="s">
        <v>2</v>
      </c>
      <c r="AC334" s="6">
        <v>45021</v>
      </c>
      <c r="AD334" s="6">
        <v>45139</v>
      </c>
      <c r="AE334" s="3" t="s">
        <v>373</v>
      </c>
      <c r="AF334" s="3" t="s">
        <v>34</v>
      </c>
      <c r="AG334" s="3" t="str">
        <f>VLOOKUP(AF334, HIDE!D:E, 2, FALSE)</f>
        <v>Swansea</v>
      </c>
      <c r="AH334" s="3" t="s">
        <v>952</v>
      </c>
      <c r="AI334" s="3" t="str">
        <f t="shared" si="40"/>
        <v>/</v>
      </c>
      <c r="AJ334" s="3" t="s">
        <v>950</v>
      </c>
      <c r="AK334" s="3" t="s">
        <v>1329</v>
      </c>
      <c r="AL334" s="5"/>
      <c r="AM334" s="5"/>
      <c r="AN334" s="5"/>
      <c r="AO334" s="5"/>
      <c r="AP334" s="9" t="str">
        <f>IF(AO334="", "", VLOOKUP(AO334, HIDE!D:E, 2, FALSE))</f>
        <v/>
      </c>
      <c r="AQ334" s="9" t="str">
        <f t="shared" si="41"/>
        <v/>
      </c>
      <c r="AR334" s="5"/>
      <c r="AS334" s="9" t="str">
        <f t="shared" si="42"/>
        <v/>
      </c>
      <c r="AT334" s="5"/>
    </row>
    <row r="335" spans="1:46" x14ac:dyDescent="0.25">
      <c r="A335" s="3" t="s">
        <v>12</v>
      </c>
      <c r="B335" s="3" t="s">
        <v>85</v>
      </c>
      <c r="C335" s="3" t="s">
        <v>777</v>
      </c>
      <c r="D335" s="3" t="s">
        <v>1</v>
      </c>
      <c r="E335" s="5">
        <v>1</v>
      </c>
      <c r="F335" s="9" t="str">
        <f t="shared" si="36"/>
        <v xml:space="preserve">General (Internal) Medicine/Stroke Medicine, General Surgery/Colorectal Surgery, Endocrinology and Diabetes Mellitus </v>
      </c>
      <c r="G335" s="9" t="str">
        <f t="shared" si="37"/>
        <v>Dr Osama Taweel</v>
      </c>
      <c r="H335" s="5" t="s">
        <v>2</v>
      </c>
      <c r="I335" s="6">
        <v>44770</v>
      </c>
      <c r="J335" s="6">
        <v>44901</v>
      </c>
      <c r="K335" s="3" t="s">
        <v>373</v>
      </c>
      <c r="L335" s="3" t="s">
        <v>34</v>
      </c>
      <c r="M335" s="3" t="str">
        <f>VLOOKUP(L335, HIDE!D:E, 2, FALSE)</f>
        <v>Swansea</v>
      </c>
      <c r="N335" s="3" t="s">
        <v>952</v>
      </c>
      <c r="O335" s="3" t="str">
        <f t="shared" si="38"/>
        <v>/</v>
      </c>
      <c r="P335" s="3" t="s">
        <v>1009</v>
      </c>
      <c r="Q335" s="3" t="s">
        <v>1331</v>
      </c>
      <c r="R335" s="5" t="s">
        <v>2</v>
      </c>
      <c r="S335" s="6">
        <v>44537</v>
      </c>
      <c r="T335" s="6">
        <v>45020</v>
      </c>
      <c r="U335" s="3" t="s">
        <v>373</v>
      </c>
      <c r="V335" s="3" t="s">
        <v>7</v>
      </c>
      <c r="W335" s="3" t="str">
        <f>VLOOKUP(V335, HIDE!D:E, 2, FALSE)</f>
        <v>Swansea</v>
      </c>
      <c r="X335" s="3" t="s">
        <v>951</v>
      </c>
      <c r="Y335" s="3" t="str">
        <f t="shared" si="39"/>
        <v>/</v>
      </c>
      <c r="Z335" s="3" t="s">
        <v>1004</v>
      </c>
      <c r="AA335" s="3" t="s">
        <v>1507</v>
      </c>
      <c r="AB335" s="5" t="s">
        <v>2</v>
      </c>
      <c r="AC335" s="6">
        <v>45021</v>
      </c>
      <c r="AD335" s="6">
        <v>45139</v>
      </c>
      <c r="AE335" s="3" t="s">
        <v>373</v>
      </c>
      <c r="AF335" s="3" t="s">
        <v>34</v>
      </c>
      <c r="AG335" s="3" t="str">
        <f>VLOOKUP(AF335, HIDE!D:E, 2, FALSE)</f>
        <v>Swansea</v>
      </c>
      <c r="AH335" s="3" t="s">
        <v>969</v>
      </c>
      <c r="AI335" s="3" t="str">
        <f t="shared" si="40"/>
        <v/>
      </c>
      <c r="AJ335" s="3"/>
      <c r="AK335" s="3" t="s">
        <v>1330</v>
      </c>
      <c r="AL335" s="5"/>
      <c r="AM335" s="5"/>
      <c r="AN335" s="5"/>
      <c r="AO335" s="5"/>
      <c r="AP335" s="9" t="str">
        <f>IF(AO335="", "", VLOOKUP(AO335, HIDE!D:E, 2, FALSE))</f>
        <v/>
      </c>
      <c r="AQ335" s="9" t="str">
        <f t="shared" si="41"/>
        <v/>
      </c>
      <c r="AR335" s="5"/>
      <c r="AS335" s="9" t="str">
        <f t="shared" si="42"/>
        <v/>
      </c>
      <c r="AT335" s="5"/>
    </row>
    <row r="336" spans="1:46" x14ac:dyDescent="0.25">
      <c r="A336" s="3" t="s">
        <v>12</v>
      </c>
      <c r="B336" s="3" t="s">
        <v>86</v>
      </c>
      <c r="C336" s="3" t="s">
        <v>778</v>
      </c>
      <c r="D336" s="3" t="s">
        <v>1</v>
      </c>
      <c r="E336" s="5">
        <v>1</v>
      </c>
      <c r="F336" s="9" t="str">
        <f t="shared" si="36"/>
        <v xml:space="preserve">Endocrinology and Diabetes Mellitus, General (Internal) Medicine/Stroke Medicine, General Surgery/Colorectal Surgery </v>
      </c>
      <c r="G336" s="9" t="str">
        <f t="shared" si="37"/>
        <v xml:space="preserve">Mr Rajesh Peter </v>
      </c>
      <c r="H336" s="5" t="s">
        <v>2</v>
      </c>
      <c r="I336" s="6">
        <v>44770</v>
      </c>
      <c r="J336" s="6">
        <v>44901</v>
      </c>
      <c r="K336" s="3" t="s">
        <v>373</v>
      </c>
      <c r="L336" s="3" t="s">
        <v>34</v>
      </c>
      <c r="M336" s="3" t="str">
        <f>VLOOKUP(L336, HIDE!D:E, 2, FALSE)</f>
        <v>Swansea</v>
      </c>
      <c r="N336" s="3" t="s">
        <v>969</v>
      </c>
      <c r="O336" s="3" t="str">
        <f t="shared" si="38"/>
        <v/>
      </c>
      <c r="P336" s="3"/>
      <c r="Q336" s="3" t="s">
        <v>1330</v>
      </c>
      <c r="R336" s="5" t="s">
        <v>2</v>
      </c>
      <c r="S336" s="6">
        <v>44537</v>
      </c>
      <c r="T336" s="6">
        <v>45020</v>
      </c>
      <c r="U336" s="3" t="s">
        <v>373</v>
      </c>
      <c r="V336" s="3" t="s">
        <v>34</v>
      </c>
      <c r="W336" s="3" t="str">
        <f>VLOOKUP(V336, HIDE!D:E, 2, FALSE)</f>
        <v>Swansea</v>
      </c>
      <c r="X336" s="3" t="s">
        <v>952</v>
      </c>
      <c r="Y336" s="3" t="str">
        <f t="shared" si="39"/>
        <v>/</v>
      </c>
      <c r="Z336" s="3" t="s">
        <v>1009</v>
      </c>
      <c r="AA336" s="3" t="s">
        <v>1331</v>
      </c>
      <c r="AB336" s="5" t="s">
        <v>2</v>
      </c>
      <c r="AC336" s="6">
        <v>45021</v>
      </c>
      <c r="AD336" s="6">
        <v>45139</v>
      </c>
      <c r="AE336" s="3" t="s">
        <v>373</v>
      </c>
      <c r="AF336" s="3" t="s">
        <v>7</v>
      </c>
      <c r="AG336" s="3" t="str">
        <f>VLOOKUP(AF336, HIDE!D:E, 2, FALSE)</f>
        <v>Swansea</v>
      </c>
      <c r="AH336" s="3" t="s">
        <v>951</v>
      </c>
      <c r="AI336" s="3" t="str">
        <f t="shared" si="40"/>
        <v>/</v>
      </c>
      <c r="AJ336" s="3" t="s">
        <v>1004</v>
      </c>
      <c r="AK336" s="3" t="s">
        <v>1507</v>
      </c>
      <c r="AL336" s="5"/>
      <c r="AM336" s="5"/>
      <c r="AN336" s="5"/>
      <c r="AO336" s="5"/>
      <c r="AP336" s="9" t="str">
        <f>IF(AO336="", "", VLOOKUP(AO336, HIDE!D:E, 2, FALSE))</f>
        <v/>
      </c>
      <c r="AQ336" s="9" t="str">
        <f t="shared" si="41"/>
        <v/>
      </c>
      <c r="AR336" s="5"/>
      <c r="AS336" s="9" t="str">
        <f t="shared" si="42"/>
        <v/>
      </c>
      <c r="AT336" s="5"/>
    </row>
    <row r="337" spans="1:46" x14ac:dyDescent="0.25">
      <c r="A337" s="3" t="s">
        <v>12</v>
      </c>
      <c r="B337" s="3" t="s">
        <v>87</v>
      </c>
      <c r="C337" s="3" t="s">
        <v>779</v>
      </c>
      <c r="D337" s="3" t="s">
        <v>1</v>
      </c>
      <c r="E337" s="5">
        <v>1</v>
      </c>
      <c r="F337" s="9" t="str">
        <f t="shared" si="36"/>
        <v xml:space="preserve">General Surgery/Colorectal Surgery, Endocrinology and Diabetes Mellitus, General (Internal) Medicine/Stroke Medicine </v>
      </c>
      <c r="G337" s="9" t="str">
        <f t="shared" si="37"/>
        <v>Mr Daniel Hanratty</v>
      </c>
      <c r="H337" s="5" t="s">
        <v>2</v>
      </c>
      <c r="I337" s="6">
        <v>44770</v>
      </c>
      <c r="J337" s="6">
        <v>44901</v>
      </c>
      <c r="K337" s="3" t="s">
        <v>373</v>
      </c>
      <c r="L337" s="3" t="s">
        <v>7</v>
      </c>
      <c r="M337" s="3" t="str">
        <f>VLOOKUP(L337, HIDE!D:E, 2, FALSE)</f>
        <v>Swansea</v>
      </c>
      <c r="N337" s="3" t="s">
        <v>951</v>
      </c>
      <c r="O337" s="3" t="str">
        <f t="shared" si="38"/>
        <v>/</v>
      </c>
      <c r="P337" s="3" t="s">
        <v>1004</v>
      </c>
      <c r="Q337" s="3" t="s">
        <v>1507</v>
      </c>
      <c r="R337" s="5" t="s">
        <v>2</v>
      </c>
      <c r="S337" s="6">
        <v>44537</v>
      </c>
      <c r="T337" s="6">
        <v>45020</v>
      </c>
      <c r="U337" s="3" t="s">
        <v>373</v>
      </c>
      <c r="V337" s="3" t="s">
        <v>34</v>
      </c>
      <c r="W337" s="3" t="str">
        <f>VLOOKUP(V337, HIDE!D:E, 2, FALSE)</f>
        <v>Swansea</v>
      </c>
      <c r="X337" s="3" t="s">
        <v>969</v>
      </c>
      <c r="Y337" s="3" t="str">
        <f t="shared" si="39"/>
        <v/>
      </c>
      <c r="Z337" s="3"/>
      <c r="AA337" s="3" t="s">
        <v>1330</v>
      </c>
      <c r="AB337" s="5" t="s">
        <v>2</v>
      </c>
      <c r="AC337" s="6">
        <v>45021</v>
      </c>
      <c r="AD337" s="6">
        <v>45139</v>
      </c>
      <c r="AE337" s="3" t="s">
        <v>373</v>
      </c>
      <c r="AF337" s="3" t="s">
        <v>34</v>
      </c>
      <c r="AG337" s="3" t="str">
        <f>VLOOKUP(AF337, HIDE!D:E, 2, FALSE)</f>
        <v>Swansea</v>
      </c>
      <c r="AH337" s="3" t="s">
        <v>952</v>
      </c>
      <c r="AI337" s="3" t="str">
        <f t="shared" si="40"/>
        <v>/</v>
      </c>
      <c r="AJ337" s="3" t="s">
        <v>1009</v>
      </c>
      <c r="AK337" s="3" t="s">
        <v>1331</v>
      </c>
      <c r="AL337" s="5"/>
      <c r="AM337" s="5"/>
      <c r="AN337" s="5"/>
      <c r="AO337" s="5"/>
      <c r="AP337" s="9" t="str">
        <f>IF(AO337="", "", VLOOKUP(AO337, HIDE!D:E, 2, FALSE))</f>
        <v/>
      </c>
      <c r="AQ337" s="9" t="str">
        <f t="shared" si="41"/>
        <v/>
      </c>
      <c r="AR337" s="5"/>
      <c r="AS337" s="9" t="str">
        <f t="shared" si="42"/>
        <v/>
      </c>
      <c r="AT337" s="5"/>
    </row>
    <row r="338" spans="1:46" x14ac:dyDescent="0.25">
      <c r="A338" s="3" t="s">
        <v>12</v>
      </c>
      <c r="B338" s="3" t="s">
        <v>88</v>
      </c>
      <c r="C338" s="3" t="s">
        <v>780</v>
      </c>
      <c r="D338" s="3" t="s">
        <v>1</v>
      </c>
      <c r="E338" s="5">
        <v>1</v>
      </c>
      <c r="F338" s="9" t="str">
        <f t="shared" si="36"/>
        <v xml:space="preserve">General (Internal) Medicine/Gastroenterology, General Surgery/Upper Gastro-intestinal Surgery, Intensive Care Medicine </v>
      </c>
      <c r="G338" s="9" t="str">
        <f t="shared" si="37"/>
        <v xml:space="preserve">Dr Umakant Dave </v>
      </c>
      <c r="H338" s="5" t="s">
        <v>2</v>
      </c>
      <c r="I338" s="6">
        <v>44770</v>
      </c>
      <c r="J338" s="6">
        <v>44901</v>
      </c>
      <c r="K338" s="3" t="s">
        <v>373</v>
      </c>
      <c r="L338" s="3" t="s">
        <v>7</v>
      </c>
      <c r="M338" s="3" t="str">
        <f>VLOOKUP(L338, HIDE!D:E, 2, FALSE)</f>
        <v>Swansea</v>
      </c>
      <c r="N338" s="3" t="s">
        <v>952</v>
      </c>
      <c r="O338" s="3" t="str">
        <f t="shared" si="38"/>
        <v>/</v>
      </c>
      <c r="P338" s="3" t="s">
        <v>1006</v>
      </c>
      <c r="Q338" s="3" t="s">
        <v>1332</v>
      </c>
      <c r="R338" s="5" t="s">
        <v>2</v>
      </c>
      <c r="S338" s="6">
        <v>44537</v>
      </c>
      <c r="T338" s="6">
        <v>45020</v>
      </c>
      <c r="U338" s="3" t="s">
        <v>373</v>
      </c>
      <c r="V338" s="3" t="s">
        <v>7</v>
      </c>
      <c r="W338" s="3" t="str">
        <f>VLOOKUP(V338, HIDE!D:E, 2, FALSE)</f>
        <v>Swansea</v>
      </c>
      <c r="X338" s="3" t="s">
        <v>951</v>
      </c>
      <c r="Y338" s="3" t="str">
        <f t="shared" si="39"/>
        <v>/</v>
      </c>
      <c r="Z338" s="3" t="s">
        <v>1005</v>
      </c>
      <c r="AA338" s="3" t="s">
        <v>1314</v>
      </c>
      <c r="AB338" s="5" t="s">
        <v>2</v>
      </c>
      <c r="AC338" s="6">
        <v>45021</v>
      </c>
      <c r="AD338" s="6">
        <v>45139</v>
      </c>
      <c r="AE338" s="3" t="s">
        <v>373</v>
      </c>
      <c r="AF338" s="3" t="s">
        <v>7</v>
      </c>
      <c r="AG338" s="3" t="str">
        <f>VLOOKUP(AF338, HIDE!D:E, 2, FALSE)</f>
        <v>Swansea</v>
      </c>
      <c r="AH338" s="3" t="s">
        <v>947</v>
      </c>
      <c r="AI338" s="3" t="str">
        <f t="shared" si="40"/>
        <v/>
      </c>
      <c r="AJ338" s="3"/>
      <c r="AK338" s="3" t="s">
        <v>1315</v>
      </c>
      <c r="AL338" s="5"/>
      <c r="AM338" s="5"/>
      <c r="AN338" s="5"/>
      <c r="AO338" s="5"/>
      <c r="AP338" s="9" t="str">
        <f>IF(AO338="", "", VLOOKUP(AO338, HIDE!D:E, 2, FALSE))</f>
        <v/>
      </c>
      <c r="AQ338" s="9" t="str">
        <f t="shared" si="41"/>
        <v/>
      </c>
      <c r="AR338" s="5"/>
      <c r="AS338" s="9" t="str">
        <f t="shared" si="42"/>
        <v/>
      </c>
      <c r="AT338" s="5"/>
    </row>
    <row r="339" spans="1:46" x14ac:dyDescent="0.25">
      <c r="A339" s="3" t="s">
        <v>12</v>
      </c>
      <c r="B339" s="3" t="s">
        <v>89</v>
      </c>
      <c r="C339" s="3" t="s">
        <v>781</v>
      </c>
      <c r="D339" s="3" t="s">
        <v>1</v>
      </c>
      <c r="E339" s="5">
        <v>1</v>
      </c>
      <c r="F339" s="9" t="str">
        <f t="shared" si="36"/>
        <v xml:space="preserve">Intensive Care Medicine, General (Internal) Medicine/Gastroenterology, General Surgery/Upper Gastro-intestinal Surgery </v>
      </c>
      <c r="G339" s="9" t="str">
        <f t="shared" si="37"/>
        <v xml:space="preserve">Dr Linda Middleton </v>
      </c>
      <c r="H339" s="5" t="s">
        <v>2</v>
      </c>
      <c r="I339" s="6">
        <v>44770</v>
      </c>
      <c r="J339" s="6">
        <v>44901</v>
      </c>
      <c r="K339" s="3" t="s">
        <v>373</v>
      </c>
      <c r="L339" s="3" t="s">
        <v>7</v>
      </c>
      <c r="M339" s="3" t="str">
        <f>VLOOKUP(L339, HIDE!D:E, 2, FALSE)</f>
        <v>Swansea</v>
      </c>
      <c r="N339" s="3" t="s">
        <v>947</v>
      </c>
      <c r="O339" s="3" t="str">
        <f t="shared" si="38"/>
        <v/>
      </c>
      <c r="P339" s="3"/>
      <c r="Q339" s="3" t="s">
        <v>1315</v>
      </c>
      <c r="R339" s="5" t="s">
        <v>2</v>
      </c>
      <c r="S339" s="6">
        <v>44537</v>
      </c>
      <c r="T339" s="6">
        <v>45020</v>
      </c>
      <c r="U339" s="3" t="s">
        <v>373</v>
      </c>
      <c r="V339" s="3" t="s">
        <v>7</v>
      </c>
      <c r="W339" s="3" t="str">
        <f>VLOOKUP(V339, HIDE!D:E, 2, FALSE)</f>
        <v>Swansea</v>
      </c>
      <c r="X339" s="3" t="s">
        <v>952</v>
      </c>
      <c r="Y339" s="3" t="str">
        <f t="shared" si="39"/>
        <v>/</v>
      </c>
      <c r="Z339" s="3" t="s">
        <v>1006</v>
      </c>
      <c r="AA339" s="3" t="s">
        <v>1332</v>
      </c>
      <c r="AB339" s="5" t="s">
        <v>2</v>
      </c>
      <c r="AC339" s="6">
        <v>45021</v>
      </c>
      <c r="AD339" s="6">
        <v>45139</v>
      </c>
      <c r="AE339" s="3" t="s">
        <v>373</v>
      </c>
      <c r="AF339" s="3" t="s">
        <v>7</v>
      </c>
      <c r="AG339" s="3" t="str">
        <f>VLOOKUP(AF339, HIDE!D:E, 2, FALSE)</f>
        <v>Swansea</v>
      </c>
      <c r="AH339" s="3" t="s">
        <v>951</v>
      </c>
      <c r="AI339" s="3" t="str">
        <f t="shared" si="40"/>
        <v>/</v>
      </c>
      <c r="AJ339" s="3" t="s">
        <v>1005</v>
      </c>
      <c r="AK339" s="3" t="s">
        <v>1314</v>
      </c>
      <c r="AL339" s="5"/>
      <c r="AM339" s="5"/>
      <c r="AN339" s="5"/>
      <c r="AO339" s="5"/>
      <c r="AP339" s="9" t="str">
        <f>IF(AO339="", "", VLOOKUP(AO339, HIDE!D:E, 2, FALSE))</f>
        <v/>
      </c>
      <c r="AQ339" s="9" t="str">
        <f t="shared" si="41"/>
        <v/>
      </c>
      <c r="AR339" s="5"/>
      <c r="AS339" s="9" t="str">
        <f t="shared" si="42"/>
        <v/>
      </c>
      <c r="AT339" s="5"/>
    </row>
    <row r="340" spans="1:46" x14ac:dyDescent="0.25">
      <c r="A340" s="3" t="s">
        <v>12</v>
      </c>
      <c r="B340" s="3" t="s">
        <v>90</v>
      </c>
      <c r="C340" s="3" t="s">
        <v>782</v>
      </c>
      <c r="D340" s="3" t="s">
        <v>1</v>
      </c>
      <c r="E340" s="5">
        <v>1</v>
      </c>
      <c r="F340" s="9" t="str">
        <f t="shared" si="36"/>
        <v xml:space="preserve">General Surgery/Upper Gastro-intestinal Surgery, Intensive Care Medicine, General (Internal) Medicine/Gastroenterology </v>
      </c>
      <c r="G340" s="9" t="str">
        <f t="shared" si="37"/>
        <v xml:space="preserve">Mr Scott Caplin </v>
      </c>
      <c r="H340" s="5" t="s">
        <v>2</v>
      </c>
      <c r="I340" s="6">
        <v>44770</v>
      </c>
      <c r="J340" s="6">
        <v>44901</v>
      </c>
      <c r="K340" s="3" t="s">
        <v>373</v>
      </c>
      <c r="L340" s="3" t="s">
        <v>7</v>
      </c>
      <c r="M340" s="3" t="str">
        <f>VLOOKUP(L340, HIDE!D:E, 2, FALSE)</f>
        <v>Swansea</v>
      </c>
      <c r="N340" s="3" t="s">
        <v>951</v>
      </c>
      <c r="O340" s="3" t="str">
        <f t="shared" si="38"/>
        <v>/</v>
      </c>
      <c r="P340" s="3" t="s">
        <v>1005</v>
      </c>
      <c r="Q340" s="3" t="s">
        <v>1314</v>
      </c>
      <c r="R340" s="5" t="s">
        <v>2</v>
      </c>
      <c r="S340" s="6">
        <v>44537</v>
      </c>
      <c r="T340" s="6">
        <v>45020</v>
      </c>
      <c r="U340" s="3" t="s">
        <v>373</v>
      </c>
      <c r="V340" s="3" t="s">
        <v>7</v>
      </c>
      <c r="W340" s="3" t="str">
        <f>VLOOKUP(V340, HIDE!D:E, 2, FALSE)</f>
        <v>Swansea</v>
      </c>
      <c r="X340" s="3" t="s">
        <v>947</v>
      </c>
      <c r="Y340" s="3" t="str">
        <f t="shared" si="39"/>
        <v/>
      </c>
      <c r="Z340" s="3"/>
      <c r="AA340" s="3" t="s">
        <v>1315</v>
      </c>
      <c r="AB340" s="5" t="s">
        <v>2</v>
      </c>
      <c r="AC340" s="6">
        <v>45021</v>
      </c>
      <c r="AD340" s="6">
        <v>45139</v>
      </c>
      <c r="AE340" s="3" t="s">
        <v>373</v>
      </c>
      <c r="AF340" s="3" t="s">
        <v>7</v>
      </c>
      <c r="AG340" s="3" t="str">
        <f>VLOOKUP(AF340, HIDE!D:E, 2, FALSE)</f>
        <v>Swansea</v>
      </c>
      <c r="AH340" s="3" t="s">
        <v>952</v>
      </c>
      <c r="AI340" s="3" t="str">
        <f t="shared" si="40"/>
        <v>/</v>
      </c>
      <c r="AJ340" s="3" t="s">
        <v>1006</v>
      </c>
      <c r="AK340" s="3" t="s">
        <v>1332</v>
      </c>
      <c r="AL340" s="5"/>
      <c r="AM340" s="5"/>
      <c r="AN340" s="5"/>
      <c r="AO340" s="5"/>
      <c r="AP340" s="9" t="str">
        <f>IF(AO340="", "", VLOOKUP(AO340, HIDE!D:E, 2, FALSE))</f>
        <v/>
      </c>
      <c r="AQ340" s="9" t="str">
        <f t="shared" si="41"/>
        <v/>
      </c>
      <c r="AR340" s="5"/>
      <c r="AS340" s="9" t="str">
        <f t="shared" si="42"/>
        <v/>
      </c>
      <c r="AT340" s="5"/>
    </row>
    <row r="341" spans="1:46" x14ac:dyDescent="0.25">
      <c r="A341" s="3" t="s">
        <v>440</v>
      </c>
      <c r="B341" s="3" t="s">
        <v>349</v>
      </c>
      <c r="C341" s="3" t="s">
        <v>783</v>
      </c>
      <c r="D341" s="3" t="s">
        <v>1</v>
      </c>
      <c r="E341" s="5">
        <v>1</v>
      </c>
      <c r="F341" s="9" t="str">
        <f t="shared" si="36"/>
        <v>General (Internal) Medicine/Cardiology, General Surgery/Upper Gastro-intestinal Surgery, General (Internal) Medicine/Geriatric Medicine, General Practice  (LIFT)</v>
      </c>
      <c r="G341" s="9" t="str">
        <f>AT341</f>
        <v>Dr Vijay Anand</v>
      </c>
      <c r="H341" s="5" t="s">
        <v>2</v>
      </c>
      <c r="I341" s="6">
        <v>44770</v>
      </c>
      <c r="J341" s="6">
        <v>44901</v>
      </c>
      <c r="K341" s="3" t="s">
        <v>13</v>
      </c>
      <c r="L341" s="3" t="s">
        <v>371</v>
      </c>
      <c r="M341" s="3" t="str">
        <f>VLOOKUP(L341, HIDE!D:E, 2, FALSE)</f>
        <v>Cwmbran</v>
      </c>
      <c r="N341" s="3" t="s">
        <v>952</v>
      </c>
      <c r="O341" s="3" t="str">
        <f t="shared" si="38"/>
        <v>/</v>
      </c>
      <c r="P341" s="3" t="s">
        <v>946</v>
      </c>
      <c r="Q341" s="3" t="s">
        <v>1208</v>
      </c>
      <c r="R341" s="5" t="s">
        <v>2</v>
      </c>
      <c r="S341" s="6">
        <v>44537</v>
      </c>
      <c r="T341" s="6">
        <v>45020</v>
      </c>
      <c r="U341" s="3" t="s">
        <v>13</v>
      </c>
      <c r="V341" s="3" t="s">
        <v>432</v>
      </c>
      <c r="W341" s="3" t="str">
        <f>VLOOKUP(V341, HIDE!D:E, 2, FALSE)</f>
        <v>Newport / Cwmbran</v>
      </c>
      <c r="X341" s="3" t="s">
        <v>951</v>
      </c>
      <c r="Y341" s="3" t="str">
        <f t="shared" si="39"/>
        <v>/</v>
      </c>
      <c r="Z341" s="3" t="s">
        <v>1005</v>
      </c>
      <c r="AA341" s="3" t="s">
        <v>1333</v>
      </c>
      <c r="AB341" s="5" t="s">
        <v>2</v>
      </c>
      <c r="AC341" s="6">
        <v>45021</v>
      </c>
      <c r="AD341" s="6">
        <v>45139</v>
      </c>
      <c r="AE341" s="3" t="s">
        <v>13</v>
      </c>
      <c r="AF341" s="3" t="s">
        <v>17</v>
      </c>
      <c r="AG341" s="3" t="str">
        <f>VLOOKUP(AF341, HIDE!D:E, 2, FALSE)</f>
        <v>Newport</v>
      </c>
      <c r="AH341" s="3" t="s">
        <v>952</v>
      </c>
      <c r="AI341" s="3" t="str">
        <f t="shared" si="40"/>
        <v>/</v>
      </c>
      <c r="AJ341" s="3" t="s">
        <v>956</v>
      </c>
      <c r="AK341" s="3" t="s">
        <v>1207</v>
      </c>
      <c r="AL341" s="10">
        <v>44776</v>
      </c>
      <c r="AM341" s="10">
        <v>45139</v>
      </c>
      <c r="AN341" s="10" t="s">
        <v>13</v>
      </c>
      <c r="AO341" s="39" t="s">
        <v>1422</v>
      </c>
      <c r="AP341" s="39" t="str">
        <f>IF(AO341="", "", VLOOKUP(AO341, HIDE!D:E, 2, FALSE))</f>
        <v>Newport</v>
      </c>
      <c r="AQ341" s="9" t="str">
        <f t="shared" si="41"/>
        <v xml:space="preserve">, </v>
      </c>
      <c r="AR341" s="39" t="s">
        <v>1413</v>
      </c>
      <c r="AS341" s="9" t="str">
        <f t="shared" si="42"/>
        <v xml:space="preserve"> (LIFT)</v>
      </c>
      <c r="AT341" s="9" t="s">
        <v>1436</v>
      </c>
    </row>
    <row r="342" spans="1:46" x14ac:dyDescent="0.25">
      <c r="A342" s="3" t="s">
        <v>440</v>
      </c>
      <c r="B342" s="3" t="s">
        <v>350</v>
      </c>
      <c r="C342" s="3" t="s">
        <v>784</v>
      </c>
      <c r="D342" s="3" t="s">
        <v>1</v>
      </c>
      <c r="E342" s="5">
        <v>1</v>
      </c>
      <c r="F342" s="9" t="str">
        <f t="shared" si="36"/>
        <v>General (Internal) Medicine/Geriatric Medicine, General (Internal) Medicine/Cardiology, General Surgery/Upper Gastro-intestinal Surgery, General Practice  (LIFT)</v>
      </c>
      <c r="G342" s="9" t="str">
        <f t="shared" ref="G342:G350" si="43">AT342</f>
        <v>Dr Vijay Anand</v>
      </c>
      <c r="H342" s="5" t="s">
        <v>2</v>
      </c>
      <c r="I342" s="6">
        <v>44770</v>
      </c>
      <c r="J342" s="6">
        <v>44901</v>
      </c>
      <c r="K342" s="3" t="s">
        <v>13</v>
      </c>
      <c r="L342" s="3" t="s">
        <v>17</v>
      </c>
      <c r="M342" s="3" t="str">
        <f>VLOOKUP(L342, HIDE!D:E, 2, FALSE)</f>
        <v>Newport</v>
      </c>
      <c r="N342" s="3" t="s">
        <v>952</v>
      </c>
      <c r="O342" s="3" t="str">
        <f t="shared" si="38"/>
        <v>/</v>
      </c>
      <c r="P342" s="3" t="s">
        <v>956</v>
      </c>
      <c r="Q342" s="3" t="s">
        <v>1207</v>
      </c>
      <c r="R342" s="5" t="s">
        <v>2</v>
      </c>
      <c r="S342" s="6">
        <v>44537</v>
      </c>
      <c r="T342" s="6">
        <v>45020</v>
      </c>
      <c r="U342" s="3" t="s">
        <v>13</v>
      </c>
      <c r="V342" s="32" t="s">
        <v>371</v>
      </c>
      <c r="W342" s="3" t="str">
        <f>VLOOKUP(V342, HIDE!D:E, 2, FALSE)</f>
        <v>Cwmbran</v>
      </c>
      <c r="X342" s="3" t="s">
        <v>952</v>
      </c>
      <c r="Y342" s="3" t="str">
        <f t="shared" si="39"/>
        <v>/</v>
      </c>
      <c r="Z342" s="3" t="s">
        <v>946</v>
      </c>
      <c r="AA342" s="3" t="s">
        <v>1208</v>
      </c>
      <c r="AB342" s="5" t="s">
        <v>2</v>
      </c>
      <c r="AC342" s="6">
        <v>45021</v>
      </c>
      <c r="AD342" s="6">
        <v>45139</v>
      </c>
      <c r="AE342" s="3" t="s">
        <v>13</v>
      </c>
      <c r="AF342" s="3" t="s">
        <v>432</v>
      </c>
      <c r="AG342" s="3" t="str">
        <f>VLOOKUP(AF342, HIDE!D:E, 2, FALSE)</f>
        <v>Newport / Cwmbran</v>
      </c>
      <c r="AH342" s="3" t="s">
        <v>951</v>
      </c>
      <c r="AI342" s="3" t="str">
        <f t="shared" si="40"/>
        <v>/</v>
      </c>
      <c r="AJ342" s="3" t="s">
        <v>1005</v>
      </c>
      <c r="AK342" s="3" t="s">
        <v>1333</v>
      </c>
      <c r="AL342" s="10">
        <v>44776</v>
      </c>
      <c r="AM342" s="10">
        <v>45139</v>
      </c>
      <c r="AN342" s="10" t="s">
        <v>13</v>
      </c>
      <c r="AO342" s="39" t="s">
        <v>1422</v>
      </c>
      <c r="AP342" s="39" t="str">
        <f>IF(AO342="", "", VLOOKUP(AO342, HIDE!D:E, 2, FALSE))</f>
        <v>Newport</v>
      </c>
      <c r="AQ342" s="9" t="str">
        <f t="shared" si="41"/>
        <v xml:space="preserve">, </v>
      </c>
      <c r="AR342" s="39" t="s">
        <v>1413</v>
      </c>
      <c r="AS342" s="9" t="str">
        <f t="shared" si="42"/>
        <v xml:space="preserve"> (LIFT)</v>
      </c>
      <c r="AT342" s="9" t="s">
        <v>1436</v>
      </c>
    </row>
    <row r="343" spans="1:46" x14ac:dyDescent="0.25">
      <c r="A343" s="3" t="s">
        <v>440</v>
      </c>
      <c r="B343" s="3" t="s">
        <v>351</v>
      </c>
      <c r="C343" s="3" t="s">
        <v>785</v>
      </c>
      <c r="D343" s="3" t="s">
        <v>1</v>
      </c>
      <c r="E343" s="5">
        <v>1</v>
      </c>
      <c r="F343" s="9" t="str">
        <f t="shared" si="36"/>
        <v>General Surgery/Upper Gastro-intestinal Surgery, General (Internal) Medicine/Geriatric Medicine, General (Internal) Medicine/Cardiology, General Practice  (LIFT)</v>
      </c>
      <c r="G343" s="9" t="str">
        <f t="shared" si="43"/>
        <v>Dr Alina McGarrigle</v>
      </c>
      <c r="H343" s="5" t="s">
        <v>2</v>
      </c>
      <c r="I343" s="6">
        <v>44770</v>
      </c>
      <c r="J343" s="6">
        <v>44901</v>
      </c>
      <c r="K343" s="3" t="s">
        <v>13</v>
      </c>
      <c r="L343" s="3" t="s">
        <v>432</v>
      </c>
      <c r="M343" s="3" t="str">
        <f>VLOOKUP(L343, HIDE!D:E, 2, FALSE)</f>
        <v>Newport / Cwmbran</v>
      </c>
      <c r="N343" s="3" t="s">
        <v>951</v>
      </c>
      <c r="O343" s="3" t="str">
        <f t="shared" si="38"/>
        <v>/</v>
      </c>
      <c r="P343" s="3" t="s">
        <v>1005</v>
      </c>
      <c r="Q343" s="3" t="s">
        <v>1333</v>
      </c>
      <c r="R343" s="5" t="s">
        <v>2</v>
      </c>
      <c r="S343" s="6">
        <v>44537</v>
      </c>
      <c r="T343" s="6">
        <v>45020</v>
      </c>
      <c r="U343" s="3" t="s">
        <v>13</v>
      </c>
      <c r="V343" s="3" t="s">
        <v>17</v>
      </c>
      <c r="W343" s="3" t="str">
        <f>VLOOKUP(V343, HIDE!D:E, 2, FALSE)</f>
        <v>Newport</v>
      </c>
      <c r="X343" s="3" t="s">
        <v>952</v>
      </c>
      <c r="Y343" s="3" t="str">
        <f t="shared" si="39"/>
        <v>/</v>
      </c>
      <c r="Z343" s="3" t="s">
        <v>956</v>
      </c>
      <c r="AA343" s="3" t="s">
        <v>1207</v>
      </c>
      <c r="AB343" s="5" t="s">
        <v>2</v>
      </c>
      <c r="AC343" s="6">
        <v>45021</v>
      </c>
      <c r="AD343" s="6">
        <v>45139</v>
      </c>
      <c r="AE343" s="3" t="s">
        <v>13</v>
      </c>
      <c r="AF343" s="32" t="s">
        <v>371</v>
      </c>
      <c r="AG343" s="3" t="str">
        <f>VLOOKUP(AF343, HIDE!D:E, 2, FALSE)</f>
        <v>Cwmbran</v>
      </c>
      <c r="AH343" s="3" t="s">
        <v>952</v>
      </c>
      <c r="AI343" s="3" t="str">
        <f t="shared" si="40"/>
        <v>/</v>
      </c>
      <c r="AJ343" s="3" t="s">
        <v>946</v>
      </c>
      <c r="AK343" s="3" t="s">
        <v>1208</v>
      </c>
      <c r="AL343" s="10">
        <v>44776</v>
      </c>
      <c r="AM343" s="10">
        <v>45139</v>
      </c>
      <c r="AN343" s="10" t="s">
        <v>13</v>
      </c>
      <c r="AO343" s="39" t="s">
        <v>1422</v>
      </c>
      <c r="AP343" s="39" t="str">
        <f>IF(AO343="", "", VLOOKUP(AO343, HIDE!D:E, 2, FALSE))</f>
        <v>Newport</v>
      </c>
      <c r="AQ343" s="9" t="str">
        <f t="shared" si="41"/>
        <v xml:space="preserve">, </v>
      </c>
      <c r="AR343" s="39" t="s">
        <v>1413</v>
      </c>
      <c r="AS343" s="9" t="str">
        <f t="shared" si="42"/>
        <v xml:space="preserve"> (LIFT)</v>
      </c>
      <c r="AT343" s="9" t="s">
        <v>1653</v>
      </c>
    </row>
    <row r="344" spans="1:46" x14ac:dyDescent="0.25">
      <c r="A344" s="3" t="s">
        <v>440</v>
      </c>
      <c r="B344" s="3" t="s">
        <v>352</v>
      </c>
      <c r="C344" s="3" t="s">
        <v>786</v>
      </c>
      <c r="D344" s="3" t="s">
        <v>1</v>
      </c>
      <c r="E344" s="5">
        <v>1</v>
      </c>
      <c r="F344" s="9" t="str">
        <f t="shared" si="36"/>
        <v>Urology, General (Internal) Medicine/Respiratory Medicine, Community Sexual and Reproductive Health, General Practice  (LIFT)</v>
      </c>
      <c r="G344" s="9" t="str">
        <f t="shared" si="43"/>
        <v>Dr Philip John Rees</v>
      </c>
      <c r="H344" s="5" t="s">
        <v>2</v>
      </c>
      <c r="I344" s="6">
        <v>44770</v>
      </c>
      <c r="J344" s="6">
        <v>44901</v>
      </c>
      <c r="K344" s="3" t="s">
        <v>18</v>
      </c>
      <c r="L344" s="3" t="s">
        <v>435</v>
      </c>
      <c r="M344" s="3" t="str">
        <f>VLOOKUP(L344, HIDE!D:E, 2, FALSE)</f>
        <v>Carmarthen / Llanelli</v>
      </c>
      <c r="N344" s="3" t="s">
        <v>954</v>
      </c>
      <c r="O344" s="3" t="str">
        <f t="shared" si="38"/>
        <v/>
      </c>
      <c r="P344" s="3"/>
      <c r="Q344" s="3" t="s">
        <v>1073</v>
      </c>
      <c r="R344" s="5" t="s">
        <v>2</v>
      </c>
      <c r="S344" s="6">
        <v>44537</v>
      </c>
      <c r="T344" s="6">
        <v>45020</v>
      </c>
      <c r="U344" s="3" t="s">
        <v>18</v>
      </c>
      <c r="V344" s="3" t="s">
        <v>369</v>
      </c>
      <c r="W344" s="3" t="str">
        <f>VLOOKUP(V344, HIDE!D:E, 2, FALSE)</f>
        <v>Carmarthen</v>
      </c>
      <c r="X344" s="3" t="s">
        <v>952</v>
      </c>
      <c r="Y344" s="3" t="str">
        <f t="shared" si="39"/>
        <v>/</v>
      </c>
      <c r="Z344" s="3" t="s">
        <v>950</v>
      </c>
      <c r="AA344" s="3" t="s">
        <v>1334</v>
      </c>
      <c r="AB344" s="5" t="s">
        <v>2</v>
      </c>
      <c r="AC344" s="6">
        <v>45021</v>
      </c>
      <c r="AD344" s="6">
        <v>45139</v>
      </c>
      <c r="AE344" s="3" t="s">
        <v>18</v>
      </c>
      <c r="AF344" s="46" t="s">
        <v>1678</v>
      </c>
      <c r="AG344" s="46" t="str">
        <f>VLOOKUP(AF344, HIDE!D:E, 2, FALSE)</f>
        <v>Carmarthen / Llanelli</v>
      </c>
      <c r="AH344" s="3" t="s">
        <v>970</v>
      </c>
      <c r="AI344" s="3" t="str">
        <f t="shared" si="40"/>
        <v/>
      </c>
      <c r="AJ344" s="3"/>
      <c r="AK344" s="3" t="s">
        <v>1658</v>
      </c>
      <c r="AL344" s="10">
        <v>44776</v>
      </c>
      <c r="AM344" s="10">
        <v>45139</v>
      </c>
      <c r="AN344" s="10" t="s">
        <v>18</v>
      </c>
      <c r="AO344" s="39" t="s">
        <v>1424</v>
      </c>
      <c r="AP344" s="39" t="str">
        <f>IF(AO344="", "", VLOOKUP(AO344, HIDE!D:E, 2, FALSE))</f>
        <v>Llandovery</v>
      </c>
      <c r="AQ344" s="9" t="str">
        <f t="shared" si="41"/>
        <v xml:space="preserve">, </v>
      </c>
      <c r="AR344" s="39" t="s">
        <v>1413</v>
      </c>
      <c r="AS344" s="9" t="str">
        <f t="shared" si="42"/>
        <v xml:space="preserve"> (LIFT)</v>
      </c>
      <c r="AT344" s="9" t="s">
        <v>1430</v>
      </c>
    </row>
    <row r="345" spans="1:46" x14ac:dyDescent="0.25">
      <c r="A345" s="3" t="s">
        <v>440</v>
      </c>
      <c r="B345" s="3" t="s">
        <v>353</v>
      </c>
      <c r="C345" s="3" t="s">
        <v>787</v>
      </c>
      <c r="D345" s="3" t="s">
        <v>1</v>
      </c>
      <c r="E345" s="5">
        <v>1</v>
      </c>
      <c r="F345" s="9" t="str">
        <f t="shared" si="36"/>
        <v>Community Sexual and Reproductive Health, Urology, General (Internal) Medicine/Respiratory Medicine, Palliative Medicine  (LIFT)</v>
      </c>
      <c r="G345" s="9" t="str">
        <f t="shared" si="43"/>
        <v>Dr Isobel Jackson</v>
      </c>
      <c r="H345" s="5" t="s">
        <v>2</v>
      </c>
      <c r="I345" s="6">
        <v>44770</v>
      </c>
      <c r="J345" s="6">
        <v>44901</v>
      </c>
      <c r="K345" s="3" t="s">
        <v>18</v>
      </c>
      <c r="L345" s="46" t="s">
        <v>1678</v>
      </c>
      <c r="M345" s="46" t="str">
        <f>VLOOKUP(L345, HIDE!D:E, 2, FALSE)</f>
        <v>Carmarthen / Llanelli</v>
      </c>
      <c r="N345" s="3" t="s">
        <v>970</v>
      </c>
      <c r="O345" s="3" t="str">
        <f t="shared" si="38"/>
        <v/>
      </c>
      <c r="P345" s="3"/>
      <c r="Q345" s="3" t="s">
        <v>1658</v>
      </c>
      <c r="R345" s="5" t="s">
        <v>2</v>
      </c>
      <c r="S345" s="6">
        <v>44537</v>
      </c>
      <c r="T345" s="6">
        <v>45020</v>
      </c>
      <c r="U345" s="3" t="s">
        <v>18</v>
      </c>
      <c r="V345" s="3" t="s">
        <v>435</v>
      </c>
      <c r="W345" s="3" t="str">
        <f>VLOOKUP(V345, HIDE!D:E, 2, FALSE)</f>
        <v>Carmarthen / Llanelli</v>
      </c>
      <c r="X345" s="3" t="s">
        <v>954</v>
      </c>
      <c r="Y345" s="3" t="str">
        <f t="shared" si="39"/>
        <v/>
      </c>
      <c r="Z345" s="3"/>
      <c r="AA345" s="3" t="s">
        <v>1073</v>
      </c>
      <c r="AB345" s="5" t="s">
        <v>2</v>
      </c>
      <c r="AC345" s="6">
        <v>45021</v>
      </c>
      <c r="AD345" s="6">
        <v>45139</v>
      </c>
      <c r="AE345" s="3" t="s">
        <v>18</v>
      </c>
      <c r="AF345" s="3" t="s">
        <v>369</v>
      </c>
      <c r="AG345" s="3" t="str">
        <f>VLOOKUP(AF345, HIDE!D:E, 2, FALSE)</f>
        <v>Carmarthen</v>
      </c>
      <c r="AH345" s="3" t="s">
        <v>952</v>
      </c>
      <c r="AI345" s="3" t="str">
        <f t="shared" si="40"/>
        <v>/</v>
      </c>
      <c r="AJ345" s="3" t="s">
        <v>950</v>
      </c>
      <c r="AK345" s="3" t="s">
        <v>1334</v>
      </c>
      <c r="AL345" s="10">
        <v>44776</v>
      </c>
      <c r="AM345" s="10">
        <v>45139</v>
      </c>
      <c r="AN345" s="10" t="s">
        <v>18</v>
      </c>
      <c r="AO345" s="44" t="s">
        <v>369</v>
      </c>
      <c r="AP345" s="44" t="str">
        <f>IF(AO345="", "", VLOOKUP(AO345, HIDE!D:E, 2, FALSE))</f>
        <v>Carmarthen</v>
      </c>
      <c r="AQ345" s="9" t="str">
        <f t="shared" si="41"/>
        <v xml:space="preserve">, </v>
      </c>
      <c r="AR345" s="44" t="s">
        <v>961</v>
      </c>
      <c r="AS345" s="9" t="str">
        <f t="shared" si="42"/>
        <v xml:space="preserve"> (LIFT)</v>
      </c>
      <c r="AT345" s="9" t="s">
        <v>1702</v>
      </c>
    </row>
    <row r="346" spans="1:46" x14ac:dyDescent="0.25">
      <c r="A346" s="3" t="s">
        <v>440</v>
      </c>
      <c r="B346" s="3" t="s">
        <v>354</v>
      </c>
      <c r="C346" s="3" t="s">
        <v>788</v>
      </c>
      <c r="D346" s="3" t="s">
        <v>1</v>
      </c>
      <c r="E346" s="5">
        <v>1</v>
      </c>
      <c r="F346" s="9" t="str">
        <f t="shared" si="36"/>
        <v>General (Internal) Medicine/Respiratory Medicine, Community Sexual and Reproductive Health, Urology, General Practice  (LIFT)</v>
      </c>
      <c r="G346" s="9" t="str">
        <f t="shared" si="43"/>
        <v>Dr Aled Williams</v>
      </c>
      <c r="H346" s="5" t="s">
        <v>2</v>
      </c>
      <c r="I346" s="6">
        <v>44770</v>
      </c>
      <c r="J346" s="6">
        <v>44901</v>
      </c>
      <c r="K346" s="3" t="s">
        <v>18</v>
      </c>
      <c r="L346" s="3" t="s">
        <v>369</v>
      </c>
      <c r="M346" s="3" t="str">
        <f>VLOOKUP(L346, HIDE!D:E, 2, FALSE)</f>
        <v>Carmarthen</v>
      </c>
      <c r="N346" s="3" t="s">
        <v>952</v>
      </c>
      <c r="O346" s="3" t="str">
        <f t="shared" si="38"/>
        <v>/</v>
      </c>
      <c r="P346" s="3" t="s">
        <v>950</v>
      </c>
      <c r="Q346" s="3" t="s">
        <v>1334</v>
      </c>
      <c r="R346" s="5" t="s">
        <v>2</v>
      </c>
      <c r="S346" s="6">
        <v>44537</v>
      </c>
      <c r="T346" s="6">
        <v>45020</v>
      </c>
      <c r="U346" s="3" t="s">
        <v>18</v>
      </c>
      <c r="V346" s="46" t="s">
        <v>1678</v>
      </c>
      <c r="W346" s="46" t="str">
        <f>VLOOKUP(V346, HIDE!D:E, 2, FALSE)</f>
        <v>Carmarthen / Llanelli</v>
      </c>
      <c r="X346" s="3" t="s">
        <v>970</v>
      </c>
      <c r="Y346" s="3" t="str">
        <f t="shared" si="39"/>
        <v/>
      </c>
      <c r="Z346" s="3"/>
      <c r="AA346" s="3" t="s">
        <v>1658</v>
      </c>
      <c r="AB346" s="5" t="s">
        <v>2</v>
      </c>
      <c r="AC346" s="6">
        <v>45021</v>
      </c>
      <c r="AD346" s="6">
        <v>45139</v>
      </c>
      <c r="AE346" s="3" t="s">
        <v>18</v>
      </c>
      <c r="AF346" s="3" t="s">
        <v>435</v>
      </c>
      <c r="AG346" s="3" t="str">
        <f>VLOOKUP(AF346, HIDE!D:E, 2, FALSE)</f>
        <v>Carmarthen / Llanelli</v>
      </c>
      <c r="AH346" s="3" t="s">
        <v>954</v>
      </c>
      <c r="AI346" s="3" t="str">
        <f t="shared" si="40"/>
        <v/>
      </c>
      <c r="AJ346" s="3"/>
      <c r="AK346" s="3" t="s">
        <v>1073</v>
      </c>
      <c r="AL346" s="10">
        <v>44776</v>
      </c>
      <c r="AM346" s="10">
        <v>45139</v>
      </c>
      <c r="AN346" s="10" t="s">
        <v>18</v>
      </c>
      <c r="AO346" s="39" t="s">
        <v>1426</v>
      </c>
      <c r="AP346" s="39" t="str">
        <f>IF(AO346="", "", VLOOKUP(AO346, HIDE!D:E, 2, FALSE))</f>
        <v>Llandeilo</v>
      </c>
      <c r="AQ346" s="9" t="str">
        <f t="shared" si="41"/>
        <v xml:space="preserve">, </v>
      </c>
      <c r="AR346" s="39" t="s">
        <v>1413</v>
      </c>
      <c r="AS346" s="9" t="str">
        <f t="shared" si="42"/>
        <v xml:space="preserve"> (LIFT)</v>
      </c>
      <c r="AT346" s="9" t="s">
        <v>1432</v>
      </c>
    </row>
    <row r="347" spans="1:46" x14ac:dyDescent="0.25">
      <c r="A347" s="3" t="s">
        <v>440</v>
      </c>
      <c r="B347" s="3" t="s">
        <v>355</v>
      </c>
      <c r="C347" s="3" t="s">
        <v>789</v>
      </c>
      <c r="D347" s="3" t="s">
        <v>1</v>
      </c>
      <c r="E347" s="5">
        <v>1</v>
      </c>
      <c r="F347" s="9" t="str">
        <f t="shared" si="36"/>
        <v>Geriatric Medicine, General (Internal) Medicine/Cardiology, Urology, General Practice  (LIFT)</v>
      </c>
      <c r="G347" s="9" t="str">
        <f t="shared" si="43"/>
        <v>Dr Jens Fowll</v>
      </c>
      <c r="H347" s="5" t="s">
        <v>2</v>
      </c>
      <c r="I347" s="6">
        <v>44770</v>
      </c>
      <c r="J347" s="6">
        <v>44901</v>
      </c>
      <c r="K347" s="3" t="s">
        <v>9</v>
      </c>
      <c r="L347" s="3" t="s">
        <v>32</v>
      </c>
      <c r="M347" s="3" t="str">
        <f>VLOOKUP(L347, HIDE!D:E, 2, FALSE)</f>
        <v>Bangor</v>
      </c>
      <c r="N347" s="3" t="s">
        <v>956</v>
      </c>
      <c r="O347" s="3" t="str">
        <f t="shared" si="38"/>
        <v/>
      </c>
      <c r="P347" s="3"/>
      <c r="Q347" s="3" t="s">
        <v>1335</v>
      </c>
      <c r="R347" s="5" t="s">
        <v>2</v>
      </c>
      <c r="S347" s="6">
        <v>44537</v>
      </c>
      <c r="T347" s="6">
        <v>45020</v>
      </c>
      <c r="U347" s="3" t="s">
        <v>9</v>
      </c>
      <c r="V347" s="3" t="s">
        <v>32</v>
      </c>
      <c r="W347" s="3" t="str">
        <f>VLOOKUP(V347, HIDE!D:E, 2, FALSE)</f>
        <v>Bangor</v>
      </c>
      <c r="X347" s="3" t="s">
        <v>952</v>
      </c>
      <c r="Y347" s="3" t="str">
        <f t="shared" si="39"/>
        <v>/</v>
      </c>
      <c r="Z347" s="3" t="s">
        <v>946</v>
      </c>
      <c r="AA347" s="3" t="s">
        <v>1394</v>
      </c>
      <c r="AB347" s="5" t="s">
        <v>2</v>
      </c>
      <c r="AC347" s="6">
        <v>45021</v>
      </c>
      <c r="AD347" s="6">
        <v>45139</v>
      </c>
      <c r="AE347" s="3" t="s">
        <v>9</v>
      </c>
      <c r="AF347" s="3" t="s">
        <v>32</v>
      </c>
      <c r="AG347" s="3" t="str">
        <f>VLOOKUP(AF347, HIDE!D:E, 2, FALSE)</f>
        <v>Bangor</v>
      </c>
      <c r="AH347" s="3" t="s">
        <v>954</v>
      </c>
      <c r="AI347" s="3" t="str">
        <f t="shared" si="40"/>
        <v/>
      </c>
      <c r="AJ347" s="3"/>
      <c r="AK347" s="3" t="s">
        <v>1264</v>
      </c>
      <c r="AL347" s="10">
        <v>44776</v>
      </c>
      <c r="AM347" s="10">
        <v>45139</v>
      </c>
      <c r="AN347" s="10" t="s">
        <v>9</v>
      </c>
      <c r="AO347" s="39" t="s">
        <v>1427</v>
      </c>
      <c r="AP347" s="39" t="str">
        <f>IF(AO347="", "", VLOOKUP(AO347, HIDE!D:E, 2, FALSE))</f>
        <v>Llanfairfechan</v>
      </c>
      <c r="AQ347" s="9" t="str">
        <f t="shared" si="41"/>
        <v xml:space="preserve">, </v>
      </c>
      <c r="AR347" s="39" t="s">
        <v>1413</v>
      </c>
      <c r="AS347" s="9" t="str">
        <f t="shared" si="42"/>
        <v xml:space="preserve"> (LIFT)</v>
      </c>
      <c r="AT347" s="9" t="s">
        <v>1433</v>
      </c>
    </row>
    <row r="348" spans="1:46" x14ac:dyDescent="0.25">
      <c r="A348" s="3" t="s">
        <v>440</v>
      </c>
      <c r="B348" s="3" t="s">
        <v>356</v>
      </c>
      <c r="C348" s="3" t="s">
        <v>790</v>
      </c>
      <c r="D348" s="3" t="s">
        <v>1</v>
      </c>
      <c r="E348" s="5">
        <v>1</v>
      </c>
      <c r="F348" s="9" t="str">
        <f t="shared" si="36"/>
        <v>Urology, Geriatric Medicine, General (Internal) Medicine/Cardiology, General Practice  (LIFT)</v>
      </c>
      <c r="G348" s="9" t="str">
        <f t="shared" si="43"/>
        <v>Dr Sioned Enlli</v>
      </c>
      <c r="H348" s="5" t="s">
        <v>2</v>
      </c>
      <c r="I348" s="6">
        <v>44770</v>
      </c>
      <c r="J348" s="6">
        <v>44901</v>
      </c>
      <c r="K348" s="3" t="s">
        <v>9</v>
      </c>
      <c r="L348" s="3" t="s">
        <v>32</v>
      </c>
      <c r="M348" s="3" t="str">
        <f>VLOOKUP(L348, HIDE!D:E, 2, FALSE)</f>
        <v>Bangor</v>
      </c>
      <c r="N348" s="3" t="s">
        <v>954</v>
      </c>
      <c r="O348" s="3" t="str">
        <f t="shared" si="38"/>
        <v/>
      </c>
      <c r="P348" s="3"/>
      <c r="Q348" s="3" t="s">
        <v>1264</v>
      </c>
      <c r="R348" s="5" t="s">
        <v>2</v>
      </c>
      <c r="S348" s="6">
        <v>44537</v>
      </c>
      <c r="T348" s="6">
        <v>45020</v>
      </c>
      <c r="U348" s="3" t="s">
        <v>9</v>
      </c>
      <c r="V348" s="3" t="s">
        <v>32</v>
      </c>
      <c r="W348" s="3" t="str">
        <f>VLOOKUP(V348, HIDE!D:E, 2, FALSE)</f>
        <v>Bangor</v>
      </c>
      <c r="X348" s="3" t="s">
        <v>956</v>
      </c>
      <c r="Y348" s="3" t="str">
        <f t="shared" si="39"/>
        <v/>
      </c>
      <c r="Z348" s="3"/>
      <c r="AA348" s="3" t="s">
        <v>1335</v>
      </c>
      <c r="AB348" s="5" t="s">
        <v>2</v>
      </c>
      <c r="AC348" s="6">
        <v>45021</v>
      </c>
      <c r="AD348" s="6">
        <v>45139</v>
      </c>
      <c r="AE348" s="3" t="s">
        <v>9</v>
      </c>
      <c r="AF348" s="3" t="s">
        <v>32</v>
      </c>
      <c r="AG348" s="3" t="str">
        <f>VLOOKUP(AF348, HIDE!D:E, 2, FALSE)</f>
        <v>Bangor</v>
      </c>
      <c r="AH348" s="3" t="s">
        <v>952</v>
      </c>
      <c r="AI348" s="3" t="str">
        <f t="shared" si="40"/>
        <v>/</v>
      </c>
      <c r="AJ348" s="3" t="s">
        <v>946</v>
      </c>
      <c r="AK348" s="3" t="s">
        <v>1394</v>
      </c>
      <c r="AL348" s="10">
        <v>44776</v>
      </c>
      <c r="AM348" s="10">
        <v>45139</v>
      </c>
      <c r="AN348" s="10" t="s">
        <v>9</v>
      </c>
      <c r="AO348" s="39" t="s">
        <v>1428</v>
      </c>
      <c r="AP348" s="39" t="str">
        <f>IF(AO348="", "", VLOOKUP(AO348, HIDE!D:E, 2, FALSE))</f>
        <v>Caernarfon</v>
      </c>
      <c r="AQ348" s="9" t="str">
        <f t="shared" si="41"/>
        <v xml:space="preserve">, </v>
      </c>
      <c r="AR348" s="39" t="s">
        <v>1413</v>
      </c>
      <c r="AS348" s="9" t="str">
        <f t="shared" si="42"/>
        <v xml:space="preserve"> (LIFT)</v>
      </c>
      <c r="AT348" s="9" t="s">
        <v>1434</v>
      </c>
    </row>
    <row r="349" spans="1:46" x14ac:dyDescent="0.25">
      <c r="A349" s="3" t="s">
        <v>440</v>
      </c>
      <c r="B349" s="3" t="s">
        <v>357</v>
      </c>
      <c r="C349" s="3" t="s">
        <v>791</v>
      </c>
      <c r="D349" s="3" t="s">
        <v>1</v>
      </c>
      <c r="E349" s="5">
        <v>1</v>
      </c>
      <c r="F349" s="9" t="str">
        <f t="shared" si="36"/>
        <v>General (Internal) Medicine/Cardiology, Urology, Geriatric Medicine, General Practice  (LIFT)</v>
      </c>
      <c r="G349" s="9" t="str">
        <f t="shared" si="43"/>
        <v>Dr Ceris Ap Gwilym</v>
      </c>
      <c r="H349" s="5" t="s">
        <v>2</v>
      </c>
      <c r="I349" s="6">
        <v>44770</v>
      </c>
      <c r="J349" s="6">
        <v>44901</v>
      </c>
      <c r="K349" s="3" t="s">
        <v>9</v>
      </c>
      <c r="L349" s="3" t="s">
        <v>32</v>
      </c>
      <c r="M349" s="3" t="str">
        <f>VLOOKUP(L349, HIDE!D:E, 2, FALSE)</f>
        <v>Bangor</v>
      </c>
      <c r="N349" s="3" t="s">
        <v>952</v>
      </c>
      <c r="O349" s="3" t="str">
        <f t="shared" si="38"/>
        <v>/</v>
      </c>
      <c r="P349" s="3" t="s">
        <v>946</v>
      </c>
      <c r="Q349" s="3" t="s">
        <v>1394</v>
      </c>
      <c r="R349" s="5" t="s">
        <v>2</v>
      </c>
      <c r="S349" s="6">
        <v>44537</v>
      </c>
      <c r="T349" s="6">
        <v>45020</v>
      </c>
      <c r="U349" s="3" t="s">
        <v>9</v>
      </c>
      <c r="V349" s="3" t="s">
        <v>32</v>
      </c>
      <c r="W349" s="3" t="str">
        <f>VLOOKUP(V349, HIDE!D:E, 2, FALSE)</f>
        <v>Bangor</v>
      </c>
      <c r="X349" s="3" t="s">
        <v>954</v>
      </c>
      <c r="Y349" s="3" t="str">
        <f t="shared" si="39"/>
        <v/>
      </c>
      <c r="Z349" s="3"/>
      <c r="AA349" s="3" t="s">
        <v>1264</v>
      </c>
      <c r="AB349" s="5" t="s">
        <v>2</v>
      </c>
      <c r="AC349" s="6">
        <v>45021</v>
      </c>
      <c r="AD349" s="6">
        <v>45139</v>
      </c>
      <c r="AE349" s="3" t="s">
        <v>9</v>
      </c>
      <c r="AF349" s="3" t="s">
        <v>32</v>
      </c>
      <c r="AG349" s="3" t="str">
        <f>VLOOKUP(AF349, HIDE!D:E, 2, FALSE)</f>
        <v>Bangor</v>
      </c>
      <c r="AH349" s="3" t="s">
        <v>956</v>
      </c>
      <c r="AI349" s="3" t="str">
        <f t="shared" si="40"/>
        <v/>
      </c>
      <c r="AJ349" s="3"/>
      <c r="AK349" s="3" t="s">
        <v>1335</v>
      </c>
      <c r="AL349" s="10">
        <v>44776</v>
      </c>
      <c r="AM349" s="10">
        <v>45139</v>
      </c>
      <c r="AN349" s="10" t="s">
        <v>9</v>
      </c>
      <c r="AO349" s="39" t="s">
        <v>1429</v>
      </c>
      <c r="AP349" s="39" t="str">
        <f>IF(AO349="", "", VLOOKUP(AO349, HIDE!D:E, 2, FALSE))</f>
        <v>Bethesda</v>
      </c>
      <c r="AQ349" s="9" t="str">
        <f t="shared" si="41"/>
        <v xml:space="preserve">, </v>
      </c>
      <c r="AR349" s="39" t="s">
        <v>1413</v>
      </c>
      <c r="AS349" s="9" t="str">
        <f t="shared" si="42"/>
        <v xml:space="preserve"> (LIFT)</v>
      </c>
      <c r="AT349" s="9" t="s">
        <v>1435</v>
      </c>
    </row>
    <row r="350" spans="1:46" x14ac:dyDescent="0.25">
      <c r="A350" s="3" t="s">
        <v>440</v>
      </c>
      <c r="B350" s="3" t="s">
        <v>358</v>
      </c>
      <c r="C350" s="3" t="s">
        <v>792</v>
      </c>
      <c r="D350" s="3" t="s">
        <v>1</v>
      </c>
      <c r="E350" s="5">
        <v>1</v>
      </c>
      <c r="F350" s="9" t="str">
        <f t="shared" si="36"/>
        <v>Acute Internal Medicine, Urology, Anaesthetics, General Practice  (LIFT)</v>
      </c>
      <c r="G350" s="9" t="str">
        <f t="shared" si="43"/>
        <v>Dr Kyle Yanez</v>
      </c>
      <c r="H350" s="5" t="s">
        <v>2</v>
      </c>
      <c r="I350" s="6">
        <v>44770</v>
      </c>
      <c r="J350" s="6">
        <v>44901</v>
      </c>
      <c r="K350" s="3" t="s">
        <v>374</v>
      </c>
      <c r="L350" s="3" t="s">
        <v>28</v>
      </c>
      <c r="M350" s="3" t="str">
        <f>VLOOKUP(L350, HIDE!D:E, 2, FALSE)</f>
        <v>Llantrisant</v>
      </c>
      <c r="N350" s="3" t="s">
        <v>962</v>
      </c>
      <c r="O350" s="3" t="str">
        <f t="shared" si="38"/>
        <v/>
      </c>
      <c r="P350" s="3"/>
      <c r="Q350" s="3" t="s">
        <v>1337</v>
      </c>
      <c r="R350" s="5" t="s">
        <v>2</v>
      </c>
      <c r="S350" s="6">
        <v>44537</v>
      </c>
      <c r="T350" s="6">
        <v>45020</v>
      </c>
      <c r="U350" s="3" t="s">
        <v>374</v>
      </c>
      <c r="V350" s="3" t="s">
        <v>28</v>
      </c>
      <c r="W350" s="3" t="str">
        <f>VLOOKUP(V350, HIDE!D:E, 2, FALSE)</f>
        <v>Llantrisant</v>
      </c>
      <c r="X350" s="3" t="s">
        <v>954</v>
      </c>
      <c r="Y350" s="3" t="str">
        <f t="shared" si="39"/>
        <v/>
      </c>
      <c r="Z350" s="3"/>
      <c r="AA350" s="3" t="s">
        <v>1336</v>
      </c>
      <c r="AB350" s="5" t="s">
        <v>2</v>
      </c>
      <c r="AC350" s="6">
        <v>45021</v>
      </c>
      <c r="AD350" s="6">
        <v>45139</v>
      </c>
      <c r="AE350" s="3" t="s">
        <v>374</v>
      </c>
      <c r="AF350" s="3" t="s">
        <v>28</v>
      </c>
      <c r="AG350" s="3" t="str">
        <f>VLOOKUP(AF350, HIDE!D:E, 2, FALSE)</f>
        <v>Llantrisant</v>
      </c>
      <c r="AH350" s="3" t="s">
        <v>955</v>
      </c>
      <c r="AI350" s="3" t="str">
        <f t="shared" si="40"/>
        <v/>
      </c>
      <c r="AJ350" s="3"/>
      <c r="AK350" s="3" t="s">
        <v>1287</v>
      </c>
      <c r="AL350" s="10">
        <v>44776</v>
      </c>
      <c r="AM350" s="10">
        <v>45139</v>
      </c>
      <c r="AN350" s="10" t="s">
        <v>374</v>
      </c>
      <c r="AO350" s="39" t="s">
        <v>1614</v>
      </c>
      <c r="AP350" s="39" t="str">
        <f>IF(AO350="", "", VLOOKUP(AO350, HIDE!D:E, 2, FALSE))</f>
        <v>Penygraig</v>
      </c>
      <c r="AQ350" s="9" t="str">
        <f t="shared" si="41"/>
        <v xml:space="preserve">, </v>
      </c>
      <c r="AR350" s="39" t="s">
        <v>1413</v>
      </c>
      <c r="AS350" s="9" t="str">
        <f t="shared" si="42"/>
        <v xml:space="preserve"> (LIFT)</v>
      </c>
      <c r="AT350" s="9" t="s">
        <v>1616</v>
      </c>
    </row>
    <row r="351" spans="1:46" x14ac:dyDescent="0.25">
      <c r="A351" s="3" t="s">
        <v>440</v>
      </c>
      <c r="B351" s="3" t="s">
        <v>359</v>
      </c>
      <c r="C351" s="3" t="s">
        <v>793</v>
      </c>
      <c r="D351" s="3" t="s">
        <v>1</v>
      </c>
      <c r="E351" s="5">
        <v>1</v>
      </c>
      <c r="F351" s="9" t="str">
        <f t="shared" si="36"/>
        <v>Anaesthetics, Acute Internal Medicine, Urology, General Practice  (LIFT)</v>
      </c>
      <c r="G351" s="9" t="str">
        <f t="shared" si="37"/>
        <v xml:space="preserve">Dr Peter Fitzgerald </v>
      </c>
      <c r="H351" s="5" t="s">
        <v>2</v>
      </c>
      <c r="I351" s="6">
        <v>44770</v>
      </c>
      <c r="J351" s="6">
        <v>44901</v>
      </c>
      <c r="K351" s="3" t="s">
        <v>374</v>
      </c>
      <c r="L351" s="3" t="s">
        <v>28</v>
      </c>
      <c r="M351" s="3" t="str">
        <f>VLOOKUP(L351, HIDE!D:E, 2, FALSE)</f>
        <v>Llantrisant</v>
      </c>
      <c r="N351" s="3" t="s">
        <v>955</v>
      </c>
      <c r="O351" s="3" t="str">
        <f t="shared" si="38"/>
        <v/>
      </c>
      <c r="P351" s="3"/>
      <c r="Q351" s="3" t="s">
        <v>1287</v>
      </c>
      <c r="R351" s="5" t="s">
        <v>2</v>
      </c>
      <c r="S351" s="6">
        <v>44537</v>
      </c>
      <c r="T351" s="6">
        <v>45020</v>
      </c>
      <c r="U351" s="3" t="s">
        <v>374</v>
      </c>
      <c r="V351" s="3" t="s">
        <v>28</v>
      </c>
      <c r="W351" s="3" t="str">
        <f>VLOOKUP(V351, HIDE!D:E, 2, FALSE)</f>
        <v>Llantrisant</v>
      </c>
      <c r="X351" s="3" t="s">
        <v>962</v>
      </c>
      <c r="Y351" s="3" t="str">
        <f t="shared" si="39"/>
        <v/>
      </c>
      <c r="Z351" s="3"/>
      <c r="AA351" s="3" t="s">
        <v>1337</v>
      </c>
      <c r="AB351" s="5" t="s">
        <v>2</v>
      </c>
      <c r="AC351" s="6">
        <v>45021</v>
      </c>
      <c r="AD351" s="6">
        <v>45139</v>
      </c>
      <c r="AE351" s="3" t="s">
        <v>374</v>
      </c>
      <c r="AF351" s="3" t="s">
        <v>28</v>
      </c>
      <c r="AG351" s="3" t="str">
        <f>VLOOKUP(AF351, HIDE!D:E, 2, FALSE)</f>
        <v>Llantrisant</v>
      </c>
      <c r="AH351" s="3" t="s">
        <v>954</v>
      </c>
      <c r="AI351" s="3" t="str">
        <f t="shared" si="40"/>
        <v/>
      </c>
      <c r="AJ351" s="3"/>
      <c r="AK351" s="3" t="s">
        <v>1336</v>
      </c>
      <c r="AL351" s="10">
        <v>44776</v>
      </c>
      <c r="AM351" s="10">
        <v>45139</v>
      </c>
      <c r="AN351" s="10" t="s">
        <v>374</v>
      </c>
      <c r="AO351" s="44" t="s">
        <v>1681</v>
      </c>
      <c r="AP351" s="44" t="str">
        <f>IF(AO351="", "", VLOOKUP(AO351, HIDE!D:E, 2, FALSE))</f>
        <v>Tonypandy</v>
      </c>
      <c r="AQ351" s="9" t="str">
        <f t="shared" si="41"/>
        <v xml:space="preserve">, </v>
      </c>
      <c r="AR351" s="44" t="s">
        <v>1413</v>
      </c>
      <c r="AS351" s="9" t="str">
        <f t="shared" si="42"/>
        <v xml:space="preserve"> (LIFT)</v>
      </c>
      <c r="AT351" s="9" t="s">
        <v>1686</v>
      </c>
    </row>
    <row r="352" spans="1:46" x14ac:dyDescent="0.25">
      <c r="A352" s="3" t="s">
        <v>440</v>
      </c>
      <c r="B352" s="3" t="s">
        <v>360</v>
      </c>
      <c r="C352" s="3" t="s">
        <v>794</v>
      </c>
      <c r="D352" s="3" t="s">
        <v>1</v>
      </c>
      <c r="E352" s="5">
        <v>1</v>
      </c>
      <c r="F352" s="9" t="str">
        <f t="shared" si="36"/>
        <v>Urology, Anaesthetics, Acute Internal Medicine, General Practice  (LIFT)</v>
      </c>
      <c r="G352" s="9" t="str">
        <f t="shared" si="37"/>
        <v>Mr Tim Appanna</v>
      </c>
      <c r="H352" s="5" t="s">
        <v>2</v>
      </c>
      <c r="I352" s="6">
        <v>44770</v>
      </c>
      <c r="J352" s="6">
        <v>44901</v>
      </c>
      <c r="K352" s="3" t="s">
        <v>374</v>
      </c>
      <c r="L352" s="3" t="s">
        <v>28</v>
      </c>
      <c r="M352" s="3" t="str">
        <f>VLOOKUP(L352, HIDE!D:E, 2, FALSE)</f>
        <v>Llantrisant</v>
      </c>
      <c r="N352" s="3" t="s">
        <v>954</v>
      </c>
      <c r="O352" s="3" t="str">
        <f t="shared" si="38"/>
        <v/>
      </c>
      <c r="P352" s="3"/>
      <c r="Q352" s="3" t="s">
        <v>1336</v>
      </c>
      <c r="R352" s="5" t="s">
        <v>2</v>
      </c>
      <c r="S352" s="6">
        <v>44537</v>
      </c>
      <c r="T352" s="6">
        <v>45020</v>
      </c>
      <c r="U352" s="3" t="s">
        <v>374</v>
      </c>
      <c r="V352" s="3" t="s">
        <v>28</v>
      </c>
      <c r="W352" s="3" t="str">
        <f>VLOOKUP(V352, HIDE!D:E, 2, FALSE)</f>
        <v>Llantrisant</v>
      </c>
      <c r="X352" s="3" t="s">
        <v>955</v>
      </c>
      <c r="Y352" s="3" t="str">
        <f t="shared" si="39"/>
        <v/>
      </c>
      <c r="Z352" s="3"/>
      <c r="AA352" s="3" t="s">
        <v>1287</v>
      </c>
      <c r="AB352" s="5" t="s">
        <v>2</v>
      </c>
      <c r="AC352" s="6">
        <v>45021</v>
      </c>
      <c r="AD352" s="6">
        <v>45139</v>
      </c>
      <c r="AE352" s="3" t="s">
        <v>374</v>
      </c>
      <c r="AF352" s="3" t="s">
        <v>28</v>
      </c>
      <c r="AG352" s="3" t="str">
        <f>VLOOKUP(AF352, HIDE!D:E, 2, FALSE)</f>
        <v>Llantrisant</v>
      </c>
      <c r="AH352" s="3" t="s">
        <v>962</v>
      </c>
      <c r="AI352" s="3" t="str">
        <f t="shared" si="40"/>
        <v/>
      </c>
      <c r="AJ352" s="3"/>
      <c r="AK352" s="3" t="s">
        <v>1337</v>
      </c>
      <c r="AL352" s="10">
        <v>44776</v>
      </c>
      <c r="AM352" s="10">
        <v>45139</v>
      </c>
      <c r="AN352" s="10" t="s">
        <v>374</v>
      </c>
      <c r="AO352" s="44" t="s">
        <v>1687</v>
      </c>
      <c r="AP352" s="44" t="str">
        <f>IF(AO352="", "", VLOOKUP(AO352, HIDE!D:E, 2, FALSE))</f>
        <v>Ferndale / Maerdy</v>
      </c>
      <c r="AQ352" s="9" t="str">
        <f t="shared" si="41"/>
        <v xml:space="preserve">, </v>
      </c>
      <c r="AR352" s="44" t="s">
        <v>1413</v>
      </c>
      <c r="AS352" s="9" t="str">
        <f t="shared" si="42"/>
        <v xml:space="preserve"> (LIFT)</v>
      </c>
      <c r="AT352" s="9" t="s">
        <v>1691</v>
      </c>
    </row>
    <row r="353" spans="1:46" x14ac:dyDescent="0.25">
      <c r="A353" s="3" t="s">
        <v>440</v>
      </c>
      <c r="B353" s="3" t="s">
        <v>381</v>
      </c>
      <c r="C353" s="3" t="s">
        <v>795</v>
      </c>
      <c r="D353" s="3" t="s">
        <v>1</v>
      </c>
      <c r="E353" s="5">
        <v>1</v>
      </c>
      <c r="F353" s="9" t="str">
        <f t="shared" si="36"/>
        <v>General (Internal) Medicine/Respiratory Medicine, General Surgery/Colorectal Surgery, Paediatrics, General Practice  (LIFT)</v>
      </c>
      <c r="G353" s="9" t="str">
        <f>AT353</f>
        <v>Dr Sara Bodey</v>
      </c>
      <c r="H353" s="5" t="s">
        <v>2</v>
      </c>
      <c r="I353" s="6">
        <v>44770</v>
      </c>
      <c r="J353" s="6">
        <v>44901</v>
      </c>
      <c r="K353" s="3" t="s">
        <v>9</v>
      </c>
      <c r="L353" s="3" t="s">
        <v>11</v>
      </c>
      <c r="M353" s="3" t="str">
        <f>VLOOKUP(L353, HIDE!D:E, 2, FALSE)</f>
        <v>Wrexham</v>
      </c>
      <c r="N353" s="3" t="s">
        <v>952</v>
      </c>
      <c r="O353" s="3" t="str">
        <f t="shared" si="38"/>
        <v>/</v>
      </c>
      <c r="P353" s="3" t="s">
        <v>950</v>
      </c>
      <c r="Q353" s="3" t="s">
        <v>1338</v>
      </c>
      <c r="R353" s="5" t="s">
        <v>2</v>
      </c>
      <c r="S353" s="6">
        <v>44537</v>
      </c>
      <c r="T353" s="6">
        <v>45020</v>
      </c>
      <c r="U353" s="3" t="s">
        <v>9</v>
      </c>
      <c r="V353" s="3" t="s">
        <v>11</v>
      </c>
      <c r="W353" s="3" t="str">
        <f>VLOOKUP(V353, HIDE!D:E, 2, FALSE)</f>
        <v>Wrexham</v>
      </c>
      <c r="X353" s="3" t="s">
        <v>951</v>
      </c>
      <c r="Y353" s="3" t="str">
        <f t="shared" si="39"/>
        <v>/</v>
      </c>
      <c r="Z353" s="3" t="s">
        <v>1004</v>
      </c>
      <c r="AA353" s="3" t="s">
        <v>1234</v>
      </c>
      <c r="AB353" s="5" t="s">
        <v>2</v>
      </c>
      <c r="AC353" s="6">
        <v>45021</v>
      </c>
      <c r="AD353" s="6">
        <v>45139</v>
      </c>
      <c r="AE353" s="3" t="s">
        <v>9</v>
      </c>
      <c r="AF353" s="3" t="s">
        <v>11</v>
      </c>
      <c r="AG353" s="3" t="str">
        <f>VLOOKUP(AF353, HIDE!D:E, 2, FALSE)</f>
        <v>Wrexham</v>
      </c>
      <c r="AH353" s="3" t="s">
        <v>949</v>
      </c>
      <c r="AI353" s="3" t="str">
        <f t="shared" si="40"/>
        <v/>
      </c>
      <c r="AJ353" s="3"/>
      <c r="AK353" s="3" t="s">
        <v>1240</v>
      </c>
      <c r="AL353" s="10">
        <v>44776</v>
      </c>
      <c r="AM353" s="10">
        <v>45139</v>
      </c>
      <c r="AN353" s="10" t="s">
        <v>9</v>
      </c>
      <c r="AO353" s="39" t="s">
        <v>1448</v>
      </c>
      <c r="AP353" s="39" t="str">
        <f>IF(AO353="", "", VLOOKUP(AO353, HIDE!D:E, 2, FALSE))</f>
        <v>Coedpoeth</v>
      </c>
      <c r="AQ353" s="9" t="str">
        <f t="shared" si="41"/>
        <v xml:space="preserve">, </v>
      </c>
      <c r="AR353" s="39" t="s">
        <v>1413</v>
      </c>
      <c r="AS353" s="9" t="str">
        <f t="shared" si="42"/>
        <v xml:space="preserve"> (LIFT)</v>
      </c>
      <c r="AT353" s="9" t="s">
        <v>1466</v>
      </c>
    </row>
    <row r="354" spans="1:46" x14ac:dyDescent="0.25">
      <c r="A354" s="3" t="s">
        <v>440</v>
      </c>
      <c r="B354" s="3" t="s">
        <v>382</v>
      </c>
      <c r="C354" s="3" t="s">
        <v>796</v>
      </c>
      <c r="D354" s="3" t="s">
        <v>1</v>
      </c>
      <c r="E354" s="5">
        <v>1</v>
      </c>
      <c r="F354" s="9" t="str">
        <f t="shared" si="36"/>
        <v>Paediatrics, General (Internal) Medicine/Respiratory Medicine, General Surgery/Colorectal Surgery, General Practice  (LIFT)</v>
      </c>
      <c r="G354" s="9" t="str">
        <f t="shared" ref="G354:G367" si="44">AT354</f>
        <v>Dr Stephanie Jenkins</v>
      </c>
      <c r="H354" s="5" t="s">
        <v>2</v>
      </c>
      <c r="I354" s="6">
        <v>44770</v>
      </c>
      <c r="J354" s="6">
        <v>44901</v>
      </c>
      <c r="K354" s="3" t="s">
        <v>9</v>
      </c>
      <c r="L354" s="3" t="s">
        <v>11</v>
      </c>
      <c r="M354" s="3" t="str">
        <f>VLOOKUP(L354, HIDE!D:E, 2, FALSE)</f>
        <v>Wrexham</v>
      </c>
      <c r="N354" s="3" t="s">
        <v>949</v>
      </c>
      <c r="O354" s="3" t="str">
        <f t="shared" si="38"/>
        <v/>
      </c>
      <c r="P354" s="3"/>
      <c r="Q354" s="3" t="s">
        <v>1240</v>
      </c>
      <c r="R354" s="5" t="s">
        <v>2</v>
      </c>
      <c r="S354" s="6">
        <v>44537</v>
      </c>
      <c r="T354" s="6">
        <v>45020</v>
      </c>
      <c r="U354" s="3" t="s">
        <v>9</v>
      </c>
      <c r="V354" s="3" t="s">
        <v>11</v>
      </c>
      <c r="W354" s="3" t="str">
        <f>VLOOKUP(V354, HIDE!D:E, 2, FALSE)</f>
        <v>Wrexham</v>
      </c>
      <c r="X354" s="3" t="s">
        <v>952</v>
      </c>
      <c r="Y354" s="3" t="str">
        <f t="shared" si="39"/>
        <v>/</v>
      </c>
      <c r="Z354" s="3" t="s">
        <v>950</v>
      </c>
      <c r="AA354" s="3" t="s">
        <v>1338</v>
      </c>
      <c r="AB354" s="5" t="s">
        <v>2</v>
      </c>
      <c r="AC354" s="6">
        <v>45021</v>
      </c>
      <c r="AD354" s="6">
        <v>45139</v>
      </c>
      <c r="AE354" s="3" t="s">
        <v>9</v>
      </c>
      <c r="AF354" s="3" t="s">
        <v>11</v>
      </c>
      <c r="AG354" s="3" t="str">
        <f>VLOOKUP(AF354, HIDE!D:E, 2, FALSE)</f>
        <v>Wrexham</v>
      </c>
      <c r="AH354" s="3" t="s">
        <v>951</v>
      </c>
      <c r="AI354" s="3" t="str">
        <f t="shared" si="40"/>
        <v>/</v>
      </c>
      <c r="AJ354" s="3" t="s">
        <v>1004</v>
      </c>
      <c r="AK354" s="3" t="s">
        <v>1234</v>
      </c>
      <c r="AL354" s="10">
        <v>44776</v>
      </c>
      <c r="AM354" s="10">
        <v>45139</v>
      </c>
      <c r="AN354" s="10" t="s">
        <v>9</v>
      </c>
      <c r="AO354" s="39" t="s">
        <v>1448</v>
      </c>
      <c r="AP354" s="39" t="str">
        <f>IF(AO354="", "", VLOOKUP(AO354, HIDE!D:E, 2, FALSE))</f>
        <v>Coedpoeth</v>
      </c>
      <c r="AQ354" s="9" t="str">
        <f t="shared" si="41"/>
        <v xml:space="preserve">, </v>
      </c>
      <c r="AR354" s="39" t="s">
        <v>1413</v>
      </c>
      <c r="AS354" s="9" t="str">
        <f t="shared" si="42"/>
        <v xml:space="preserve"> (LIFT)</v>
      </c>
      <c r="AT354" s="9" t="s">
        <v>1467</v>
      </c>
    </row>
    <row r="355" spans="1:46" x14ac:dyDescent="0.25">
      <c r="A355" s="3" t="s">
        <v>440</v>
      </c>
      <c r="B355" s="3" t="s">
        <v>383</v>
      </c>
      <c r="C355" s="3" t="s">
        <v>797</v>
      </c>
      <c r="D355" s="3" t="s">
        <v>1</v>
      </c>
      <c r="E355" s="5">
        <v>1</v>
      </c>
      <c r="F355" s="9" t="str">
        <f t="shared" si="36"/>
        <v>General Surgery/Colorectal Surgery, Paediatrics, General (Internal) Medicine/Respiratory Medicine, General Practice  (LIFT)</v>
      </c>
      <c r="G355" s="9" t="str">
        <f t="shared" si="44"/>
        <v>Dr Jonathan Burrows</v>
      </c>
      <c r="H355" s="5" t="s">
        <v>2</v>
      </c>
      <c r="I355" s="6">
        <v>44770</v>
      </c>
      <c r="J355" s="6">
        <v>44901</v>
      </c>
      <c r="K355" s="3" t="s">
        <v>9</v>
      </c>
      <c r="L355" s="3" t="s">
        <v>11</v>
      </c>
      <c r="M355" s="3" t="str">
        <f>VLOOKUP(L355, HIDE!D:E, 2, FALSE)</f>
        <v>Wrexham</v>
      </c>
      <c r="N355" s="3" t="s">
        <v>951</v>
      </c>
      <c r="O355" s="3" t="str">
        <f t="shared" si="38"/>
        <v>/</v>
      </c>
      <c r="P355" s="3" t="s">
        <v>1004</v>
      </c>
      <c r="Q355" s="3" t="s">
        <v>1234</v>
      </c>
      <c r="R355" s="5" t="s">
        <v>2</v>
      </c>
      <c r="S355" s="6">
        <v>44537</v>
      </c>
      <c r="T355" s="6">
        <v>45020</v>
      </c>
      <c r="U355" s="3" t="s">
        <v>9</v>
      </c>
      <c r="V355" s="3" t="s">
        <v>11</v>
      </c>
      <c r="W355" s="3" t="str">
        <f>VLOOKUP(V355, HIDE!D:E, 2, FALSE)</f>
        <v>Wrexham</v>
      </c>
      <c r="X355" s="3" t="s">
        <v>949</v>
      </c>
      <c r="Y355" s="3" t="str">
        <f t="shared" si="39"/>
        <v/>
      </c>
      <c r="Z355" s="3"/>
      <c r="AA355" s="3" t="s">
        <v>1240</v>
      </c>
      <c r="AB355" s="5" t="s">
        <v>2</v>
      </c>
      <c r="AC355" s="6">
        <v>45021</v>
      </c>
      <c r="AD355" s="6">
        <v>45139</v>
      </c>
      <c r="AE355" s="3" t="s">
        <v>9</v>
      </c>
      <c r="AF355" s="3" t="s">
        <v>11</v>
      </c>
      <c r="AG355" s="3" t="str">
        <f>VLOOKUP(AF355, HIDE!D:E, 2, FALSE)</f>
        <v>Wrexham</v>
      </c>
      <c r="AH355" s="3" t="s">
        <v>952</v>
      </c>
      <c r="AI355" s="3" t="str">
        <f t="shared" si="40"/>
        <v>/</v>
      </c>
      <c r="AJ355" s="3" t="s">
        <v>950</v>
      </c>
      <c r="AK355" s="3" t="s">
        <v>1338</v>
      </c>
      <c r="AL355" s="10">
        <v>44776</v>
      </c>
      <c r="AM355" s="10">
        <v>45139</v>
      </c>
      <c r="AN355" s="10" t="s">
        <v>9</v>
      </c>
      <c r="AO355" s="39" t="s">
        <v>1449</v>
      </c>
      <c r="AP355" s="39" t="str">
        <f>IF(AO355="", "", VLOOKUP(AO355, HIDE!D:E, 2, FALSE))</f>
        <v>Chirk</v>
      </c>
      <c r="AQ355" s="9" t="str">
        <f t="shared" si="41"/>
        <v xml:space="preserve">, </v>
      </c>
      <c r="AR355" s="39" t="s">
        <v>1413</v>
      </c>
      <c r="AS355" s="9" t="str">
        <f t="shared" si="42"/>
        <v xml:space="preserve"> (LIFT)</v>
      </c>
      <c r="AT355" s="9" t="s">
        <v>1468</v>
      </c>
    </row>
    <row r="356" spans="1:46" x14ac:dyDescent="0.25">
      <c r="A356" s="3" t="s">
        <v>440</v>
      </c>
      <c r="B356" s="3" t="s">
        <v>384</v>
      </c>
      <c r="C356" s="3" t="s">
        <v>798</v>
      </c>
      <c r="D356" s="3" t="s">
        <v>1</v>
      </c>
      <c r="E356" s="5">
        <v>1</v>
      </c>
      <c r="F356" s="9" t="str">
        <f t="shared" si="36"/>
        <v>General (Internal) Medicine/Geriatric Medicine, General Surgery/Colorectal Surgery, General (Internal) Medicine/Respiratory Medicine, General Practice  (LIFT)</v>
      </c>
      <c r="G356" s="9" t="str">
        <f t="shared" si="44"/>
        <v>Dr Jack Williams</v>
      </c>
      <c r="H356" s="5" t="s">
        <v>2</v>
      </c>
      <c r="I356" s="6">
        <v>44770</v>
      </c>
      <c r="J356" s="6">
        <v>44901</v>
      </c>
      <c r="K356" s="3" t="s">
        <v>373</v>
      </c>
      <c r="L356" s="3" t="s">
        <v>34</v>
      </c>
      <c r="M356" s="3" t="str">
        <f>VLOOKUP(L356, HIDE!D:E, 2, FALSE)</f>
        <v>Swansea</v>
      </c>
      <c r="N356" s="3" t="s">
        <v>952</v>
      </c>
      <c r="O356" s="3" t="str">
        <f t="shared" si="38"/>
        <v>/</v>
      </c>
      <c r="P356" s="3" t="s">
        <v>956</v>
      </c>
      <c r="Q356" s="3" t="s">
        <v>1325</v>
      </c>
      <c r="R356" s="5" t="s">
        <v>2</v>
      </c>
      <c r="S356" s="6">
        <v>44537</v>
      </c>
      <c r="T356" s="6">
        <v>45020</v>
      </c>
      <c r="U356" s="3" t="s">
        <v>373</v>
      </c>
      <c r="V356" s="3" t="s">
        <v>7</v>
      </c>
      <c r="W356" s="3" t="str">
        <f>VLOOKUP(V356, HIDE!D:E, 2, FALSE)</f>
        <v>Swansea</v>
      </c>
      <c r="X356" s="3" t="s">
        <v>951</v>
      </c>
      <c r="Y356" s="3" t="str">
        <f t="shared" si="39"/>
        <v>/</v>
      </c>
      <c r="Z356" s="3" t="s">
        <v>1004</v>
      </c>
      <c r="AA356" s="3" t="s">
        <v>1324</v>
      </c>
      <c r="AB356" s="5" t="s">
        <v>2</v>
      </c>
      <c r="AC356" s="6">
        <v>45021</v>
      </c>
      <c r="AD356" s="6">
        <v>45139</v>
      </c>
      <c r="AE356" s="3" t="s">
        <v>373</v>
      </c>
      <c r="AF356" s="3" t="s">
        <v>34</v>
      </c>
      <c r="AG356" s="3" t="str">
        <f>VLOOKUP(AF356, HIDE!D:E, 2, FALSE)</f>
        <v>Swansea</v>
      </c>
      <c r="AH356" s="3" t="s">
        <v>952</v>
      </c>
      <c r="AI356" s="3" t="str">
        <f t="shared" si="40"/>
        <v>/</v>
      </c>
      <c r="AJ356" s="3" t="s">
        <v>950</v>
      </c>
      <c r="AK356" s="3" t="s">
        <v>1339</v>
      </c>
      <c r="AL356" s="10">
        <v>44776</v>
      </c>
      <c r="AM356" s="10">
        <v>45139</v>
      </c>
      <c r="AN356" s="10" t="s">
        <v>373</v>
      </c>
      <c r="AO356" s="39" t="s">
        <v>1450</v>
      </c>
      <c r="AP356" s="39" t="str">
        <f>IF(AO356="", "", VLOOKUP(AO356, HIDE!D:E, 2, FALSE))</f>
        <v>Swansea</v>
      </c>
      <c r="AQ356" s="9" t="str">
        <f t="shared" si="41"/>
        <v xml:space="preserve">, </v>
      </c>
      <c r="AR356" s="39" t="s">
        <v>1413</v>
      </c>
      <c r="AS356" s="9" t="str">
        <f t="shared" si="42"/>
        <v xml:space="preserve"> (LIFT)</v>
      </c>
      <c r="AT356" s="9" t="s">
        <v>1469</v>
      </c>
    </row>
    <row r="357" spans="1:46" x14ac:dyDescent="0.25">
      <c r="A357" s="3" t="s">
        <v>440</v>
      </c>
      <c r="B357" s="3" t="s">
        <v>385</v>
      </c>
      <c r="C357" s="3" t="s">
        <v>799</v>
      </c>
      <c r="D357" s="3" t="s">
        <v>1</v>
      </c>
      <c r="E357" s="5">
        <v>1</v>
      </c>
      <c r="F357" s="9" t="str">
        <f t="shared" si="36"/>
        <v>General (Internal) Medicine/Respiratory Medicine, General (Internal) Medicine/Geriatric Medicine, General Surgery/Colorectal Surgery, General Practice  (LIFT)</v>
      </c>
      <c r="G357" s="9" t="str">
        <f t="shared" si="44"/>
        <v>Dr Sarah Williams</v>
      </c>
      <c r="H357" s="5" t="s">
        <v>2</v>
      </c>
      <c r="I357" s="6">
        <v>44770</v>
      </c>
      <c r="J357" s="6">
        <v>44901</v>
      </c>
      <c r="K357" s="3" t="s">
        <v>373</v>
      </c>
      <c r="L357" s="3" t="s">
        <v>34</v>
      </c>
      <c r="M357" s="3" t="str">
        <f>VLOOKUP(L357, HIDE!D:E, 2, FALSE)</f>
        <v>Swansea</v>
      </c>
      <c r="N357" s="3" t="s">
        <v>952</v>
      </c>
      <c r="O357" s="3" t="str">
        <f t="shared" si="38"/>
        <v>/</v>
      </c>
      <c r="P357" s="3" t="s">
        <v>950</v>
      </c>
      <c r="Q357" s="3" t="s">
        <v>1339</v>
      </c>
      <c r="R357" s="5" t="s">
        <v>2</v>
      </c>
      <c r="S357" s="6">
        <v>44537</v>
      </c>
      <c r="T357" s="6">
        <v>45020</v>
      </c>
      <c r="U357" s="3" t="s">
        <v>373</v>
      </c>
      <c r="V357" s="3" t="s">
        <v>34</v>
      </c>
      <c r="W357" s="3" t="str">
        <f>VLOOKUP(V357, HIDE!D:E, 2, FALSE)</f>
        <v>Swansea</v>
      </c>
      <c r="X357" s="3" t="s">
        <v>952</v>
      </c>
      <c r="Y357" s="3" t="str">
        <f t="shared" si="39"/>
        <v>/</v>
      </c>
      <c r="Z357" s="3" t="s">
        <v>956</v>
      </c>
      <c r="AA357" s="3" t="s">
        <v>1325</v>
      </c>
      <c r="AB357" s="5" t="s">
        <v>2</v>
      </c>
      <c r="AC357" s="6">
        <v>45021</v>
      </c>
      <c r="AD357" s="6">
        <v>45139</v>
      </c>
      <c r="AE357" s="3" t="s">
        <v>373</v>
      </c>
      <c r="AF357" s="3" t="s">
        <v>7</v>
      </c>
      <c r="AG357" s="3" t="str">
        <f>VLOOKUP(AF357, HIDE!D:E, 2, FALSE)</f>
        <v>Swansea</v>
      </c>
      <c r="AH357" s="3" t="s">
        <v>951</v>
      </c>
      <c r="AI357" s="3" t="str">
        <f t="shared" si="40"/>
        <v>/</v>
      </c>
      <c r="AJ357" s="3" t="s">
        <v>1004</v>
      </c>
      <c r="AK357" s="3" t="s">
        <v>1324</v>
      </c>
      <c r="AL357" s="10">
        <v>44776</v>
      </c>
      <c r="AM357" s="10">
        <v>45139</v>
      </c>
      <c r="AN357" s="10" t="s">
        <v>373</v>
      </c>
      <c r="AO357" s="39" t="s">
        <v>1451</v>
      </c>
      <c r="AP357" s="39" t="str">
        <f>IF(AO357="", "", VLOOKUP(AO357, HIDE!D:E, 2, FALSE))</f>
        <v>Ystalyfera</v>
      </c>
      <c r="AQ357" s="9" t="str">
        <f t="shared" si="41"/>
        <v xml:space="preserve">, </v>
      </c>
      <c r="AR357" s="39" t="s">
        <v>1413</v>
      </c>
      <c r="AS357" s="9" t="str">
        <f t="shared" si="42"/>
        <v xml:space="preserve"> (LIFT)</v>
      </c>
      <c r="AT357" s="9" t="s">
        <v>1470</v>
      </c>
    </row>
    <row r="358" spans="1:46" x14ac:dyDescent="0.25">
      <c r="A358" s="3" t="s">
        <v>440</v>
      </c>
      <c r="B358" s="3" t="s">
        <v>386</v>
      </c>
      <c r="C358" s="3" t="s">
        <v>800</v>
      </c>
      <c r="D358" s="3" t="s">
        <v>1</v>
      </c>
      <c r="E358" s="5">
        <v>1</v>
      </c>
      <c r="F358" s="9" t="str">
        <f t="shared" si="36"/>
        <v>General Surgery/Colorectal Surgery, General (Internal) Medicine/Respiratory Medicine, General (Internal) Medicine/Geriatric Medicine, General Practice  (LIFT)</v>
      </c>
      <c r="G358" s="9" t="str">
        <f t="shared" si="44"/>
        <v>Dr Taymour Sahami</v>
      </c>
      <c r="H358" s="5" t="s">
        <v>2</v>
      </c>
      <c r="I358" s="6">
        <v>44770</v>
      </c>
      <c r="J358" s="6">
        <v>44901</v>
      </c>
      <c r="K358" s="3" t="s">
        <v>373</v>
      </c>
      <c r="L358" s="3" t="s">
        <v>7</v>
      </c>
      <c r="M358" s="3" t="str">
        <f>VLOOKUP(L358, HIDE!D:E, 2, FALSE)</f>
        <v>Swansea</v>
      </c>
      <c r="N358" s="3" t="s">
        <v>951</v>
      </c>
      <c r="O358" s="3" t="str">
        <f t="shared" si="38"/>
        <v>/</v>
      </c>
      <c r="P358" s="3" t="s">
        <v>1004</v>
      </c>
      <c r="Q358" s="3" t="s">
        <v>1324</v>
      </c>
      <c r="R358" s="5" t="s">
        <v>2</v>
      </c>
      <c r="S358" s="6">
        <v>44537</v>
      </c>
      <c r="T358" s="6">
        <v>45020</v>
      </c>
      <c r="U358" s="3" t="s">
        <v>373</v>
      </c>
      <c r="V358" s="3" t="s">
        <v>34</v>
      </c>
      <c r="W358" s="3" t="str">
        <f>VLOOKUP(V358, HIDE!D:E, 2, FALSE)</f>
        <v>Swansea</v>
      </c>
      <c r="X358" s="3" t="s">
        <v>952</v>
      </c>
      <c r="Y358" s="3" t="str">
        <f t="shared" si="39"/>
        <v>/</v>
      </c>
      <c r="Z358" s="3" t="s">
        <v>950</v>
      </c>
      <c r="AA358" s="3" t="s">
        <v>1339</v>
      </c>
      <c r="AB358" s="5" t="s">
        <v>2</v>
      </c>
      <c r="AC358" s="6">
        <v>45021</v>
      </c>
      <c r="AD358" s="6">
        <v>45139</v>
      </c>
      <c r="AE358" s="3" t="s">
        <v>373</v>
      </c>
      <c r="AF358" s="3" t="s">
        <v>34</v>
      </c>
      <c r="AG358" s="3" t="str">
        <f>VLOOKUP(AF358, HIDE!D:E, 2, FALSE)</f>
        <v>Swansea</v>
      </c>
      <c r="AH358" s="3" t="s">
        <v>952</v>
      </c>
      <c r="AI358" s="3" t="str">
        <f t="shared" si="40"/>
        <v>/</v>
      </c>
      <c r="AJ358" s="3" t="s">
        <v>956</v>
      </c>
      <c r="AK358" s="3" t="s">
        <v>1325</v>
      </c>
      <c r="AL358" s="10">
        <v>44776</v>
      </c>
      <c r="AM358" s="10">
        <v>45139</v>
      </c>
      <c r="AN358" s="10" t="s">
        <v>373</v>
      </c>
      <c r="AO358" s="39" t="s">
        <v>1452</v>
      </c>
      <c r="AP358" s="39" t="str">
        <f>IF(AO358="", "", VLOOKUP(AO358, HIDE!D:E, 2, FALSE))</f>
        <v>Scurlage</v>
      </c>
      <c r="AQ358" s="9" t="str">
        <f t="shared" si="41"/>
        <v xml:space="preserve">, </v>
      </c>
      <c r="AR358" s="39" t="s">
        <v>1413</v>
      </c>
      <c r="AS358" s="9" t="str">
        <f t="shared" si="42"/>
        <v xml:space="preserve"> (LIFT)</v>
      </c>
      <c r="AT358" s="9" t="s">
        <v>1471</v>
      </c>
    </row>
    <row r="359" spans="1:46" x14ac:dyDescent="0.25">
      <c r="A359" s="3" t="s">
        <v>440</v>
      </c>
      <c r="B359" s="3" t="s">
        <v>387</v>
      </c>
      <c r="C359" s="3" t="s">
        <v>801</v>
      </c>
      <c r="D359" s="3" t="s">
        <v>1</v>
      </c>
      <c r="E359" s="5">
        <v>1</v>
      </c>
      <c r="F359" s="9" t="str">
        <f t="shared" si="36"/>
        <v>General (Internal) Medicine/Respiratory Medicine, General Surgery/*Hepato-Pancreatico-Biliary Surgery, Emergency Medicine, General Practice  (LIFT)</v>
      </c>
      <c r="G359" s="9" t="str">
        <f t="shared" si="44"/>
        <v>Dr Huw Reynolds</v>
      </c>
      <c r="H359" s="5" t="s">
        <v>2</v>
      </c>
      <c r="I359" s="6">
        <v>44770</v>
      </c>
      <c r="J359" s="6">
        <v>44901</v>
      </c>
      <c r="K359" s="3" t="s">
        <v>3</v>
      </c>
      <c r="L359" s="3" t="s">
        <v>5</v>
      </c>
      <c r="M359" s="3" t="str">
        <f>VLOOKUP(L359, HIDE!D:E, 2, FALSE)</f>
        <v>Cardiff</v>
      </c>
      <c r="N359" s="3" t="s">
        <v>952</v>
      </c>
      <c r="O359" s="3" t="str">
        <f t="shared" si="38"/>
        <v>/</v>
      </c>
      <c r="P359" s="3" t="s">
        <v>950</v>
      </c>
      <c r="Q359" s="3" t="s">
        <v>1157</v>
      </c>
      <c r="R359" s="5" t="s">
        <v>2</v>
      </c>
      <c r="S359" s="6">
        <v>44537</v>
      </c>
      <c r="T359" s="6">
        <v>45020</v>
      </c>
      <c r="U359" s="3" t="s">
        <v>3</v>
      </c>
      <c r="V359" s="3" t="s">
        <v>5</v>
      </c>
      <c r="W359" s="3" t="str">
        <f>VLOOKUP(V359, HIDE!D:E, 2, FALSE)</f>
        <v>Cardiff</v>
      </c>
      <c r="X359" s="3" t="s">
        <v>951</v>
      </c>
      <c r="Y359" s="3" t="str">
        <f t="shared" si="39"/>
        <v>/</v>
      </c>
      <c r="Z359" s="3" t="s">
        <v>1026</v>
      </c>
      <c r="AA359" s="3" t="s">
        <v>1340</v>
      </c>
      <c r="AB359" s="5" t="s">
        <v>2</v>
      </c>
      <c r="AC359" s="6">
        <v>45021</v>
      </c>
      <c r="AD359" s="6">
        <v>45139</v>
      </c>
      <c r="AE359" s="3" t="s">
        <v>3</v>
      </c>
      <c r="AF359" s="3" t="s">
        <v>5</v>
      </c>
      <c r="AG359" s="3" t="str">
        <f>VLOOKUP(AF359, HIDE!D:E, 2, FALSE)</f>
        <v>Cardiff</v>
      </c>
      <c r="AH359" s="3" t="s">
        <v>960</v>
      </c>
      <c r="AI359" s="3" t="str">
        <f t="shared" si="40"/>
        <v/>
      </c>
      <c r="AJ359" s="3"/>
      <c r="AK359" s="3" t="s">
        <v>1192</v>
      </c>
      <c r="AL359" s="10">
        <v>44776</v>
      </c>
      <c r="AM359" s="10">
        <v>45139</v>
      </c>
      <c r="AN359" s="10" t="s">
        <v>3</v>
      </c>
      <c r="AO359" s="39" t="s">
        <v>1453</v>
      </c>
      <c r="AP359" s="39" t="str">
        <f>IF(AO359="", "", VLOOKUP(AO359, HIDE!D:E, 2, FALSE))</f>
        <v>Dinas Powys</v>
      </c>
      <c r="AQ359" s="9" t="str">
        <f t="shared" si="41"/>
        <v xml:space="preserve">, </v>
      </c>
      <c r="AR359" s="39" t="s">
        <v>1413</v>
      </c>
      <c r="AS359" s="9" t="str">
        <f t="shared" si="42"/>
        <v xml:space="preserve"> (LIFT)</v>
      </c>
      <c r="AT359" s="9" t="s">
        <v>1472</v>
      </c>
    </row>
    <row r="360" spans="1:46" x14ac:dyDescent="0.25">
      <c r="A360" s="3" t="s">
        <v>440</v>
      </c>
      <c r="B360" s="3" t="s">
        <v>388</v>
      </c>
      <c r="C360" s="3" t="s">
        <v>802</v>
      </c>
      <c r="D360" s="3" t="s">
        <v>1</v>
      </c>
      <c r="E360" s="5">
        <v>1</v>
      </c>
      <c r="F360" s="9" t="str">
        <f t="shared" si="36"/>
        <v>Emergency Medicine, General (Internal) Medicine/Respiratory Medicine, General Surgery/*Hepato-Pancreatico-Biliary Surgery, General Practice  (LIFT)</v>
      </c>
      <c r="G360" s="9" t="str">
        <f t="shared" si="44"/>
        <v>Dr Huw Reynolds</v>
      </c>
      <c r="H360" s="5" t="s">
        <v>2</v>
      </c>
      <c r="I360" s="6">
        <v>44770</v>
      </c>
      <c r="J360" s="6">
        <v>44901</v>
      </c>
      <c r="K360" s="3" t="s">
        <v>3</v>
      </c>
      <c r="L360" s="3" t="s">
        <v>5</v>
      </c>
      <c r="M360" s="3" t="str">
        <f>VLOOKUP(L360, HIDE!D:E, 2, FALSE)</f>
        <v>Cardiff</v>
      </c>
      <c r="N360" s="3" t="s">
        <v>960</v>
      </c>
      <c r="O360" s="3" t="str">
        <f t="shared" si="38"/>
        <v/>
      </c>
      <c r="P360" s="3"/>
      <c r="Q360" s="3" t="s">
        <v>1192</v>
      </c>
      <c r="R360" s="5" t="s">
        <v>2</v>
      </c>
      <c r="S360" s="6">
        <v>44537</v>
      </c>
      <c r="T360" s="6">
        <v>45020</v>
      </c>
      <c r="U360" s="3" t="s">
        <v>3</v>
      </c>
      <c r="V360" s="3" t="s">
        <v>5</v>
      </c>
      <c r="W360" s="3" t="str">
        <f>VLOOKUP(V360, HIDE!D:E, 2, FALSE)</f>
        <v>Cardiff</v>
      </c>
      <c r="X360" s="3" t="s">
        <v>952</v>
      </c>
      <c r="Y360" s="3" t="str">
        <f t="shared" si="39"/>
        <v>/</v>
      </c>
      <c r="Z360" s="3" t="s">
        <v>950</v>
      </c>
      <c r="AA360" s="3" t="s">
        <v>1157</v>
      </c>
      <c r="AB360" s="5" t="s">
        <v>2</v>
      </c>
      <c r="AC360" s="6">
        <v>45021</v>
      </c>
      <c r="AD360" s="6">
        <v>45139</v>
      </c>
      <c r="AE360" s="3" t="s">
        <v>3</v>
      </c>
      <c r="AF360" s="3" t="s">
        <v>5</v>
      </c>
      <c r="AG360" s="3" t="str">
        <f>VLOOKUP(AF360, HIDE!D:E, 2, FALSE)</f>
        <v>Cardiff</v>
      </c>
      <c r="AH360" s="3" t="s">
        <v>951</v>
      </c>
      <c r="AI360" s="3" t="str">
        <f t="shared" si="40"/>
        <v>/</v>
      </c>
      <c r="AJ360" s="3" t="s">
        <v>1026</v>
      </c>
      <c r="AK360" s="3" t="s">
        <v>1340</v>
      </c>
      <c r="AL360" s="10">
        <v>44776</v>
      </c>
      <c r="AM360" s="10">
        <v>45139</v>
      </c>
      <c r="AN360" s="10" t="s">
        <v>3</v>
      </c>
      <c r="AO360" s="39" t="s">
        <v>1453</v>
      </c>
      <c r="AP360" s="39" t="str">
        <f>IF(AO360="", "", VLOOKUP(AO360, HIDE!D:E, 2, FALSE))</f>
        <v>Dinas Powys</v>
      </c>
      <c r="AQ360" s="9" t="str">
        <f t="shared" si="41"/>
        <v xml:space="preserve">, </v>
      </c>
      <c r="AR360" s="39" t="s">
        <v>1413</v>
      </c>
      <c r="AS360" s="9" t="str">
        <f t="shared" si="42"/>
        <v xml:space="preserve"> (LIFT)</v>
      </c>
      <c r="AT360" s="9" t="s">
        <v>1472</v>
      </c>
    </row>
    <row r="361" spans="1:46" x14ac:dyDescent="0.25">
      <c r="A361" s="3" t="s">
        <v>440</v>
      </c>
      <c r="B361" s="3" t="s">
        <v>389</v>
      </c>
      <c r="C361" s="3" t="s">
        <v>803</v>
      </c>
      <c r="D361" s="3" t="s">
        <v>1</v>
      </c>
      <c r="E361" s="5">
        <v>1</v>
      </c>
      <c r="F361" s="9" t="str">
        <f t="shared" si="36"/>
        <v>General Surgery/*Hepato-Pancreatico-Biliary Surgery, Emergency Medicine, General (Internal) Medicine/Respiratory Medicine, General Practice  (LIFT)</v>
      </c>
      <c r="G361" s="9" t="str">
        <f t="shared" si="44"/>
        <v>Dr Philip Lloyd</v>
      </c>
      <c r="H361" s="5" t="s">
        <v>2</v>
      </c>
      <c r="I361" s="6">
        <v>44770</v>
      </c>
      <c r="J361" s="6">
        <v>44901</v>
      </c>
      <c r="K361" s="3" t="s">
        <v>3</v>
      </c>
      <c r="L361" s="3" t="s">
        <v>5</v>
      </c>
      <c r="M361" s="3" t="str">
        <f>VLOOKUP(L361, HIDE!D:E, 2, FALSE)</f>
        <v>Cardiff</v>
      </c>
      <c r="N361" s="3" t="s">
        <v>951</v>
      </c>
      <c r="O361" s="3" t="str">
        <f t="shared" si="38"/>
        <v>/</v>
      </c>
      <c r="P361" s="3" t="s">
        <v>1026</v>
      </c>
      <c r="Q361" s="3" t="s">
        <v>1340</v>
      </c>
      <c r="R361" s="5" t="s">
        <v>2</v>
      </c>
      <c r="S361" s="6">
        <v>44537</v>
      </c>
      <c r="T361" s="6">
        <v>45020</v>
      </c>
      <c r="U361" s="3" t="s">
        <v>3</v>
      </c>
      <c r="V361" s="3" t="s">
        <v>5</v>
      </c>
      <c r="W361" s="3" t="str">
        <f>VLOOKUP(V361, HIDE!D:E, 2, FALSE)</f>
        <v>Cardiff</v>
      </c>
      <c r="X361" s="3" t="s">
        <v>960</v>
      </c>
      <c r="Y361" s="3" t="str">
        <f t="shared" si="39"/>
        <v/>
      </c>
      <c r="Z361" s="3"/>
      <c r="AA361" s="3" t="s">
        <v>1192</v>
      </c>
      <c r="AB361" s="5" t="s">
        <v>2</v>
      </c>
      <c r="AC361" s="6">
        <v>45021</v>
      </c>
      <c r="AD361" s="6">
        <v>45139</v>
      </c>
      <c r="AE361" s="3" t="s">
        <v>3</v>
      </c>
      <c r="AF361" s="3" t="s">
        <v>5</v>
      </c>
      <c r="AG361" s="3" t="str">
        <f>VLOOKUP(AF361, HIDE!D:E, 2, FALSE)</f>
        <v>Cardiff</v>
      </c>
      <c r="AH361" s="3" t="s">
        <v>952</v>
      </c>
      <c r="AI361" s="3" t="str">
        <f t="shared" si="40"/>
        <v>/</v>
      </c>
      <c r="AJ361" s="3" t="s">
        <v>950</v>
      </c>
      <c r="AK361" s="3" t="s">
        <v>1157</v>
      </c>
      <c r="AL361" s="10">
        <v>44776</v>
      </c>
      <c r="AM361" s="10">
        <v>45139</v>
      </c>
      <c r="AN361" s="10" t="s">
        <v>3</v>
      </c>
      <c r="AO361" s="39" t="s">
        <v>1454</v>
      </c>
      <c r="AP361" s="39" t="str">
        <f>IF(AO361="", "", VLOOKUP(AO361, HIDE!D:E, 2, FALSE))</f>
        <v>Cardiff</v>
      </c>
      <c r="AQ361" s="9" t="str">
        <f t="shared" si="41"/>
        <v xml:space="preserve">, </v>
      </c>
      <c r="AR361" s="39" t="s">
        <v>1413</v>
      </c>
      <c r="AS361" s="9" t="str">
        <f t="shared" si="42"/>
        <v xml:space="preserve"> (LIFT)</v>
      </c>
      <c r="AT361" s="9" t="s">
        <v>1473</v>
      </c>
    </row>
    <row r="362" spans="1:46" x14ac:dyDescent="0.25">
      <c r="A362" s="3" t="s">
        <v>440</v>
      </c>
      <c r="B362" s="3" t="s">
        <v>390</v>
      </c>
      <c r="C362" s="3" t="s">
        <v>804</v>
      </c>
      <c r="D362" s="3" t="s">
        <v>1</v>
      </c>
      <c r="E362" s="5">
        <v>1</v>
      </c>
      <c r="F362" s="9" t="str">
        <f t="shared" si="36"/>
        <v>General (Internal) Medicine/Gastroenterology, General Surgery/Upper Gastro-intestinal Surgery, Emergency Medicine, General Practice  (LIFT)</v>
      </c>
      <c r="G362" s="9" t="str">
        <f t="shared" si="44"/>
        <v>Dr Charlotte Davies</v>
      </c>
      <c r="H362" s="5" t="s">
        <v>2</v>
      </c>
      <c r="I362" s="6">
        <v>44770</v>
      </c>
      <c r="J362" s="6">
        <v>44901</v>
      </c>
      <c r="K362" s="3" t="s">
        <v>374</v>
      </c>
      <c r="L362" s="3" t="s">
        <v>23</v>
      </c>
      <c r="M362" s="3" t="str">
        <f>VLOOKUP(L362, HIDE!D:E, 2, FALSE)</f>
        <v>Bridgend</v>
      </c>
      <c r="N362" s="3" t="s">
        <v>952</v>
      </c>
      <c r="O362" s="3" t="str">
        <f t="shared" si="38"/>
        <v>/</v>
      </c>
      <c r="P362" s="3" t="s">
        <v>1006</v>
      </c>
      <c r="Q362" s="3" t="s">
        <v>1084</v>
      </c>
      <c r="R362" s="5" t="s">
        <v>2</v>
      </c>
      <c r="S362" s="6">
        <v>44537</v>
      </c>
      <c r="T362" s="6">
        <v>45020</v>
      </c>
      <c r="U362" s="3" t="s">
        <v>374</v>
      </c>
      <c r="V362" s="3" t="s">
        <v>23</v>
      </c>
      <c r="W362" s="3" t="str">
        <f>VLOOKUP(V362, HIDE!D:E, 2, FALSE)</f>
        <v>Bridgend</v>
      </c>
      <c r="X362" s="3" t="s">
        <v>951</v>
      </c>
      <c r="Y362" s="3" t="str">
        <f t="shared" si="39"/>
        <v>/</v>
      </c>
      <c r="Z362" s="3" t="s">
        <v>1005</v>
      </c>
      <c r="AA362" s="3" t="s">
        <v>1081</v>
      </c>
      <c r="AB362" s="5" t="s">
        <v>2</v>
      </c>
      <c r="AC362" s="6">
        <v>45021</v>
      </c>
      <c r="AD362" s="6">
        <v>45139</v>
      </c>
      <c r="AE362" s="3" t="s">
        <v>374</v>
      </c>
      <c r="AF362" s="3" t="s">
        <v>23</v>
      </c>
      <c r="AG362" s="3" t="str">
        <f>VLOOKUP(AF362, HIDE!D:E, 2, FALSE)</f>
        <v>Bridgend</v>
      </c>
      <c r="AH362" s="3" t="s">
        <v>960</v>
      </c>
      <c r="AI362" s="3" t="str">
        <f t="shared" si="40"/>
        <v/>
      </c>
      <c r="AJ362" s="3"/>
      <c r="AK362" s="3" t="s">
        <v>1080</v>
      </c>
      <c r="AL362" s="10">
        <v>44776</v>
      </c>
      <c r="AM362" s="10">
        <v>45139</v>
      </c>
      <c r="AN362" s="10" t="s">
        <v>374</v>
      </c>
      <c r="AO362" s="39" t="s">
        <v>1484</v>
      </c>
      <c r="AP362" s="39" t="str">
        <f>IF(AO362="", "", VLOOKUP(AO362, HIDE!D:E, 2, FALSE))</f>
        <v>Pencoed</v>
      </c>
      <c r="AQ362" s="9" t="str">
        <f t="shared" si="41"/>
        <v xml:space="preserve">, </v>
      </c>
      <c r="AR362" s="39" t="s">
        <v>1413</v>
      </c>
      <c r="AS362" s="9" t="str">
        <f t="shared" si="42"/>
        <v xml:space="preserve"> (LIFT)</v>
      </c>
      <c r="AT362" s="9" t="s">
        <v>1492</v>
      </c>
    </row>
    <row r="363" spans="1:46" x14ac:dyDescent="0.25">
      <c r="A363" s="3" t="s">
        <v>440</v>
      </c>
      <c r="B363" s="3" t="s">
        <v>391</v>
      </c>
      <c r="C363" s="3" t="s">
        <v>805</v>
      </c>
      <c r="D363" s="3" t="s">
        <v>1</v>
      </c>
      <c r="E363" s="5">
        <v>1</v>
      </c>
      <c r="F363" s="9" t="str">
        <f t="shared" si="36"/>
        <v>Emergency Medicine, General (Internal) Medicine/Gastroenterology, General Surgery/Upper Gastro-intestinal Surgery, General Practice  (LIFT)</v>
      </c>
      <c r="G363" s="9" t="str">
        <f t="shared" si="44"/>
        <v>Dr Thomas Cleland</v>
      </c>
      <c r="H363" s="5" t="s">
        <v>2</v>
      </c>
      <c r="I363" s="6">
        <v>44770</v>
      </c>
      <c r="J363" s="6">
        <v>44901</v>
      </c>
      <c r="K363" s="3" t="s">
        <v>374</v>
      </c>
      <c r="L363" s="3" t="s">
        <v>23</v>
      </c>
      <c r="M363" s="3" t="str">
        <f>VLOOKUP(L363, HIDE!D:E, 2, FALSE)</f>
        <v>Bridgend</v>
      </c>
      <c r="N363" s="3" t="s">
        <v>960</v>
      </c>
      <c r="O363" s="3" t="str">
        <f t="shared" si="38"/>
        <v/>
      </c>
      <c r="P363" s="3"/>
      <c r="Q363" s="3" t="s">
        <v>1080</v>
      </c>
      <c r="R363" s="5" t="s">
        <v>2</v>
      </c>
      <c r="S363" s="6">
        <v>44537</v>
      </c>
      <c r="T363" s="6">
        <v>45020</v>
      </c>
      <c r="U363" s="3" t="s">
        <v>374</v>
      </c>
      <c r="V363" s="3" t="s">
        <v>23</v>
      </c>
      <c r="W363" s="3" t="str">
        <f>VLOOKUP(V363, HIDE!D:E, 2, FALSE)</f>
        <v>Bridgend</v>
      </c>
      <c r="X363" s="3" t="s">
        <v>952</v>
      </c>
      <c r="Y363" s="3" t="str">
        <f t="shared" si="39"/>
        <v>/</v>
      </c>
      <c r="Z363" s="3" t="s">
        <v>1006</v>
      </c>
      <c r="AA363" s="3" t="s">
        <v>1084</v>
      </c>
      <c r="AB363" s="5" t="s">
        <v>2</v>
      </c>
      <c r="AC363" s="6">
        <v>45021</v>
      </c>
      <c r="AD363" s="6">
        <v>45139</v>
      </c>
      <c r="AE363" s="3" t="s">
        <v>374</v>
      </c>
      <c r="AF363" s="3" t="s">
        <v>23</v>
      </c>
      <c r="AG363" s="3" t="str">
        <f>VLOOKUP(AF363, HIDE!D:E, 2, FALSE)</f>
        <v>Bridgend</v>
      </c>
      <c r="AH363" s="3" t="s">
        <v>951</v>
      </c>
      <c r="AI363" s="3" t="str">
        <f t="shared" si="40"/>
        <v>/</v>
      </c>
      <c r="AJ363" s="3" t="s">
        <v>1005</v>
      </c>
      <c r="AK363" s="3" t="s">
        <v>1081</v>
      </c>
      <c r="AL363" s="10">
        <v>44776</v>
      </c>
      <c r="AM363" s="10">
        <v>45139</v>
      </c>
      <c r="AN363" s="10" t="s">
        <v>374</v>
      </c>
      <c r="AO363" s="39" t="s">
        <v>1485</v>
      </c>
      <c r="AP363" s="39" t="str">
        <f>IF(AO363="", "", VLOOKUP(AO363, HIDE!D:E, 2, FALSE))</f>
        <v>Cowbridge</v>
      </c>
      <c r="AQ363" s="9" t="str">
        <f t="shared" si="41"/>
        <v xml:space="preserve">, </v>
      </c>
      <c r="AR363" s="39" t="s">
        <v>1413</v>
      </c>
      <c r="AS363" s="9" t="str">
        <f t="shared" si="42"/>
        <v xml:space="preserve"> (LIFT)</v>
      </c>
      <c r="AT363" s="9" t="s">
        <v>1493</v>
      </c>
    </row>
    <row r="364" spans="1:46" x14ac:dyDescent="0.25">
      <c r="A364" s="3" t="s">
        <v>440</v>
      </c>
      <c r="B364" s="3" t="s">
        <v>392</v>
      </c>
      <c r="C364" s="3" t="s">
        <v>806</v>
      </c>
      <c r="D364" s="3" t="s">
        <v>1</v>
      </c>
      <c r="E364" s="5">
        <v>1</v>
      </c>
      <c r="F364" s="9" t="str">
        <f t="shared" si="36"/>
        <v>General Surgery/Upper Gastro-intestinal Surgery, Emergency Medicine, General (Internal) Medicine/Gastroenterology, General Practice  (LIFT)</v>
      </c>
      <c r="G364" s="9" t="str">
        <f t="shared" si="44"/>
        <v>Supervisor to be confirmed</v>
      </c>
      <c r="H364" s="5" t="s">
        <v>2</v>
      </c>
      <c r="I364" s="6">
        <v>44770</v>
      </c>
      <c r="J364" s="6">
        <v>44901</v>
      </c>
      <c r="K364" s="3" t="s">
        <v>374</v>
      </c>
      <c r="L364" s="3" t="s">
        <v>23</v>
      </c>
      <c r="M364" s="3" t="str">
        <f>VLOOKUP(L364, HIDE!D:E, 2, FALSE)</f>
        <v>Bridgend</v>
      </c>
      <c r="N364" s="3" t="s">
        <v>951</v>
      </c>
      <c r="O364" s="3" t="str">
        <f t="shared" si="38"/>
        <v>/</v>
      </c>
      <c r="P364" s="3" t="s">
        <v>1005</v>
      </c>
      <c r="Q364" s="3" t="s">
        <v>1081</v>
      </c>
      <c r="R364" s="5" t="s">
        <v>2</v>
      </c>
      <c r="S364" s="6">
        <v>44537</v>
      </c>
      <c r="T364" s="6">
        <v>45020</v>
      </c>
      <c r="U364" s="3" t="s">
        <v>374</v>
      </c>
      <c r="V364" s="3" t="s">
        <v>23</v>
      </c>
      <c r="W364" s="3" t="str">
        <f>VLOOKUP(V364, HIDE!D:E, 2, FALSE)</f>
        <v>Bridgend</v>
      </c>
      <c r="X364" s="3" t="s">
        <v>960</v>
      </c>
      <c r="Y364" s="3" t="str">
        <f t="shared" si="39"/>
        <v/>
      </c>
      <c r="Z364" s="3"/>
      <c r="AA364" s="3" t="s">
        <v>1080</v>
      </c>
      <c r="AB364" s="5" t="s">
        <v>2</v>
      </c>
      <c r="AC364" s="6">
        <v>45021</v>
      </c>
      <c r="AD364" s="6">
        <v>45139</v>
      </c>
      <c r="AE364" s="3" t="s">
        <v>374</v>
      </c>
      <c r="AF364" s="3" t="s">
        <v>23</v>
      </c>
      <c r="AG364" s="3" t="str">
        <f>VLOOKUP(AF364, HIDE!D:E, 2, FALSE)</f>
        <v>Bridgend</v>
      </c>
      <c r="AH364" s="3" t="s">
        <v>952</v>
      </c>
      <c r="AI364" s="3" t="str">
        <f t="shared" si="40"/>
        <v>/</v>
      </c>
      <c r="AJ364" s="3" t="s">
        <v>1006</v>
      </c>
      <c r="AK364" s="3" t="s">
        <v>1084</v>
      </c>
      <c r="AL364" s="10">
        <v>44776</v>
      </c>
      <c r="AM364" s="10">
        <v>45139</v>
      </c>
      <c r="AN364" s="10" t="s">
        <v>374</v>
      </c>
      <c r="AO364" s="39" t="s">
        <v>1486</v>
      </c>
      <c r="AP364" s="39" t="str">
        <f>IF(AO364="", "", VLOOKUP(AO364, HIDE!D:E, 2, FALSE))</f>
        <v>Maesteg</v>
      </c>
      <c r="AQ364" s="9" t="str">
        <f t="shared" si="41"/>
        <v xml:space="preserve">, </v>
      </c>
      <c r="AR364" s="39" t="s">
        <v>1413</v>
      </c>
      <c r="AS364" s="9" t="str">
        <f t="shared" si="42"/>
        <v xml:space="preserve"> (LIFT)</v>
      </c>
      <c r="AT364" s="9" t="s">
        <v>1391</v>
      </c>
    </row>
    <row r="365" spans="1:46" x14ac:dyDescent="0.25">
      <c r="A365" s="3" t="s">
        <v>440</v>
      </c>
      <c r="B365" s="3" t="s">
        <v>397</v>
      </c>
      <c r="C365" s="3" t="s">
        <v>807</v>
      </c>
      <c r="D365" s="3" t="s">
        <v>1</v>
      </c>
      <c r="E365" s="5">
        <v>1</v>
      </c>
      <c r="F365" s="9" t="str">
        <f t="shared" si="36"/>
        <v>General (Internal) Medicine/Gastroenterology, Otolaryngology/Oral and maxillo-facial surgery, Emergency Medicine, General Practice  (LIFT)</v>
      </c>
      <c r="G365" s="9" t="str">
        <f t="shared" si="44"/>
        <v>Dr Selena Harris</v>
      </c>
      <c r="H365" s="5" t="s">
        <v>2</v>
      </c>
      <c r="I365" s="6">
        <v>44770</v>
      </c>
      <c r="J365" s="6">
        <v>44901</v>
      </c>
      <c r="K365" s="3" t="s">
        <v>9</v>
      </c>
      <c r="L365" s="3" t="s">
        <v>25</v>
      </c>
      <c r="M365" s="3" t="str">
        <f>VLOOKUP(L365, HIDE!D:E, 2, FALSE)</f>
        <v>Rhyl</v>
      </c>
      <c r="N365" s="3" t="s">
        <v>952</v>
      </c>
      <c r="O365" s="3" t="str">
        <f t="shared" si="38"/>
        <v>/</v>
      </c>
      <c r="P365" s="3" t="s">
        <v>1006</v>
      </c>
      <c r="Q365" s="3" t="s">
        <v>1342</v>
      </c>
      <c r="R365" s="5" t="s">
        <v>2</v>
      </c>
      <c r="S365" s="6">
        <v>44537</v>
      </c>
      <c r="T365" s="6">
        <v>45020</v>
      </c>
      <c r="U365" s="3" t="s">
        <v>9</v>
      </c>
      <c r="V365" s="3" t="s">
        <v>25</v>
      </c>
      <c r="W365" s="3" t="str">
        <f>VLOOKUP(V365, HIDE!D:E, 2, FALSE)</f>
        <v>Rhyl</v>
      </c>
      <c r="X365" s="3" t="s">
        <v>957</v>
      </c>
      <c r="Y365" s="3" t="str">
        <f t="shared" si="39"/>
        <v>/</v>
      </c>
      <c r="Z365" s="3" t="s">
        <v>971</v>
      </c>
      <c r="AA365" s="3" t="s">
        <v>1341</v>
      </c>
      <c r="AB365" s="5" t="s">
        <v>2</v>
      </c>
      <c r="AC365" s="6">
        <v>45021</v>
      </c>
      <c r="AD365" s="6">
        <v>45139</v>
      </c>
      <c r="AE365" s="3" t="s">
        <v>9</v>
      </c>
      <c r="AF365" s="3" t="s">
        <v>25</v>
      </c>
      <c r="AG365" s="3" t="str">
        <f>VLOOKUP(AF365, HIDE!D:E, 2, FALSE)</f>
        <v>Rhyl</v>
      </c>
      <c r="AH365" s="3" t="s">
        <v>960</v>
      </c>
      <c r="AI365" s="3" t="str">
        <f t="shared" si="40"/>
        <v/>
      </c>
      <c r="AJ365" s="3"/>
      <c r="AK365" s="3" t="s">
        <v>1115</v>
      </c>
      <c r="AL365" s="10">
        <v>44776</v>
      </c>
      <c r="AM365" s="10">
        <v>45139</v>
      </c>
      <c r="AN365" s="10" t="s">
        <v>9</v>
      </c>
      <c r="AO365" s="39" t="s">
        <v>1576</v>
      </c>
      <c r="AP365" s="39" t="str">
        <f>IF(AO365="", "", VLOOKUP(AO365, HIDE!D:E, 2, FALSE))</f>
        <v>Rhyl</v>
      </c>
      <c r="AQ365" s="9" t="str">
        <f t="shared" si="41"/>
        <v xml:space="preserve">, </v>
      </c>
      <c r="AR365" s="39" t="s">
        <v>1413</v>
      </c>
      <c r="AS365" s="9" t="str">
        <f t="shared" si="42"/>
        <v xml:space="preserve"> (LIFT)</v>
      </c>
      <c r="AT365" s="9" t="s">
        <v>1670</v>
      </c>
    </row>
    <row r="366" spans="1:46" x14ac:dyDescent="0.25">
      <c r="A366" s="3" t="s">
        <v>440</v>
      </c>
      <c r="B366" s="3" t="s">
        <v>398</v>
      </c>
      <c r="C366" s="3" t="s">
        <v>808</v>
      </c>
      <c r="D366" s="3" t="s">
        <v>1</v>
      </c>
      <c r="E366" s="5">
        <v>1</v>
      </c>
      <c r="F366" s="9" t="str">
        <f t="shared" si="36"/>
        <v>Emergency Medicine, General (Internal) Medicine/Gastroenterology, Otolaryngology/Oral and maxillo-facial surgery, General Practice  (LIFT)</v>
      </c>
      <c r="G366" s="9" t="str">
        <f t="shared" si="44"/>
        <v>Dr Simon Dobson</v>
      </c>
      <c r="H366" s="5" t="s">
        <v>2</v>
      </c>
      <c r="I366" s="6">
        <v>44770</v>
      </c>
      <c r="J366" s="6">
        <v>44901</v>
      </c>
      <c r="K366" s="3" t="s">
        <v>9</v>
      </c>
      <c r="L366" s="3" t="s">
        <v>25</v>
      </c>
      <c r="M366" s="3" t="str">
        <f>VLOOKUP(L366, HIDE!D:E, 2, FALSE)</f>
        <v>Rhyl</v>
      </c>
      <c r="N366" s="3" t="s">
        <v>960</v>
      </c>
      <c r="O366" s="3" t="str">
        <f t="shared" si="38"/>
        <v/>
      </c>
      <c r="P366" s="3"/>
      <c r="Q366" s="3" t="s">
        <v>1115</v>
      </c>
      <c r="R366" s="5" t="s">
        <v>2</v>
      </c>
      <c r="S366" s="6">
        <v>44537</v>
      </c>
      <c r="T366" s="6">
        <v>45020</v>
      </c>
      <c r="U366" s="3" t="s">
        <v>9</v>
      </c>
      <c r="V366" s="3" t="s">
        <v>25</v>
      </c>
      <c r="W366" s="3" t="str">
        <f>VLOOKUP(V366, HIDE!D:E, 2, FALSE)</f>
        <v>Rhyl</v>
      </c>
      <c r="X366" s="3" t="s">
        <v>952</v>
      </c>
      <c r="Y366" s="3" t="str">
        <f t="shared" si="39"/>
        <v>/</v>
      </c>
      <c r="Z366" s="3" t="s">
        <v>1006</v>
      </c>
      <c r="AA366" s="3" t="s">
        <v>1342</v>
      </c>
      <c r="AB366" s="5" t="s">
        <v>2</v>
      </c>
      <c r="AC366" s="6">
        <v>45021</v>
      </c>
      <c r="AD366" s="6">
        <v>45139</v>
      </c>
      <c r="AE366" s="3" t="s">
        <v>9</v>
      </c>
      <c r="AF366" s="3" t="s">
        <v>25</v>
      </c>
      <c r="AG366" s="3" t="str">
        <f>VLOOKUP(AF366, HIDE!D:E, 2, FALSE)</f>
        <v>Rhyl</v>
      </c>
      <c r="AH366" s="3" t="s">
        <v>957</v>
      </c>
      <c r="AI366" s="3" t="str">
        <f t="shared" si="40"/>
        <v>/</v>
      </c>
      <c r="AJ366" s="3" t="s">
        <v>971</v>
      </c>
      <c r="AK366" s="3" t="s">
        <v>1341</v>
      </c>
      <c r="AL366" s="10">
        <v>44776</v>
      </c>
      <c r="AM366" s="10">
        <v>45139</v>
      </c>
      <c r="AN366" s="10" t="s">
        <v>9</v>
      </c>
      <c r="AO366" s="39" t="s">
        <v>1576</v>
      </c>
      <c r="AP366" s="39" t="str">
        <f>IF(AO366="", "", VLOOKUP(AO366, HIDE!D:E, 2, FALSE))</f>
        <v>Rhyl</v>
      </c>
      <c r="AQ366" s="9" t="str">
        <f t="shared" si="41"/>
        <v xml:space="preserve">, </v>
      </c>
      <c r="AR366" s="39" t="s">
        <v>1413</v>
      </c>
      <c r="AS366" s="9" t="str">
        <f t="shared" si="42"/>
        <v xml:space="preserve"> (LIFT)</v>
      </c>
      <c r="AT366" s="9" t="s">
        <v>1671</v>
      </c>
    </row>
    <row r="367" spans="1:46" x14ac:dyDescent="0.25">
      <c r="A367" s="3" t="s">
        <v>440</v>
      </c>
      <c r="B367" s="3" t="s">
        <v>399</v>
      </c>
      <c r="C367" s="3" t="s">
        <v>809</v>
      </c>
      <c r="D367" s="3" t="s">
        <v>1</v>
      </c>
      <c r="E367" s="5">
        <v>1</v>
      </c>
      <c r="F367" s="9" t="str">
        <f t="shared" si="36"/>
        <v>Otolaryngology/Oral and maxillo-facial surgery, Emergency Medicine, General (Internal) Medicine/Gastroenterology, General Practice  (LIFT)</v>
      </c>
      <c r="G367" s="9" t="str">
        <f t="shared" si="44"/>
        <v>Dr Kavita Verma</v>
      </c>
      <c r="H367" s="5" t="s">
        <v>2</v>
      </c>
      <c r="I367" s="6">
        <v>44770</v>
      </c>
      <c r="J367" s="6">
        <v>44901</v>
      </c>
      <c r="K367" s="3" t="s">
        <v>9</v>
      </c>
      <c r="L367" s="3" t="s">
        <v>25</v>
      </c>
      <c r="M367" s="3" t="str">
        <f>VLOOKUP(L367, HIDE!D:E, 2, FALSE)</f>
        <v>Rhyl</v>
      </c>
      <c r="N367" s="3" t="s">
        <v>957</v>
      </c>
      <c r="O367" s="3" t="str">
        <f t="shared" si="38"/>
        <v>/</v>
      </c>
      <c r="P367" s="3" t="s">
        <v>971</v>
      </c>
      <c r="Q367" s="3" t="s">
        <v>1341</v>
      </c>
      <c r="R367" s="5" t="s">
        <v>2</v>
      </c>
      <c r="S367" s="6">
        <v>44537</v>
      </c>
      <c r="T367" s="6">
        <v>45020</v>
      </c>
      <c r="U367" s="3" t="s">
        <v>9</v>
      </c>
      <c r="V367" s="3" t="s">
        <v>25</v>
      </c>
      <c r="W367" s="3" t="str">
        <f>VLOOKUP(V367, HIDE!D:E, 2, FALSE)</f>
        <v>Rhyl</v>
      </c>
      <c r="X367" s="3" t="s">
        <v>960</v>
      </c>
      <c r="Y367" s="3" t="str">
        <f t="shared" si="39"/>
        <v/>
      </c>
      <c r="Z367" s="3"/>
      <c r="AA367" s="3" t="s">
        <v>1115</v>
      </c>
      <c r="AB367" s="5" t="s">
        <v>2</v>
      </c>
      <c r="AC367" s="6">
        <v>45021</v>
      </c>
      <c r="AD367" s="6">
        <v>45139</v>
      </c>
      <c r="AE367" s="3" t="s">
        <v>9</v>
      </c>
      <c r="AF367" s="3" t="s">
        <v>25</v>
      </c>
      <c r="AG367" s="3" t="str">
        <f>VLOOKUP(AF367, HIDE!D:E, 2, FALSE)</f>
        <v>Rhyl</v>
      </c>
      <c r="AH367" s="3" t="s">
        <v>952</v>
      </c>
      <c r="AI367" s="3" t="str">
        <f t="shared" si="40"/>
        <v>/</v>
      </c>
      <c r="AJ367" s="3" t="s">
        <v>1006</v>
      </c>
      <c r="AK367" s="3" t="s">
        <v>1342</v>
      </c>
      <c r="AL367" s="10">
        <v>44776</v>
      </c>
      <c r="AM367" s="10">
        <v>45139</v>
      </c>
      <c r="AN367" s="10" t="s">
        <v>9</v>
      </c>
      <c r="AO367" s="39" t="s">
        <v>1576</v>
      </c>
      <c r="AP367" s="39" t="str">
        <f>IF(AO367="", "", VLOOKUP(AO367, HIDE!D:E, 2, FALSE))</f>
        <v>Rhyl</v>
      </c>
      <c r="AQ367" s="9" t="str">
        <f t="shared" si="41"/>
        <v xml:space="preserve">, </v>
      </c>
      <c r="AR367" s="39" t="s">
        <v>1413</v>
      </c>
      <c r="AS367" s="9" t="str">
        <f t="shared" si="42"/>
        <v xml:space="preserve"> (LIFT)</v>
      </c>
      <c r="AT367" s="9" t="s">
        <v>1672</v>
      </c>
    </row>
    <row r="368" spans="1:46" x14ac:dyDescent="0.25">
      <c r="A368" s="3" t="s">
        <v>440</v>
      </c>
      <c r="B368" s="3" t="s">
        <v>427</v>
      </c>
      <c r="C368" s="3" t="s">
        <v>810</v>
      </c>
      <c r="D368" s="3" t="s">
        <v>1</v>
      </c>
      <c r="E368" s="5">
        <v>1</v>
      </c>
      <c r="F368" s="9" t="str">
        <f t="shared" si="36"/>
        <v>Emergency Medicine/*Minor Injury Unit, General (Internal) Medicine/Geriatric Medicine, General (Internal) Medicine/Gastroenterology, General Practice (SDEC)  (LIFT)</v>
      </c>
      <c r="G368" s="9" t="str">
        <f t="shared" si="37"/>
        <v>Dr Sanchia Osborn</v>
      </c>
      <c r="H368" s="5" t="s">
        <v>2</v>
      </c>
      <c r="I368" s="6">
        <v>44770</v>
      </c>
      <c r="J368" s="6">
        <v>44901</v>
      </c>
      <c r="K368" s="3" t="s">
        <v>18</v>
      </c>
      <c r="L368" s="3" t="s">
        <v>21</v>
      </c>
      <c r="M368" s="3" t="str">
        <f>VLOOKUP(L368, HIDE!D:E, 2, FALSE)</f>
        <v>Llanelli</v>
      </c>
      <c r="N368" s="3" t="s">
        <v>960</v>
      </c>
      <c r="O368" s="3" t="str">
        <f t="shared" si="38"/>
        <v>/</v>
      </c>
      <c r="P368" s="3" t="s">
        <v>1667</v>
      </c>
      <c r="Q368" s="3" t="s">
        <v>1663</v>
      </c>
      <c r="R368" s="5" t="s">
        <v>2</v>
      </c>
      <c r="S368" s="6">
        <v>44537</v>
      </c>
      <c r="T368" s="6">
        <v>45020</v>
      </c>
      <c r="U368" s="3" t="s">
        <v>18</v>
      </c>
      <c r="V368" s="3" t="s">
        <v>21</v>
      </c>
      <c r="W368" s="3" t="str">
        <f>VLOOKUP(V368, HIDE!D:E, 2, FALSE)</f>
        <v>Llanelli</v>
      </c>
      <c r="X368" s="3" t="s">
        <v>952</v>
      </c>
      <c r="Y368" s="3" t="str">
        <f t="shared" si="39"/>
        <v>/</v>
      </c>
      <c r="Z368" s="3" t="s">
        <v>956</v>
      </c>
      <c r="AA368" s="3" t="s">
        <v>1344</v>
      </c>
      <c r="AB368" s="5" t="s">
        <v>2</v>
      </c>
      <c r="AC368" s="6">
        <v>45021</v>
      </c>
      <c r="AD368" s="6">
        <v>45139</v>
      </c>
      <c r="AE368" s="3" t="s">
        <v>18</v>
      </c>
      <c r="AF368" s="3" t="s">
        <v>21</v>
      </c>
      <c r="AG368" s="3" t="str">
        <f>VLOOKUP(AF368, HIDE!D:E, 2, FALSE)</f>
        <v>Llanelli</v>
      </c>
      <c r="AH368" s="3" t="s">
        <v>952</v>
      </c>
      <c r="AI368" s="3" t="str">
        <f t="shared" si="40"/>
        <v>/</v>
      </c>
      <c r="AJ368" s="3" t="s">
        <v>1006</v>
      </c>
      <c r="AK368" s="3" t="s">
        <v>1343</v>
      </c>
      <c r="AL368" s="10">
        <v>44776</v>
      </c>
      <c r="AM368" s="10">
        <v>45139</v>
      </c>
      <c r="AN368" s="10" t="s">
        <v>18</v>
      </c>
      <c r="AO368" s="39" t="s">
        <v>21</v>
      </c>
      <c r="AP368" s="39" t="str">
        <f>IF(AO368="", "", VLOOKUP(AO368, HIDE!D:E, 2, FALSE))</f>
        <v>Llanelli</v>
      </c>
      <c r="AQ368" s="9" t="str">
        <f t="shared" si="41"/>
        <v xml:space="preserve">, </v>
      </c>
      <c r="AR368" s="39" t="s">
        <v>1494</v>
      </c>
      <c r="AS368" s="9" t="str">
        <f t="shared" si="42"/>
        <v xml:space="preserve"> (LIFT)</v>
      </c>
      <c r="AT368" s="9" t="s">
        <v>1391</v>
      </c>
    </row>
    <row r="369" spans="1:46" x14ac:dyDescent="0.25">
      <c r="A369" s="3" t="s">
        <v>440</v>
      </c>
      <c r="B369" s="3" t="s">
        <v>428</v>
      </c>
      <c r="C369" s="3" t="s">
        <v>811</v>
      </c>
      <c r="D369" s="3" t="s">
        <v>1</v>
      </c>
      <c r="E369" s="5">
        <v>1</v>
      </c>
      <c r="F369" s="9" t="str">
        <f t="shared" si="36"/>
        <v>General (Internal) Medicine/Gastroenterology, Emergency Medicine/*Minor Injury Unit, General (Internal) Medicine/Geriatric Medicine, General Practice (SDEC)  (LIFT)</v>
      </c>
      <c r="G369" s="9" t="str">
        <f t="shared" si="37"/>
        <v>Dr Paul Rastall</v>
      </c>
      <c r="H369" s="5" t="s">
        <v>2</v>
      </c>
      <c r="I369" s="6">
        <v>44770</v>
      </c>
      <c r="J369" s="6">
        <v>44901</v>
      </c>
      <c r="K369" s="3" t="s">
        <v>18</v>
      </c>
      <c r="L369" s="3" t="s">
        <v>21</v>
      </c>
      <c r="M369" s="3" t="str">
        <f>VLOOKUP(L369, HIDE!D:E, 2, FALSE)</f>
        <v>Llanelli</v>
      </c>
      <c r="N369" s="3" t="s">
        <v>952</v>
      </c>
      <c r="O369" s="3" t="str">
        <f t="shared" si="38"/>
        <v>/</v>
      </c>
      <c r="P369" s="3" t="s">
        <v>1006</v>
      </c>
      <c r="Q369" s="3" t="s">
        <v>1343</v>
      </c>
      <c r="R369" s="5" t="s">
        <v>2</v>
      </c>
      <c r="S369" s="6">
        <v>44537</v>
      </c>
      <c r="T369" s="6">
        <v>45020</v>
      </c>
      <c r="U369" s="3" t="s">
        <v>18</v>
      </c>
      <c r="V369" s="3" t="s">
        <v>21</v>
      </c>
      <c r="W369" s="3" t="str">
        <f>VLOOKUP(V369, HIDE!D:E, 2, FALSE)</f>
        <v>Llanelli</v>
      </c>
      <c r="X369" s="3" t="s">
        <v>960</v>
      </c>
      <c r="Y369" s="3" t="str">
        <f t="shared" si="39"/>
        <v>/</v>
      </c>
      <c r="Z369" s="3" t="s">
        <v>1667</v>
      </c>
      <c r="AA369" s="3" t="s">
        <v>1663</v>
      </c>
      <c r="AB369" s="5" t="s">
        <v>2</v>
      </c>
      <c r="AC369" s="6">
        <v>45021</v>
      </c>
      <c r="AD369" s="6">
        <v>45139</v>
      </c>
      <c r="AE369" s="3" t="s">
        <v>18</v>
      </c>
      <c r="AF369" s="3" t="s">
        <v>21</v>
      </c>
      <c r="AG369" s="3" t="str">
        <f>VLOOKUP(AF369, HIDE!D:E, 2, FALSE)</f>
        <v>Llanelli</v>
      </c>
      <c r="AH369" s="3" t="s">
        <v>952</v>
      </c>
      <c r="AI369" s="3" t="str">
        <f t="shared" si="40"/>
        <v>/</v>
      </c>
      <c r="AJ369" s="3" t="s">
        <v>956</v>
      </c>
      <c r="AK369" s="3" t="s">
        <v>1344</v>
      </c>
      <c r="AL369" s="10">
        <v>44776</v>
      </c>
      <c r="AM369" s="10">
        <v>45139</v>
      </c>
      <c r="AN369" s="10" t="s">
        <v>18</v>
      </c>
      <c r="AO369" s="39" t="s">
        <v>21</v>
      </c>
      <c r="AP369" s="39" t="str">
        <f>IF(AO369="", "", VLOOKUP(AO369, HIDE!D:E, 2, FALSE))</f>
        <v>Llanelli</v>
      </c>
      <c r="AQ369" s="9" t="str">
        <f t="shared" si="41"/>
        <v xml:space="preserve">, </v>
      </c>
      <c r="AR369" s="39" t="s">
        <v>1494</v>
      </c>
      <c r="AS369" s="9" t="str">
        <f t="shared" si="42"/>
        <v xml:space="preserve"> (LIFT)</v>
      </c>
      <c r="AT369" s="9" t="s">
        <v>1345</v>
      </c>
    </row>
    <row r="370" spans="1:46" x14ac:dyDescent="0.25">
      <c r="A370" s="3" t="s">
        <v>440</v>
      </c>
      <c r="B370" s="3" t="s">
        <v>429</v>
      </c>
      <c r="C370" s="3" t="s">
        <v>812</v>
      </c>
      <c r="D370" s="3" t="s">
        <v>1</v>
      </c>
      <c r="E370" s="5">
        <v>0</v>
      </c>
      <c r="F370" s="9" t="str">
        <f t="shared" si="36"/>
        <v>General (Internal) Medicine/Geriatric Medicine, General (Internal) Medicine/Gastroenterology, Emergency Medicine/*Minor Injury Unit, General Practice (SDEC)  (LIFT)</v>
      </c>
      <c r="G370" s="9" t="str">
        <f t="shared" si="37"/>
        <v>Dr Senthil Kumar Subbarayan</v>
      </c>
      <c r="H370" s="5" t="s">
        <v>2</v>
      </c>
      <c r="I370" s="6">
        <v>44770</v>
      </c>
      <c r="J370" s="6">
        <v>44901</v>
      </c>
      <c r="K370" s="3" t="s">
        <v>18</v>
      </c>
      <c r="L370" s="3" t="s">
        <v>21</v>
      </c>
      <c r="M370" s="3" t="str">
        <f>VLOOKUP(L370, HIDE!D:E, 2, FALSE)</f>
        <v>Llanelli</v>
      </c>
      <c r="N370" s="3" t="s">
        <v>952</v>
      </c>
      <c r="O370" s="3" t="str">
        <f t="shared" si="38"/>
        <v>/</v>
      </c>
      <c r="P370" s="3" t="s">
        <v>956</v>
      </c>
      <c r="Q370" s="3" t="s">
        <v>1344</v>
      </c>
      <c r="R370" s="5" t="s">
        <v>2</v>
      </c>
      <c r="S370" s="6">
        <v>44537</v>
      </c>
      <c r="T370" s="6">
        <v>45020</v>
      </c>
      <c r="U370" s="3" t="s">
        <v>18</v>
      </c>
      <c r="V370" s="3" t="s">
        <v>21</v>
      </c>
      <c r="W370" s="3" t="str">
        <f>VLOOKUP(V370, HIDE!D:E, 2, FALSE)</f>
        <v>Llanelli</v>
      </c>
      <c r="X370" s="3" t="s">
        <v>952</v>
      </c>
      <c r="Y370" s="3" t="str">
        <f t="shared" si="39"/>
        <v>/</v>
      </c>
      <c r="Z370" s="3" t="s">
        <v>1006</v>
      </c>
      <c r="AA370" s="3" t="s">
        <v>1343</v>
      </c>
      <c r="AB370" s="5" t="s">
        <v>2</v>
      </c>
      <c r="AC370" s="6">
        <v>45021</v>
      </c>
      <c r="AD370" s="6">
        <v>45139</v>
      </c>
      <c r="AE370" s="3" t="s">
        <v>18</v>
      </c>
      <c r="AF370" s="3" t="s">
        <v>21</v>
      </c>
      <c r="AG370" s="3" t="str">
        <f>VLOOKUP(AF370, HIDE!D:E, 2, FALSE)</f>
        <v>Llanelli</v>
      </c>
      <c r="AH370" s="3" t="s">
        <v>960</v>
      </c>
      <c r="AI370" s="3" t="str">
        <f t="shared" si="40"/>
        <v>/</v>
      </c>
      <c r="AJ370" s="3" t="s">
        <v>1667</v>
      </c>
      <c r="AK370" s="3" t="s">
        <v>1663</v>
      </c>
      <c r="AL370" s="10">
        <v>44776</v>
      </c>
      <c r="AM370" s="10">
        <v>45139</v>
      </c>
      <c r="AN370" s="10" t="s">
        <v>18</v>
      </c>
      <c r="AO370" s="9" t="s">
        <v>21</v>
      </c>
      <c r="AP370" s="9" t="str">
        <f>IF(AO370="", "", VLOOKUP(AO370, HIDE!D:E, 2, FALSE))</f>
        <v>Llanelli</v>
      </c>
      <c r="AQ370" s="9" t="str">
        <f t="shared" si="41"/>
        <v xml:space="preserve">, </v>
      </c>
      <c r="AR370" s="9" t="s">
        <v>1494</v>
      </c>
      <c r="AS370" s="9" t="str">
        <f t="shared" si="42"/>
        <v xml:space="preserve"> (LIFT)</v>
      </c>
      <c r="AT370" s="9" t="s">
        <v>1345</v>
      </c>
    </row>
    <row r="371" spans="1:46" x14ac:dyDescent="0.25">
      <c r="A371" s="3" t="s">
        <v>440</v>
      </c>
      <c r="B371" s="3" t="s">
        <v>430</v>
      </c>
      <c r="C371" s="3" t="s">
        <v>813</v>
      </c>
      <c r="D371" s="3" t="s">
        <v>1</v>
      </c>
      <c r="E371" s="5">
        <v>1</v>
      </c>
      <c r="F371" s="9" t="str">
        <f t="shared" si="36"/>
        <v>General Surgery/Colorectal Surgery, General (Internal) Medicine/Cardiology, Oral and maxillo-facial surgery, General Practice  (LIFT)</v>
      </c>
      <c r="G371" s="9" t="str">
        <f>AT371</f>
        <v>Dr Daniel Baker</v>
      </c>
      <c r="H371" s="5" t="s">
        <v>2</v>
      </c>
      <c r="I371" s="6">
        <v>44770</v>
      </c>
      <c r="J371" s="6">
        <v>44901</v>
      </c>
      <c r="K371" s="3" t="s">
        <v>374</v>
      </c>
      <c r="L371" s="3" t="s">
        <v>30</v>
      </c>
      <c r="M371" s="3" t="str">
        <f>VLOOKUP(L371, HIDE!D:E, 2, FALSE)</f>
        <v>Merthyr Tydfil</v>
      </c>
      <c r="N371" s="3" t="s">
        <v>951</v>
      </c>
      <c r="O371" s="3" t="str">
        <f t="shared" si="38"/>
        <v>/</v>
      </c>
      <c r="P371" s="3" t="s">
        <v>1004</v>
      </c>
      <c r="Q371" s="3" t="s">
        <v>1669</v>
      </c>
      <c r="R371" s="5" t="s">
        <v>2</v>
      </c>
      <c r="S371" s="6">
        <v>44537</v>
      </c>
      <c r="T371" s="6">
        <v>45020</v>
      </c>
      <c r="U371" s="3" t="s">
        <v>374</v>
      </c>
      <c r="V371" s="3" t="s">
        <v>30</v>
      </c>
      <c r="W371" s="3" t="str">
        <f>VLOOKUP(V371, HIDE!D:E, 2, FALSE)</f>
        <v>Merthyr Tydfil</v>
      </c>
      <c r="X371" s="3" t="s">
        <v>952</v>
      </c>
      <c r="Y371" s="3" t="str">
        <f t="shared" si="39"/>
        <v>/</v>
      </c>
      <c r="Z371" s="3" t="s">
        <v>946</v>
      </c>
      <c r="AA371" s="3" t="s">
        <v>1347</v>
      </c>
      <c r="AB371" s="5" t="s">
        <v>2</v>
      </c>
      <c r="AC371" s="6">
        <v>45021</v>
      </c>
      <c r="AD371" s="6">
        <v>45139</v>
      </c>
      <c r="AE371" s="3" t="s">
        <v>374</v>
      </c>
      <c r="AF371" s="3" t="s">
        <v>30</v>
      </c>
      <c r="AG371" s="3" t="str">
        <f>VLOOKUP(AF371, HIDE!D:E, 2, FALSE)</f>
        <v>Merthyr Tydfil</v>
      </c>
      <c r="AH371" s="3" t="s">
        <v>971</v>
      </c>
      <c r="AI371" s="3" t="str">
        <f t="shared" si="40"/>
        <v/>
      </c>
      <c r="AJ371" s="3"/>
      <c r="AK371" s="3" t="s">
        <v>1346</v>
      </c>
      <c r="AL371" s="10">
        <v>44776</v>
      </c>
      <c r="AM371" s="10">
        <v>45139</v>
      </c>
      <c r="AN371" s="10" t="s">
        <v>374</v>
      </c>
      <c r="AO371" s="39" t="s">
        <v>1477</v>
      </c>
      <c r="AP371" s="39" t="str">
        <f>IF(AO371="", "", VLOOKUP(AO371, HIDE!D:E, 2, FALSE))</f>
        <v>Aberdare</v>
      </c>
      <c r="AQ371" s="9" t="str">
        <f t="shared" si="41"/>
        <v xml:space="preserve">, </v>
      </c>
      <c r="AR371" s="39" t="s">
        <v>1413</v>
      </c>
      <c r="AS371" s="9" t="str">
        <f t="shared" si="42"/>
        <v xml:space="preserve"> (LIFT)</v>
      </c>
      <c r="AT371" s="9" t="s">
        <v>1480</v>
      </c>
    </row>
    <row r="372" spans="1:46" x14ac:dyDescent="0.25">
      <c r="A372" s="3" t="s">
        <v>440</v>
      </c>
      <c r="B372" s="3" t="s">
        <v>431</v>
      </c>
      <c r="C372" s="3" t="s">
        <v>814</v>
      </c>
      <c r="D372" s="3" t="s">
        <v>1</v>
      </c>
      <c r="E372" s="5">
        <v>1</v>
      </c>
      <c r="F372" s="9" t="str">
        <f t="shared" si="36"/>
        <v>Oral and maxillo-facial surgery, General Surgery/Colorectal Surgery, General (Internal) Medicine/Cardiology, General Practice  (LIFT)</v>
      </c>
      <c r="G372" s="9" t="str">
        <f t="shared" ref="G372:G373" si="45">AT372</f>
        <v>Dr Daniel Baker</v>
      </c>
      <c r="H372" s="5" t="s">
        <v>2</v>
      </c>
      <c r="I372" s="6">
        <v>44770</v>
      </c>
      <c r="J372" s="6">
        <v>44901</v>
      </c>
      <c r="K372" s="3" t="s">
        <v>374</v>
      </c>
      <c r="L372" s="3" t="s">
        <v>30</v>
      </c>
      <c r="M372" s="3" t="str">
        <f>VLOOKUP(L372, HIDE!D:E, 2, FALSE)</f>
        <v>Merthyr Tydfil</v>
      </c>
      <c r="N372" s="3" t="s">
        <v>971</v>
      </c>
      <c r="O372" s="3" t="str">
        <f t="shared" si="38"/>
        <v/>
      </c>
      <c r="P372" s="3"/>
      <c r="Q372" s="3" t="s">
        <v>1346</v>
      </c>
      <c r="R372" s="5" t="s">
        <v>2</v>
      </c>
      <c r="S372" s="6">
        <v>44537</v>
      </c>
      <c r="T372" s="6">
        <v>45020</v>
      </c>
      <c r="U372" s="3" t="s">
        <v>374</v>
      </c>
      <c r="V372" s="3" t="s">
        <v>30</v>
      </c>
      <c r="W372" s="3" t="str">
        <f>VLOOKUP(V372, HIDE!D:E, 2, FALSE)</f>
        <v>Merthyr Tydfil</v>
      </c>
      <c r="X372" s="3" t="s">
        <v>951</v>
      </c>
      <c r="Y372" s="3" t="str">
        <f t="shared" si="39"/>
        <v>/</v>
      </c>
      <c r="Z372" s="3" t="s">
        <v>1004</v>
      </c>
      <c r="AA372" s="3" t="s">
        <v>1669</v>
      </c>
      <c r="AB372" s="5" t="s">
        <v>2</v>
      </c>
      <c r="AC372" s="6">
        <v>45021</v>
      </c>
      <c r="AD372" s="6">
        <v>45139</v>
      </c>
      <c r="AE372" s="3" t="s">
        <v>374</v>
      </c>
      <c r="AF372" s="3" t="s">
        <v>30</v>
      </c>
      <c r="AG372" s="3" t="str">
        <f>VLOOKUP(AF372, HIDE!D:E, 2, FALSE)</f>
        <v>Merthyr Tydfil</v>
      </c>
      <c r="AH372" s="3" t="s">
        <v>952</v>
      </c>
      <c r="AI372" s="3" t="str">
        <f t="shared" si="40"/>
        <v>/</v>
      </c>
      <c r="AJ372" s="3" t="s">
        <v>946</v>
      </c>
      <c r="AK372" s="3" t="s">
        <v>1347</v>
      </c>
      <c r="AL372" s="10">
        <v>44776</v>
      </c>
      <c r="AM372" s="10">
        <v>45139</v>
      </c>
      <c r="AN372" s="10" t="s">
        <v>374</v>
      </c>
      <c r="AO372" s="39" t="s">
        <v>1477</v>
      </c>
      <c r="AP372" s="39" t="str">
        <f>IF(AO372="", "", VLOOKUP(AO372, HIDE!D:E, 2, FALSE))</f>
        <v>Aberdare</v>
      </c>
      <c r="AQ372" s="9" t="str">
        <f t="shared" si="41"/>
        <v xml:space="preserve">, </v>
      </c>
      <c r="AR372" s="39" t="s">
        <v>1413</v>
      </c>
      <c r="AS372" s="9" t="str">
        <f t="shared" si="42"/>
        <v xml:space="preserve"> (LIFT)</v>
      </c>
      <c r="AT372" s="9" t="s">
        <v>1480</v>
      </c>
    </row>
    <row r="373" spans="1:46" x14ac:dyDescent="0.25">
      <c r="A373" s="3" t="s">
        <v>440</v>
      </c>
      <c r="B373" s="3" t="s">
        <v>434</v>
      </c>
      <c r="C373" s="3" t="s">
        <v>815</v>
      </c>
      <c r="D373" s="3" t="s">
        <v>1</v>
      </c>
      <c r="E373" s="5">
        <v>1</v>
      </c>
      <c r="F373" s="9" t="str">
        <f t="shared" si="36"/>
        <v>General (Internal) Medicine/Cardiology, Oral and maxillo-facial surgery, General Surgery/Colorectal Surgery, General Practice  (LIFT)</v>
      </c>
      <c r="G373" s="9" t="str">
        <f t="shared" si="45"/>
        <v>Dr Marianne Embrey</v>
      </c>
      <c r="H373" s="5" t="s">
        <v>2</v>
      </c>
      <c r="I373" s="6">
        <v>44770</v>
      </c>
      <c r="J373" s="6">
        <v>44901</v>
      </c>
      <c r="K373" s="3" t="s">
        <v>374</v>
      </c>
      <c r="L373" s="3" t="s">
        <v>30</v>
      </c>
      <c r="M373" s="3" t="str">
        <f>VLOOKUP(L373, HIDE!D:E, 2, FALSE)</f>
        <v>Merthyr Tydfil</v>
      </c>
      <c r="N373" s="3" t="s">
        <v>952</v>
      </c>
      <c r="O373" s="3" t="str">
        <f t="shared" si="38"/>
        <v>/</v>
      </c>
      <c r="P373" s="3" t="s">
        <v>946</v>
      </c>
      <c r="Q373" s="3" t="s">
        <v>1347</v>
      </c>
      <c r="R373" s="5" t="s">
        <v>2</v>
      </c>
      <c r="S373" s="6">
        <v>44537</v>
      </c>
      <c r="T373" s="6">
        <v>45020</v>
      </c>
      <c r="U373" s="3" t="s">
        <v>374</v>
      </c>
      <c r="V373" s="3" t="s">
        <v>30</v>
      </c>
      <c r="W373" s="3" t="str">
        <f>VLOOKUP(V373, HIDE!D:E, 2, FALSE)</f>
        <v>Merthyr Tydfil</v>
      </c>
      <c r="X373" s="3" t="s">
        <v>971</v>
      </c>
      <c r="Y373" s="3" t="str">
        <f t="shared" si="39"/>
        <v/>
      </c>
      <c r="Z373" s="3"/>
      <c r="AA373" s="3" t="s">
        <v>1346</v>
      </c>
      <c r="AB373" s="5" t="s">
        <v>2</v>
      </c>
      <c r="AC373" s="6">
        <v>45021</v>
      </c>
      <c r="AD373" s="6">
        <v>45139</v>
      </c>
      <c r="AE373" s="3" t="s">
        <v>374</v>
      </c>
      <c r="AF373" s="3" t="s">
        <v>30</v>
      </c>
      <c r="AG373" s="3" t="str">
        <f>VLOOKUP(AF373, HIDE!D:E, 2, FALSE)</f>
        <v>Merthyr Tydfil</v>
      </c>
      <c r="AH373" s="3" t="s">
        <v>951</v>
      </c>
      <c r="AI373" s="3" t="str">
        <f t="shared" si="40"/>
        <v>/</v>
      </c>
      <c r="AJ373" s="3" t="s">
        <v>1004</v>
      </c>
      <c r="AK373" s="3" t="s">
        <v>1669</v>
      </c>
      <c r="AL373" s="10">
        <v>44776</v>
      </c>
      <c r="AM373" s="10">
        <v>45139</v>
      </c>
      <c r="AN373" s="10" t="s">
        <v>374</v>
      </c>
      <c r="AO373" s="39" t="s">
        <v>1477</v>
      </c>
      <c r="AP373" s="39" t="str">
        <f>IF(AO373="", "", VLOOKUP(AO373, HIDE!D:E, 2, FALSE))</f>
        <v>Aberdare</v>
      </c>
      <c r="AQ373" s="9" t="str">
        <f t="shared" si="41"/>
        <v xml:space="preserve">, </v>
      </c>
      <c r="AR373" s="39" t="s">
        <v>1413</v>
      </c>
      <c r="AS373" s="9" t="str">
        <f t="shared" si="42"/>
        <v xml:space="preserve"> (LIFT)</v>
      </c>
      <c r="AT373" s="9" t="s">
        <v>1481</v>
      </c>
    </row>
    <row r="374" spans="1:46" x14ac:dyDescent="0.25">
      <c r="A374" s="3" t="s">
        <v>440</v>
      </c>
      <c r="B374" s="3" t="s">
        <v>418</v>
      </c>
      <c r="C374" s="3" t="s">
        <v>816</v>
      </c>
      <c r="D374" s="3" t="s">
        <v>1</v>
      </c>
      <c r="E374" s="5">
        <v>1</v>
      </c>
      <c r="F374" s="9" t="str">
        <f t="shared" si="36"/>
        <v>General (Internal) Medicine/Geriatric Medicine, General Surgery/Colorectal Surgery, Paediatrics, Community Sexual and Reproductive Health  (LIFT)</v>
      </c>
      <c r="G374" s="9" t="str">
        <f t="shared" si="37"/>
        <v>Dr Richard Marsh</v>
      </c>
      <c r="H374" s="5" t="s">
        <v>2</v>
      </c>
      <c r="I374" s="6">
        <v>44770</v>
      </c>
      <c r="J374" s="6">
        <v>44901</v>
      </c>
      <c r="K374" s="3" t="s">
        <v>3</v>
      </c>
      <c r="L374" s="3" t="s">
        <v>368</v>
      </c>
      <c r="M374" s="3" t="str">
        <f>VLOOKUP(L374, HIDE!D:E, 2, FALSE)</f>
        <v>Penarth</v>
      </c>
      <c r="N374" s="3" t="s">
        <v>952</v>
      </c>
      <c r="O374" s="3" t="str">
        <f t="shared" si="38"/>
        <v>/</v>
      </c>
      <c r="P374" s="3" t="s">
        <v>956</v>
      </c>
      <c r="Q374" s="3" t="s">
        <v>1142</v>
      </c>
      <c r="R374" s="5" t="s">
        <v>2</v>
      </c>
      <c r="S374" s="6">
        <v>44537</v>
      </c>
      <c r="T374" s="6">
        <v>45020</v>
      </c>
      <c r="U374" s="3" t="s">
        <v>3</v>
      </c>
      <c r="V374" s="46" t="s">
        <v>5</v>
      </c>
      <c r="W374" s="46" t="str">
        <f>VLOOKUP(V374, HIDE!D:E, 2, FALSE)</f>
        <v>Cardiff</v>
      </c>
      <c r="X374" s="3" t="s">
        <v>951</v>
      </c>
      <c r="Y374" s="3" t="str">
        <f t="shared" si="39"/>
        <v>/</v>
      </c>
      <c r="Z374" s="46" t="s">
        <v>1004</v>
      </c>
      <c r="AA374" s="3" t="s">
        <v>1509</v>
      </c>
      <c r="AB374" s="5" t="s">
        <v>2</v>
      </c>
      <c r="AC374" s="6">
        <v>45021</v>
      </c>
      <c r="AD374" s="6">
        <v>45139</v>
      </c>
      <c r="AE374" s="3" t="s">
        <v>3</v>
      </c>
      <c r="AF374" s="3" t="s">
        <v>5</v>
      </c>
      <c r="AG374" s="3" t="str">
        <f>VLOOKUP(AF374, HIDE!D:E, 2, FALSE)</f>
        <v>Cardiff</v>
      </c>
      <c r="AH374" s="3" t="s">
        <v>949</v>
      </c>
      <c r="AI374" s="3" t="str">
        <f t="shared" si="40"/>
        <v/>
      </c>
      <c r="AJ374" s="3"/>
      <c r="AK374" s="3" t="s">
        <v>1061</v>
      </c>
      <c r="AL374" s="10">
        <v>44776</v>
      </c>
      <c r="AM374" s="10">
        <v>45139</v>
      </c>
      <c r="AN374" s="10" t="s">
        <v>3</v>
      </c>
      <c r="AO374" s="39" t="s">
        <v>1617</v>
      </c>
      <c r="AP374" s="39" t="str">
        <f>IF(AO374="", "", VLOOKUP(AO374, HIDE!D:E, 2, FALSE))</f>
        <v>Cardiff</v>
      </c>
      <c r="AQ374" s="9" t="str">
        <f t="shared" si="41"/>
        <v xml:space="preserve">, </v>
      </c>
      <c r="AR374" s="39" t="s">
        <v>970</v>
      </c>
      <c r="AS374" s="9" t="str">
        <f t="shared" si="42"/>
        <v xml:space="preserve"> (LIFT)</v>
      </c>
      <c r="AT374" s="9" t="s">
        <v>1619</v>
      </c>
    </row>
    <row r="375" spans="1:46" x14ac:dyDescent="0.25">
      <c r="A375" s="3" t="s">
        <v>440</v>
      </c>
      <c r="B375" s="3" t="s">
        <v>419</v>
      </c>
      <c r="C375" s="3" t="s">
        <v>817</v>
      </c>
      <c r="D375" s="3" t="s">
        <v>1</v>
      </c>
      <c r="E375" s="5">
        <v>1</v>
      </c>
      <c r="F375" s="9" t="str">
        <f t="shared" si="36"/>
        <v>Paediatrics, General (Internal) Medicine/Geriatric Medicine, General Surgery/Colorectal Surgery, Community Sexual and Reproductive Health  (LIFT)</v>
      </c>
      <c r="G375" s="9" t="str">
        <f t="shared" si="37"/>
        <v>Dr Martin Edwards</v>
      </c>
      <c r="H375" s="5" t="s">
        <v>2</v>
      </c>
      <c r="I375" s="6">
        <v>44770</v>
      </c>
      <c r="J375" s="6">
        <v>44901</v>
      </c>
      <c r="K375" s="3" t="s">
        <v>3</v>
      </c>
      <c r="L375" s="3" t="s">
        <v>5</v>
      </c>
      <c r="M375" s="3" t="str">
        <f>VLOOKUP(L375, HIDE!D:E, 2, FALSE)</f>
        <v>Cardiff</v>
      </c>
      <c r="N375" s="3" t="s">
        <v>949</v>
      </c>
      <c r="O375" s="3" t="str">
        <f t="shared" si="38"/>
        <v/>
      </c>
      <c r="P375" s="3"/>
      <c r="Q375" s="3" t="s">
        <v>1061</v>
      </c>
      <c r="R375" s="5" t="s">
        <v>2</v>
      </c>
      <c r="S375" s="6">
        <v>44537</v>
      </c>
      <c r="T375" s="6">
        <v>45020</v>
      </c>
      <c r="U375" s="3" t="s">
        <v>3</v>
      </c>
      <c r="V375" s="32" t="s">
        <v>368</v>
      </c>
      <c r="W375" s="3" t="str">
        <f>VLOOKUP(V375, HIDE!D:E, 2, FALSE)</f>
        <v>Penarth</v>
      </c>
      <c r="X375" s="3" t="s">
        <v>952</v>
      </c>
      <c r="Y375" s="3" t="str">
        <f t="shared" si="39"/>
        <v>/</v>
      </c>
      <c r="Z375" s="3" t="s">
        <v>956</v>
      </c>
      <c r="AA375" s="3" t="s">
        <v>1142</v>
      </c>
      <c r="AB375" s="5" t="s">
        <v>2</v>
      </c>
      <c r="AC375" s="6">
        <v>45021</v>
      </c>
      <c r="AD375" s="6">
        <v>45139</v>
      </c>
      <c r="AE375" s="3" t="s">
        <v>3</v>
      </c>
      <c r="AF375" s="46" t="s">
        <v>5</v>
      </c>
      <c r="AG375" s="46" t="str">
        <f>VLOOKUP(AF375, HIDE!D:E, 2, FALSE)</f>
        <v>Cardiff</v>
      </c>
      <c r="AH375" s="3" t="s">
        <v>951</v>
      </c>
      <c r="AI375" s="3" t="str">
        <f t="shared" si="40"/>
        <v>/</v>
      </c>
      <c r="AJ375" s="46" t="s">
        <v>1004</v>
      </c>
      <c r="AK375" s="3" t="s">
        <v>1509</v>
      </c>
      <c r="AL375" s="10">
        <v>44776</v>
      </c>
      <c r="AM375" s="10">
        <v>45139</v>
      </c>
      <c r="AN375" s="10" t="s">
        <v>3</v>
      </c>
      <c r="AO375" s="39" t="s">
        <v>1617</v>
      </c>
      <c r="AP375" s="39" t="str">
        <f>IF(AO375="", "", VLOOKUP(AO375, HIDE!D:E, 2, FALSE))</f>
        <v>Cardiff</v>
      </c>
      <c r="AQ375" s="9" t="str">
        <f t="shared" si="41"/>
        <v xml:space="preserve">, </v>
      </c>
      <c r="AR375" s="39" t="s">
        <v>970</v>
      </c>
      <c r="AS375" s="9" t="str">
        <f t="shared" si="42"/>
        <v xml:space="preserve"> (LIFT)</v>
      </c>
      <c r="AT375" s="9" t="s">
        <v>1620</v>
      </c>
    </row>
    <row r="376" spans="1:46" x14ac:dyDescent="0.25">
      <c r="A376" s="3" t="s">
        <v>440</v>
      </c>
      <c r="B376" s="3" t="s">
        <v>420</v>
      </c>
      <c r="C376" s="3" t="s">
        <v>818</v>
      </c>
      <c r="D376" s="3" t="s">
        <v>1</v>
      </c>
      <c r="E376" s="5">
        <v>1</v>
      </c>
      <c r="F376" s="9" t="str">
        <f t="shared" si="36"/>
        <v>General Surgery/Colorectal Surgery, Paediatrics, General (Internal) Medicine/Geriatric Medicine, Community Sexual and Reproductive Health  (LIFT)</v>
      </c>
      <c r="G376" s="9" t="str">
        <f t="shared" si="37"/>
        <v>Ms Lucy Satherley</v>
      </c>
      <c r="H376" s="5" t="s">
        <v>2</v>
      </c>
      <c r="I376" s="6">
        <v>44770</v>
      </c>
      <c r="J376" s="6">
        <v>44901</v>
      </c>
      <c r="K376" s="3" t="s">
        <v>3</v>
      </c>
      <c r="L376" s="46" t="s">
        <v>5</v>
      </c>
      <c r="M376" s="46" t="str">
        <f>VLOOKUP(L376, HIDE!D:E, 2, FALSE)</f>
        <v>Cardiff</v>
      </c>
      <c r="N376" s="3" t="s">
        <v>951</v>
      </c>
      <c r="O376" s="3" t="str">
        <f t="shared" si="38"/>
        <v>/</v>
      </c>
      <c r="P376" s="46" t="s">
        <v>1004</v>
      </c>
      <c r="Q376" s="3" t="s">
        <v>1509</v>
      </c>
      <c r="R376" s="5" t="s">
        <v>2</v>
      </c>
      <c r="S376" s="6">
        <v>44537</v>
      </c>
      <c r="T376" s="6">
        <v>45020</v>
      </c>
      <c r="U376" s="3" t="s">
        <v>3</v>
      </c>
      <c r="V376" s="3" t="s">
        <v>5</v>
      </c>
      <c r="W376" s="3" t="str">
        <f>VLOOKUP(V376, HIDE!D:E, 2, FALSE)</f>
        <v>Cardiff</v>
      </c>
      <c r="X376" s="3" t="s">
        <v>949</v>
      </c>
      <c r="Y376" s="3" t="str">
        <f t="shared" si="39"/>
        <v/>
      </c>
      <c r="Z376" s="3"/>
      <c r="AA376" s="3" t="s">
        <v>1061</v>
      </c>
      <c r="AB376" s="5" t="s">
        <v>2</v>
      </c>
      <c r="AC376" s="6">
        <v>45021</v>
      </c>
      <c r="AD376" s="6">
        <v>45139</v>
      </c>
      <c r="AE376" s="3" t="s">
        <v>3</v>
      </c>
      <c r="AF376" s="32" t="s">
        <v>368</v>
      </c>
      <c r="AG376" s="3" t="str">
        <f>VLOOKUP(AF376, HIDE!D:E, 2, FALSE)</f>
        <v>Penarth</v>
      </c>
      <c r="AH376" s="3" t="s">
        <v>952</v>
      </c>
      <c r="AI376" s="3" t="str">
        <f t="shared" si="40"/>
        <v>/</v>
      </c>
      <c r="AJ376" s="3" t="s">
        <v>956</v>
      </c>
      <c r="AK376" s="3" t="s">
        <v>1142</v>
      </c>
      <c r="AL376" s="10">
        <v>44776</v>
      </c>
      <c r="AM376" s="10">
        <v>45139</v>
      </c>
      <c r="AN376" s="10" t="s">
        <v>3</v>
      </c>
      <c r="AO376" s="39" t="s">
        <v>1617</v>
      </c>
      <c r="AP376" s="39" t="str">
        <f>IF(AO376="", "", VLOOKUP(AO376, HIDE!D:E, 2, FALSE))</f>
        <v>Cardiff</v>
      </c>
      <c r="AQ376" s="9" t="str">
        <f t="shared" si="41"/>
        <v xml:space="preserve">, </v>
      </c>
      <c r="AR376" s="39" t="s">
        <v>970</v>
      </c>
      <c r="AS376" s="9" t="str">
        <f t="shared" si="42"/>
        <v xml:space="preserve"> (LIFT)</v>
      </c>
      <c r="AT376" s="9" t="s">
        <v>1620</v>
      </c>
    </row>
    <row r="377" spans="1:46" x14ac:dyDescent="0.25">
      <c r="A377" s="3" t="s">
        <v>440</v>
      </c>
      <c r="B377" s="3" t="s">
        <v>421</v>
      </c>
      <c r="C377" s="3" t="s">
        <v>819</v>
      </c>
      <c r="D377" s="3" t="s">
        <v>1</v>
      </c>
      <c r="E377" s="5">
        <v>1</v>
      </c>
      <c r="F377" s="9" t="str">
        <f t="shared" si="36"/>
        <v>Paediatrics, Geriatric Medicine/*Orthogeriatrics, General Surgery/Colorectal Surgery, General Practice  (LIFT)</v>
      </c>
      <c r="G377" s="9" t="str">
        <f>AT377</f>
        <v>Dr Natasha Collins</v>
      </c>
      <c r="H377" s="5" t="s">
        <v>2</v>
      </c>
      <c r="I377" s="6">
        <v>44770</v>
      </c>
      <c r="J377" s="6">
        <v>44901</v>
      </c>
      <c r="K377" s="3" t="s">
        <v>13</v>
      </c>
      <c r="L377" s="3" t="s">
        <v>371</v>
      </c>
      <c r="M377" s="3" t="str">
        <f>VLOOKUP(L377, HIDE!D:E, 2, FALSE)</f>
        <v>Cwmbran</v>
      </c>
      <c r="N377" s="3" t="s">
        <v>949</v>
      </c>
      <c r="O377" s="3" t="str">
        <f t="shared" si="38"/>
        <v/>
      </c>
      <c r="P377" s="3"/>
      <c r="Q377" s="3" t="s">
        <v>1350</v>
      </c>
      <c r="R377" s="5" t="s">
        <v>2</v>
      </c>
      <c r="S377" s="6">
        <v>44537</v>
      </c>
      <c r="T377" s="6">
        <v>45020</v>
      </c>
      <c r="U377" s="3" t="s">
        <v>13</v>
      </c>
      <c r="V377" s="3" t="s">
        <v>17</v>
      </c>
      <c r="W377" s="3" t="str">
        <f>VLOOKUP(V377, HIDE!D:E, 2, FALSE)</f>
        <v>Newport</v>
      </c>
      <c r="X377" s="3" t="s">
        <v>956</v>
      </c>
      <c r="Y377" s="3" t="str">
        <f t="shared" si="39"/>
        <v>/</v>
      </c>
      <c r="Z377" s="3" t="s">
        <v>1018</v>
      </c>
      <c r="AA377" s="3" t="s">
        <v>1349</v>
      </c>
      <c r="AB377" s="5" t="s">
        <v>2</v>
      </c>
      <c r="AC377" s="6">
        <v>45021</v>
      </c>
      <c r="AD377" s="6">
        <v>45139</v>
      </c>
      <c r="AE377" s="3" t="s">
        <v>13</v>
      </c>
      <c r="AF377" s="3" t="s">
        <v>432</v>
      </c>
      <c r="AG377" s="3" t="str">
        <f>VLOOKUP(AF377, HIDE!D:E, 2, FALSE)</f>
        <v>Newport / Cwmbran</v>
      </c>
      <c r="AH377" s="3" t="s">
        <v>951</v>
      </c>
      <c r="AI377" s="3" t="str">
        <f t="shared" si="40"/>
        <v>/</v>
      </c>
      <c r="AJ377" s="3" t="s">
        <v>1004</v>
      </c>
      <c r="AK377" s="3" t="s">
        <v>1348</v>
      </c>
      <c r="AL377" s="10">
        <v>44776</v>
      </c>
      <c r="AM377" s="10">
        <v>45139</v>
      </c>
      <c r="AN377" s="10" t="s">
        <v>13</v>
      </c>
      <c r="AO377" s="39" t="s">
        <v>1423</v>
      </c>
      <c r="AP377" s="39" t="str">
        <f>IF(AO377="", "", VLOOKUP(AO377, HIDE!D:E, 2, FALSE))</f>
        <v>Duffryn</v>
      </c>
      <c r="AQ377" s="9" t="str">
        <f t="shared" si="41"/>
        <v xml:space="preserve">, </v>
      </c>
      <c r="AR377" s="39" t="s">
        <v>1413</v>
      </c>
      <c r="AS377" s="9" t="str">
        <f t="shared" si="42"/>
        <v xml:space="preserve"> (LIFT)</v>
      </c>
      <c r="AT377" s="9" t="s">
        <v>1437</v>
      </c>
    </row>
    <row r="378" spans="1:46" x14ac:dyDescent="0.25">
      <c r="A378" s="3" t="s">
        <v>440</v>
      </c>
      <c r="B378" s="3" t="s">
        <v>422</v>
      </c>
      <c r="C378" s="3" t="s">
        <v>820</v>
      </c>
      <c r="D378" s="3" t="s">
        <v>1</v>
      </c>
      <c r="E378" s="5">
        <v>1</v>
      </c>
      <c r="F378" s="9" t="str">
        <f t="shared" si="36"/>
        <v>General Surgery/Colorectal Surgery, Paediatrics, Geriatric Medicine/*Orthogeriatrics, General Practice  (LIFT)</v>
      </c>
      <c r="G378" s="9" t="str">
        <f t="shared" ref="G378:G379" si="46">AT378</f>
        <v>Dr Annas Hussein</v>
      </c>
      <c r="H378" s="5" t="s">
        <v>2</v>
      </c>
      <c r="I378" s="6">
        <v>44770</v>
      </c>
      <c r="J378" s="6">
        <v>44901</v>
      </c>
      <c r="K378" s="3" t="s">
        <v>13</v>
      </c>
      <c r="L378" s="3" t="s">
        <v>432</v>
      </c>
      <c r="M378" s="3" t="str">
        <f>VLOOKUP(L378, HIDE!D:E, 2, FALSE)</f>
        <v>Newport / Cwmbran</v>
      </c>
      <c r="N378" s="3" t="s">
        <v>951</v>
      </c>
      <c r="O378" s="3" t="str">
        <f t="shared" si="38"/>
        <v>/</v>
      </c>
      <c r="P378" s="3" t="s">
        <v>1004</v>
      </c>
      <c r="Q378" s="3" t="s">
        <v>1348</v>
      </c>
      <c r="R378" s="5" t="s">
        <v>2</v>
      </c>
      <c r="S378" s="6">
        <v>44537</v>
      </c>
      <c r="T378" s="6">
        <v>45020</v>
      </c>
      <c r="U378" s="3" t="s">
        <v>13</v>
      </c>
      <c r="V378" s="32" t="s">
        <v>371</v>
      </c>
      <c r="W378" s="3" t="str">
        <f>VLOOKUP(V378, HIDE!D:E, 2, FALSE)</f>
        <v>Cwmbran</v>
      </c>
      <c r="X378" s="3" t="s">
        <v>949</v>
      </c>
      <c r="Y378" s="3" t="str">
        <f t="shared" si="39"/>
        <v/>
      </c>
      <c r="Z378" s="3"/>
      <c r="AA378" s="3" t="s">
        <v>1350</v>
      </c>
      <c r="AB378" s="5" t="s">
        <v>2</v>
      </c>
      <c r="AC378" s="6">
        <v>45021</v>
      </c>
      <c r="AD378" s="6">
        <v>45139</v>
      </c>
      <c r="AE378" s="3" t="s">
        <v>13</v>
      </c>
      <c r="AF378" s="3" t="s">
        <v>17</v>
      </c>
      <c r="AG378" s="3" t="str">
        <f>VLOOKUP(AF378, HIDE!D:E, 2, FALSE)</f>
        <v>Newport</v>
      </c>
      <c r="AH378" s="3" t="s">
        <v>956</v>
      </c>
      <c r="AI378" s="3" t="str">
        <f t="shared" si="40"/>
        <v>/</v>
      </c>
      <c r="AJ378" s="3" t="s">
        <v>1018</v>
      </c>
      <c r="AK378" s="3" t="s">
        <v>1349</v>
      </c>
      <c r="AL378" s="10">
        <v>44776</v>
      </c>
      <c r="AM378" s="10">
        <v>45139</v>
      </c>
      <c r="AN378" s="10" t="s">
        <v>13</v>
      </c>
      <c r="AO378" s="39" t="s">
        <v>1483</v>
      </c>
      <c r="AP378" s="39" t="str">
        <f>IF(AO378="", "", VLOOKUP(AO378, HIDE!D:E, 2, FALSE))</f>
        <v>Newport</v>
      </c>
      <c r="AQ378" s="9" t="str">
        <f t="shared" si="41"/>
        <v xml:space="preserve">, </v>
      </c>
      <c r="AR378" s="39" t="s">
        <v>1413</v>
      </c>
      <c r="AS378" s="9" t="str">
        <f t="shared" si="42"/>
        <v xml:space="preserve"> (LIFT)</v>
      </c>
      <c r="AT378" s="9" t="s">
        <v>1482</v>
      </c>
    </row>
    <row r="379" spans="1:46" x14ac:dyDescent="0.25">
      <c r="A379" s="3" t="s">
        <v>440</v>
      </c>
      <c r="B379" s="3" t="s">
        <v>423</v>
      </c>
      <c r="C379" s="3" t="s">
        <v>821</v>
      </c>
      <c r="D379" s="3" t="s">
        <v>1</v>
      </c>
      <c r="E379" s="5">
        <v>1</v>
      </c>
      <c r="F379" s="9" t="str">
        <f t="shared" si="36"/>
        <v>Geriatric Medicine/*Orthogeriatrics, General Surgery/Colorectal Surgery, Paediatrics, General Practice  (LIFT)</v>
      </c>
      <c r="G379" s="9" t="str">
        <f t="shared" si="46"/>
        <v>Dr Annas Hussein</v>
      </c>
      <c r="H379" s="5" t="s">
        <v>2</v>
      </c>
      <c r="I379" s="6">
        <v>44770</v>
      </c>
      <c r="J379" s="6">
        <v>44901</v>
      </c>
      <c r="K379" s="3" t="s">
        <v>13</v>
      </c>
      <c r="L379" s="3" t="s">
        <v>17</v>
      </c>
      <c r="M379" s="3" t="str">
        <f>VLOOKUP(L379, HIDE!D:E, 2, FALSE)</f>
        <v>Newport</v>
      </c>
      <c r="N379" s="3" t="s">
        <v>956</v>
      </c>
      <c r="O379" s="3" t="str">
        <f t="shared" si="38"/>
        <v>/</v>
      </c>
      <c r="P379" s="3" t="s">
        <v>1018</v>
      </c>
      <c r="Q379" s="3" t="s">
        <v>1349</v>
      </c>
      <c r="R379" s="5" t="s">
        <v>2</v>
      </c>
      <c r="S379" s="6">
        <v>44537</v>
      </c>
      <c r="T379" s="6">
        <v>45020</v>
      </c>
      <c r="U379" s="3" t="s">
        <v>13</v>
      </c>
      <c r="V379" s="3" t="s">
        <v>432</v>
      </c>
      <c r="W379" s="3" t="str">
        <f>VLOOKUP(V379, HIDE!D:E, 2, FALSE)</f>
        <v>Newport / Cwmbran</v>
      </c>
      <c r="X379" s="3" t="s">
        <v>951</v>
      </c>
      <c r="Y379" s="3" t="str">
        <f t="shared" si="39"/>
        <v>/</v>
      </c>
      <c r="Z379" s="3" t="s">
        <v>1004</v>
      </c>
      <c r="AA379" s="3" t="s">
        <v>1348</v>
      </c>
      <c r="AB379" s="5" t="s">
        <v>2</v>
      </c>
      <c r="AC379" s="6">
        <v>45021</v>
      </c>
      <c r="AD379" s="6">
        <v>45139</v>
      </c>
      <c r="AE379" s="3" t="s">
        <v>13</v>
      </c>
      <c r="AF379" s="32" t="s">
        <v>371</v>
      </c>
      <c r="AG379" s="3" t="str">
        <f>VLOOKUP(AF379, HIDE!D:E, 2, FALSE)</f>
        <v>Cwmbran</v>
      </c>
      <c r="AH379" s="3" t="s">
        <v>949</v>
      </c>
      <c r="AI379" s="3" t="str">
        <f t="shared" si="40"/>
        <v/>
      </c>
      <c r="AJ379" s="3"/>
      <c r="AK379" s="3" t="s">
        <v>1350</v>
      </c>
      <c r="AL379" s="10">
        <v>44776</v>
      </c>
      <c r="AM379" s="10">
        <v>45139</v>
      </c>
      <c r="AN379" s="10" t="s">
        <v>13</v>
      </c>
      <c r="AO379" s="39" t="s">
        <v>1483</v>
      </c>
      <c r="AP379" s="39" t="str">
        <f>IF(AO379="", "", VLOOKUP(AO379, HIDE!D:E, 2, FALSE))</f>
        <v>Newport</v>
      </c>
      <c r="AQ379" s="9" t="str">
        <f t="shared" si="41"/>
        <v xml:space="preserve">, </v>
      </c>
      <c r="AR379" s="39" t="s">
        <v>1413</v>
      </c>
      <c r="AS379" s="9" t="str">
        <f t="shared" si="42"/>
        <v xml:space="preserve"> (LIFT)</v>
      </c>
      <c r="AT379" s="9" t="s">
        <v>1482</v>
      </c>
    </row>
    <row r="380" spans="1:46" x14ac:dyDescent="0.25">
      <c r="A380" s="3" t="s">
        <v>440</v>
      </c>
      <c r="B380" s="3" t="s">
        <v>424</v>
      </c>
      <c r="C380" s="3" t="s">
        <v>822</v>
      </c>
      <c r="D380" s="3" t="s">
        <v>1</v>
      </c>
      <c r="E380" s="5">
        <v>1</v>
      </c>
      <c r="F380" s="9" t="str">
        <f t="shared" si="36"/>
        <v>General (Internal) Medicine/Respiratory Medicine, General Surgery/Upper Gastro-intestinal Surgery, General Surgery/Colorectal Surgery, Public Health Medicine  (LIFT)</v>
      </c>
      <c r="G380" s="9" t="str">
        <f t="shared" si="37"/>
        <v>Dr Sara Fairbairn</v>
      </c>
      <c r="H380" s="5" t="s">
        <v>2</v>
      </c>
      <c r="I380" s="6">
        <v>44770</v>
      </c>
      <c r="J380" s="6">
        <v>44901</v>
      </c>
      <c r="K380" s="3" t="s">
        <v>13</v>
      </c>
      <c r="L380" s="3" t="s">
        <v>371</v>
      </c>
      <c r="M380" s="3" t="str">
        <f>VLOOKUP(L380, HIDE!D:E, 2, FALSE)</f>
        <v>Cwmbran</v>
      </c>
      <c r="N380" s="3" t="s">
        <v>952</v>
      </c>
      <c r="O380" s="3" t="str">
        <f t="shared" si="38"/>
        <v>/</v>
      </c>
      <c r="P380" s="3" t="s">
        <v>950</v>
      </c>
      <c r="Q380" s="3" t="s">
        <v>1353</v>
      </c>
      <c r="R380" s="5" t="s">
        <v>2</v>
      </c>
      <c r="S380" s="6">
        <v>44537</v>
      </c>
      <c r="T380" s="6">
        <v>45020</v>
      </c>
      <c r="U380" s="3" t="s">
        <v>13</v>
      </c>
      <c r="V380" s="3" t="s">
        <v>432</v>
      </c>
      <c r="W380" s="3" t="str">
        <f>VLOOKUP(V380, HIDE!D:E, 2, FALSE)</f>
        <v>Newport / Cwmbran</v>
      </c>
      <c r="X380" s="3" t="s">
        <v>951</v>
      </c>
      <c r="Y380" s="3" t="str">
        <f t="shared" si="39"/>
        <v>/</v>
      </c>
      <c r="Z380" s="3" t="s">
        <v>1005</v>
      </c>
      <c r="AA380" s="3" t="s">
        <v>1352</v>
      </c>
      <c r="AB380" s="5" t="s">
        <v>2</v>
      </c>
      <c r="AC380" s="6">
        <v>45021</v>
      </c>
      <c r="AD380" s="6">
        <v>45139</v>
      </c>
      <c r="AE380" s="3" t="s">
        <v>13</v>
      </c>
      <c r="AF380" s="3" t="s">
        <v>432</v>
      </c>
      <c r="AG380" s="3" t="str">
        <f>VLOOKUP(AF380, HIDE!D:E, 2, FALSE)</f>
        <v>Newport / Cwmbran</v>
      </c>
      <c r="AH380" s="3" t="s">
        <v>951</v>
      </c>
      <c r="AI380" s="3" t="str">
        <f t="shared" si="40"/>
        <v>/</v>
      </c>
      <c r="AJ380" s="3" t="s">
        <v>1004</v>
      </c>
      <c r="AK380" s="3" t="s">
        <v>1351</v>
      </c>
      <c r="AL380" s="10">
        <v>44776</v>
      </c>
      <c r="AM380" s="10">
        <v>45139</v>
      </c>
      <c r="AN380" s="10" t="s">
        <v>13</v>
      </c>
      <c r="AO380" s="39" t="s">
        <v>1621</v>
      </c>
      <c r="AP380" s="39" t="str">
        <f>IF(AO380="", "", VLOOKUP(AO380, HIDE!D:E, 2, FALSE))</f>
        <v>Newport / Abergavenny</v>
      </c>
      <c r="AQ380" s="9" t="str">
        <f t="shared" si="41"/>
        <v xml:space="preserve">, </v>
      </c>
      <c r="AR380" s="44" t="s">
        <v>1700</v>
      </c>
      <c r="AS380" s="9" t="str">
        <f t="shared" si="42"/>
        <v xml:space="preserve"> (LIFT)</v>
      </c>
      <c r="AT380" s="9" t="s">
        <v>1391</v>
      </c>
    </row>
    <row r="381" spans="1:46" x14ac:dyDescent="0.25">
      <c r="A381" s="3" t="s">
        <v>440</v>
      </c>
      <c r="B381" s="3" t="s">
        <v>425</v>
      </c>
      <c r="C381" s="3" t="s">
        <v>823</v>
      </c>
      <c r="D381" s="3" t="s">
        <v>1</v>
      </c>
      <c r="E381" s="5">
        <v>1</v>
      </c>
      <c r="F381" s="9" t="str">
        <f t="shared" si="36"/>
        <v>General Surgery/Colorectal Surgery, General (Internal) Medicine/Respiratory Medicine, General Surgery/Upper Gastro-intestinal Surgery, Public Health Medicine  (LIFT)</v>
      </c>
      <c r="G381" s="9" t="str">
        <f t="shared" si="37"/>
        <v>Mr Usman Khan</v>
      </c>
      <c r="H381" s="5" t="s">
        <v>2</v>
      </c>
      <c r="I381" s="6">
        <v>44770</v>
      </c>
      <c r="J381" s="6">
        <v>44901</v>
      </c>
      <c r="K381" s="3" t="s">
        <v>13</v>
      </c>
      <c r="L381" s="3" t="s">
        <v>432</v>
      </c>
      <c r="M381" s="3" t="str">
        <f>VLOOKUP(L381, HIDE!D:E, 2, FALSE)</f>
        <v>Newport / Cwmbran</v>
      </c>
      <c r="N381" s="3" t="s">
        <v>951</v>
      </c>
      <c r="O381" s="3" t="str">
        <f t="shared" si="38"/>
        <v>/</v>
      </c>
      <c r="P381" s="3" t="s">
        <v>1004</v>
      </c>
      <c r="Q381" s="3" t="s">
        <v>1351</v>
      </c>
      <c r="R381" s="5" t="s">
        <v>2</v>
      </c>
      <c r="S381" s="6">
        <v>44537</v>
      </c>
      <c r="T381" s="6">
        <v>45020</v>
      </c>
      <c r="U381" s="3" t="s">
        <v>13</v>
      </c>
      <c r="V381" s="32" t="s">
        <v>371</v>
      </c>
      <c r="W381" s="3" t="str">
        <f>VLOOKUP(V381, HIDE!D:E, 2, FALSE)</f>
        <v>Cwmbran</v>
      </c>
      <c r="X381" s="3" t="s">
        <v>952</v>
      </c>
      <c r="Y381" s="3" t="str">
        <f t="shared" si="39"/>
        <v>/</v>
      </c>
      <c r="Z381" s="3" t="s">
        <v>950</v>
      </c>
      <c r="AA381" s="3" t="s">
        <v>1353</v>
      </c>
      <c r="AB381" s="5" t="s">
        <v>2</v>
      </c>
      <c r="AC381" s="6">
        <v>45021</v>
      </c>
      <c r="AD381" s="6">
        <v>45139</v>
      </c>
      <c r="AE381" s="3" t="s">
        <v>13</v>
      </c>
      <c r="AF381" s="3" t="s">
        <v>432</v>
      </c>
      <c r="AG381" s="3" t="str">
        <f>VLOOKUP(AF381, HIDE!D:E, 2, FALSE)</f>
        <v>Newport / Cwmbran</v>
      </c>
      <c r="AH381" s="3" t="s">
        <v>951</v>
      </c>
      <c r="AI381" s="3" t="str">
        <f t="shared" si="40"/>
        <v>/</v>
      </c>
      <c r="AJ381" s="3" t="s">
        <v>1005</v>
      </c>
      <c r="AK381" s="3" t="s">
        <v>1352</v>
      </c>
      <c r="AL381" s="10">
        <v>44776</v>
      </c>
      <c r="AM381" s="10">
        <v>45139</v>
      </c>
      <c r="AN381" s="10" t="s">
        <v>13</v>
      </c>
      <c r="AO381" s="39" t="s">
        <v>1621</v>
      </c>
      <c r="AP381" s="39" t="str">
        <f>IF(AO381="", "", VLOOKUP(AO381, HIDE!D:E, 2, FALSE))</f>
        <v>Newport / Abergavenny</v>
      </c>
      <c r="AQ381" s="9" t="str">
        <f t="shared" si="41"/>
        <v xml:space="preserve">, </v>
      </c>
      <c r="AR381" s="44" t="s">
        <v>1700</v>
      </c>
      <c r="AS381" s="9" t="str">
        <f t="shared" si="42"/>
        <v xml:space="preserve"> (LIFT)</v>
      </c>
      <c r="AT381" s="9" t="s">
        <v>1391</v>
      </c>
    </row>
    <row r="382" spans="1:46" x14ac:dyDescent="0.25">
      <c r="A382" s="3" t="s">
        <v>440</v>
      </c>
      <c r="B382" s="3" t="s">
        <v>426</v>
      </c>
      <c r="C382" s="3" t="s">
        <v>824</v>
      </c>
      <c r="D382" s="3" t="s">
        <v>1</v>
      </c>
      <c r="E382" s="5">
        <v>1</v>
      </c>
      <c r="F382" s="9" t="str">
        <f t="shared" si="36"/>
        <v>General Surgery/Upper Gastro-intestinal Surgery, General Surgery/Colorectal Surgery, General (Internal) Medicine/Respiratory Medicine, Public Health Medicine  (LIFT)</v>
      </c>
      <c r="G382" s="9" t="str">
        <f t="shared" si="37"/>
        <v>Prof Ashraf Rasheed</v>
      </c>
      <c r="H382" s="5" t="s">
        <v>2</v>
      </c>
      <c r="I382" s="6">
        <v>44770</v>
      </c>
      <c r="J382" s="6">
        <v>44901</v>
      </c>
      <c r="K382" s="3" t="s">
        <v>13</v>
      </c>
      <c r="L382" s="3" t="s">
        <v>432</v>
      </c>
      <c r="M382" s="3" t="str">
        <f>VLOOKUP(L382, HIDE!D:E, 2, FALSE)</f>
        <v>Newport / Cwmbran</v>
      </c>
      <c r="N382" s="3" t="s">
        <v>951</v>
      </c>
      <c r="O382" s="3" t="str">
        <f t="shared" si="38"/>
        <v>/</v>
      </c>
      <c r="P382" s="3" t="s">
        <v>1005</v>
      </c>
      <c r="Q382" s="3" t="s">
        <v>1352</v>
      </c>
      <c r="R382" s="5" t="s">
        <v>2</v>
      </c>
      <c r="S382" s="6">
        <v>44537</v>
      </c>
      <c r="T382" s="6">
        <v>45020</v>
      </c>
      <c r="U382" s="3" t="s">
        <v>13</v>
      </c>
      <c r="V382" s="3" t="s">
        <v>432</v>
      </c>
      <c r="W382" s="3" t="str">
        <f>VLOOKUP(V382, HIDE!D:E, 2, FALSE)</f>
        <v>Newport / Cwmbran</v>
      </c>
      <c r="X382" s="3" t="s">
        <v>951</v>
      </c>
      <c r="Y382" s="3" t="str">
        <f t="shared" si="39"/>
        <v>/</v>
      </c>
      <c r="Z382" s="3" t="s">
        <v>1004</v>
      </c>
      <c r="AA382" s="3" t="s">
        <v>1351</v>
      </c>
      <c r="AB382" s="5" t="s">
        <v>2</v>
      </c>
      <c r="AC382" s="6">
        <v>45021</v>
      </c>
      <c r="AD382" s="6">
        <v>45139</v>
      </c>
      <c r="AE382" s="3" t="s">
        <v>13</v>
      </c>
      <c r="AF382" s="32" t="s">
        <v>371</v>
      </c>
      <c r="AG382" s="3" t="str">
        <f>VLOOKUP(AF382, HIDE!D:E, 2, FALSE)</f>
        <v>Cwmbran</v>
      </c>
      <c r="AH382" s="3" t="s">
        <v>952</v>
      </c>
      <c r="AI382" s="3" t="str">
        <f t="shared" si="40"/>
        <v>/</v>
      </c>
      <c r="AJ382" s="3" t="s">
        <v>950</v>
      </c>
      <c r="AK382" s="3" t="s">
        <v>1353</v>
      </c>
      <c r="AL382" s="10">
        <v>44776</v>
      </c>
      <c r="AM382" s="10">
        <v>45139</v>
      </c>
      <c r="AN382" s="10" t="s">
        <v>13</v>
      </c>
      <c r="AO382" s="39" t="s">
        <v>1621</v>
      </c>
      <c r="AP382" s="39" t="str">
        <f>IF(AO382="", "", VLOOKUP(AO382, HIDE!D:E, 2, FALSE))</f>
        <v>Newport / Abergavenny</v>
      </c>
      <c r="AQ382" s="9" t="str">
        <f t="shared" si="41"/>
        <v xml:space="preserve">, </v>
      </c>
      <c r="AR382" s="44" t="s">
        <v>1700</v>
      </c>
      <c r="AS382" s="9" t="str">
        <f t="shared" si="42"/>
        <v xml:space="preserve"> (LIFT)</v>
      </c>
      <c r="AT382" s="9" t="s">
        <v>1391</v>
      </c>
    </row>
    <row r="383" spans="1:46" s="42" customFormat="1" x14ac:dyDescent="0.25">
      <c r="A383" s="36" t="s">
        <v>440</v>
      </c>
      <c r="B383" s="3" t="s">
        <v>1510</v>
      </c>
      <c r="C383" s="3" t="s">
        <v>1537</v>
      </c>
      <c r="D383" s="3" t="s">
        <v>1</v>
      </c>
      <c r="E383" s="5">
        <v>1</v>
      </c>
      <c r="F383" s="9" t="str">
        <f t="shared" si="36"/>
        <v>Urology, General (Internal) Medicine/Gastroenterology, Paediatrics, Community Sexual and Reproductive Health  (LIFT)</v>
      </c>
      <c r="G383" s="9" t="str">
        <f t="shared" si="37"/>
        <v xml:space="preserve">Mr Kyriacos Alexandrou </v>
      </c>
      <c r="H383" s="5" t="s">
        <v>2</v>
      </c>
      <c r="I383" s="6">
        <v>44770</v>
      </c>
      <c r="J383" s="6">
        <v>44901</v>
      </c>
      <c r="K383" s="36" t="s">
        <v>9</v>
      </c>
      <c r="L383" s="36" t="s">
        <v>32</v>
      </c>
      <c r="M383" s="36" t="str">
        <f>VLOOKUP(L383, HIDE!D:E, 2, FALSE)</f>
        <v>Bangor</v>
      </c>
      <c r="N383" s="36" t="s">
        <v>954</v>
      </c>
      <c r="O383" s="3" t="str">
        <f t="shared" si="38"/>
        <v/>
      </c>
      <c r="P383" s="36"/>
      <c r="Q383" s="3" t="s">
        <v>1264</v>
      </c>
      <c r="R383" s="5" t="s">
        <v>2</v>
      </c>
      <c r="S383" s="6">
        <v>44537</v>
      </c>
      <c r="T383" s="6">
        <v>45020</v>
      </c>
      <c r="U383" s="36" t="s">
        <v>9</v>
      </c>
      <c r="V383" s="36" t="s">
        <v>32</v>
      </c>
      <c r="W383" s="36" t="str">
        <f>VLOOKUP(V383, HIDE!D:E, 2, FALSE)</f>
        <v>Bangor</v>
      </c>
      <c r="X383" s="36" t="s">
        <v>952</v>
      </c>
      <c r="Y383" s="3" t="str">
        <f t="shared" si="39"/>
        <v>/</v>
      </c>
      <c r="Z383" s="36" t="s">
        <v>1006</v>
      </c>
      <c r="AA383" s="3" t="s">
        <v>1265</v>
      </c>
      <c r="AB383" s="5" t="s">
        <v>2</v>
      </c>
      <c r="AC383" s="6">
        <v>45021</v>
      </c>
      <c r="AD383" s="6">
        <v>45139</v>
      </c>
      <c r="AE383" s="36" t="s">
        <v>9</v>
      </c>
      <c r="AF383" s="37" t="s">
        <v>32</v>
      </c>
      <c r="AG383" s="36" t="str">
        <f>VLOOKUP(AF383, HIDE!D:E, 2, FALSE)</f>
        <v>Bangor</v>
      </c>
      <c r="AH383" s="36" t="s">
        <v>949</v>
      </c>
      <c r="AI383" s="3" t="str">
        <f t="shared" si="40"/>
        <v/>
      </c>
      <c r="AJ383" s="36"/>
      <c r="AK383" s="3" t="s">
        <v>1568</v>
      </c>
      <c r="AL383" s="10">
        <v>44776</v>
      </c>
      <c r="AM383" s="10">
        <v>45139</v>
      </c>
      <c r="AN383" s="41" t="s">
        <v>9</v>
      </c>
      <c r="AO383" s="39" t="s">
        <v>32</v>
      </c>
      <c r="AP383" s="39" t="str">
        <f>IF(AO383="", "", VLOOKUP(AO383, HIDE!D:E, 2, FALSE))</f>
        <v>Bangor</v>
      </c>
      <c r="AQ383" s="9" t="str">
        <f t="shared" si="41"/>
        <v xml:space="preserve">, </v>
      </c>
      <c r="AR383" s="39" t="s">
        <v>970</v>
      </c>
      <c r="AS383" s="9" t="str">
        <f t="shared" si="42"/>
        <v xml:space="preserve"> (LIFT)</v>
      </c>
      <c r="AT383" s="9" t="s">
        <v>1585</v>
      </c>
    </row>
    <row r="384" spans="1:46" s="42" customFormat="1" x14ac:dyDescent="0.25">
      <c r="A384" s="36" t="s">
        <v>440</v>
      </c>
      <c r="B384" s="3" t="s">
        <v>1511</v>
      </c>
      <c r="C384" s="3" t="s">
        <v>1538</v>
      </c>
      <c r="D384" s="3" t="s">
        <v>1</v>
      </c>
      <c r="E384" s="5">
        <v>1</v>
      </c>
      <c r="F384" s="9" t="str">
        <f t="shared" si="36"/>
        <v>Paediatrics, Urology, General (Internal) Medicine/Gastroenterology, General Practice  (LIFT)</v>
      </c>
      <c r="G384" s="9" t="str">
        <f>AT384</f>
        <v>Dr Hayley Jones</v>
      </c>
      <c r="H384" s="5" t="s">
        <v>2</v>
      </c>
      <c r="I384" s="6">
        <v>44770</v>
      </c>
      <c r="J384" s="6">
        <v>44901</v>
      </c>
      <c r="K384" s="36" t="s">
        <v>9</v>
      </c>
      <c r="L384" s="36" t="s">
        <v>32</v>
      </c>
      <c r="M384" s="36" t="str">
        <f>VLOOKUP(L384, HIDE!D:E, 2, FALSE)</f>
        <v>Bangor</v>
      </c>
      <c r="N384" s="36" t="s">
        <v>949</v>
      </c>
      <c r="O384" s="3" t="str">
        <f t="shared" si="38"/>
        <v/>
      </c>
      <c r="P384" s="36"/>
      <c r="Q384" s="3" t="s">
        <v>1568</v>
      </c>
      <c r="R384" s="5" t="s">
        <v>2</v>
      </c>
      <c r="S384" s="6">
        <v>44537</v>
      </c>
      <c r="T384" s="6">
        <v>45020</v>
      </c>
      <c r="U384" s="36" t="s">
        <v>9</v>
      </c>
      <c r="V384" s="36" t="s">
        <v>32</v>
      </c>
      <c r="W384" s="36" t="str">
        <f>VLOOKUP(V384, HIDE!D:E, 2, FALSE)</f>
        <v>Bangor</v>
      </c>
      <c r="X384" s="36" t="s">
        <v>954</v>
      </c>
      <c r="Y384" s="3" t="str">
        <f t="shared" si="39"/>
        <v/>
      </c>
      <c r="Z384" s="36"/>
      <c r="AA384" s="3" t="s">
        <v>1264</v>
      </c>
      <c r="AB384" s="5" t="s">
        <v>2</v>
      </c>
      <c r="AC384" s="6">
        <v>45021</v>
      </c>
      <c r="AD384" s="6">
        <v>45139</v>
      </c>
      <c r="AE384" s="36" t="s">
        <v>9</v>
      </c>
      <c r="AF384" s="37" t="s">
        <v>32</v>
      </c>
      <c r="AG384" s="36" t="str">
        <f>VLOOKUP(AF384, HIDE!D:E, 2, FALSE)</f>
        <v>Bangor</v>
      </c>
      <c r="AH384" s="36" t="s">
        <v>952</v>
      </c>
      <c r="AI384" s="3" t="str">
        <f t="shared" si="40"/>
        <v>/</v>
      </c>
      <c r="AJ384" s="36" t="s">
        <v>1006</v>
      </c>
      <c r="AK384" s="3" t="s">
        <v>1265</v>
      </c>
      <c r="AL384" s="10">
        <v>44776</v>
      </c>
      <c r="AM384" s="10">
        <v>45139</v>
      </c>
      <c r="AN384" s="41" t="s">
        <v>9</v>
      </c>
      <c r="AO384" s="39" t="s">
        <v>1628</v>
      </c>
      <c r="AP384" s="39" t="str">
        <f>IF(AO384="", "", VLOOKUP(AO384, HIDE!D:E, 2, FALSE))</f>
        <v>Penrhyndeudraeth</v>
      </c>
      <c r="AQ384" s="9" t="str">
        <f t="shared" si="41"/>
        <v xml:space="preserve">, </v>
      </c>
      <c r="AR384" s="39" t="s">
        <v>1413</v>
      </c>
      <c r="AS384" s="9" t="str">
        <f t="shared" si="42"/>
        <v xml:space="preserve"> (LIFT)</v>
      </c>
      <c r="AT384" s="9" t="s">
        <v>1586</v>
      </c>
    </row>
    <row r="385" spans="1:46" s="42" customFormat="1" x14ac:dyDescent="0.25">
      <c r="A385" s="36" t="s">
        <v>440</v>
      </c>
      <c r="B385" s="3" t="s">
        <v>1512</v>
      </c>
      <c r="C385" s="3" t="s">
        <v>1539</v>
      </c>
      <c r="D385" s="3" t="s">
        <v>1</v>
      </c>
      <c r="E385" s="5">
        <v>1</v>
      </c>
      <c r="F385" s="9" t="str">
        <f t="shared" si="36"/>
        <v>General (Internal) Medicine/Gastroenterology, Paediatrics, Urology, Clinical Radiology  (LIFT)</v>
      </c>
      <c r="G385" s="9" t="str">
        <f t="shared" si="37"/>
        <v xml:space="preserve">Dr Jonathan Sutton </v>
      </c>
      <c r="H385" s="5" t="s">
        <v>2</v>
      </c>
      <c r="I385" s="6">
        <v>44770</v>
      </c>
      <c r="J385" s="6">
        <v>44901</v>
      </c>
      <c r="K385" s="36" t="s">
        <v>9</v>
      </c>
      <c r="L385" s="36" t="s">
        <v>32</v>
      </c>
      <c r="M385" s="36" t="str">
        <f>VLOOKUP(L385, HIDE!D:E, 2, FALSE)</f>
        <v>Bangor</v>
      </c>
      <c r="N385" s="36" t="s">
        <v>952</v>
      </c>
      <c r="O385" s="3" t="str">
        <f t="shared" si="38"/>
        <v>/</v>
      </c>
      <c r="P385" s="36" t="s">
        <v>1006</v>
      </c>
      <c r="Q385" s="3" t="s">
        <v>1265</v>
      </c>
      <c r="R385" s="5" t="s">
        <v>2</v>
      </c>
      <c r="S385" s="6">
        <v>44537</v>
      </c>
      <c r="T385" s="6">
        <v>45020</v>
      </c>
      <c r="U385" s="36" t="s">
        <v>9</v>
      </c>
      <c r="V385" s="36" t="s">
        <v>32</v>
      </c>
      <c r="W385" s="36" t="str">
        <f>VLOOKUP(V385, HIDE!D:E, 2, FALSE)</f>
        <v>Bangor</v>
      </c>
      <c r="X385" s="36" t="s">
        <v>949</v>
      </c>
      <c r="Y385" s="3" t="str">
        <f t="shared" si="39"/>
        <v/>
      </c>
      <c r="Z385" s="36"/>
      <c r="AA385" s="3" t="s">
        <v>1568</v>
      </c>
      <c r="AB385" s="5" t="s">
        <v>2</v>
      </c>
      <c r="AC385" s="6">
        <v>45021</v>
      </c>
      <c r="AD385" s="6">
        <v>45139</v>
      </c>
      <c r="AE385" s="36" t="s">
        <v>9</v>
      </c>
      <c r="AF385" s="37" t="s">
        <v>32</v>
      </c>
      <c r="AG385" s="36" t="str">
        <f>VLOOKUP(AF385, HIDE!D:E, 2, FALSE)</f>
        <v>Bangor</v>
      </c>
      <c r="AH385" s="36" t="s">
        <v>954</v>
      </c>
      <c r="AI385" s="3" t="str">
        <f t="shared" si="40"/>
        <v/>
      </c>
      <c r="AJ385" s="36"/>
      <c r="AK385" s="3" t="s">
        <v>1264</v>
      </c>
      <c r="AL385" s="10">
        <v>44776</v>
      </c>
      <c r="AM385" s="10">
        <v>45139</v>
      </c>
      <c r="AN385" s="41" t="s">
        <v>9</v>
      </c>
      <c r="AO385" s="39" t="s">
        <v>32</v>
      </c>
      <c r="AP385" s="39" t="str">
        <f>IF(AO385="", "", VLOOKUP(AO385, HIDE!D:E, 2, FALSE))</f>
        <v>Bangor</v>
      </c>
      <c r="AQ385" s="9" t="str">
        <f t="shared" si="41"/>
        <v xml:space="preserve">, </v>
      </c>
      <c r="AR385" s="39" t="s">
        <v>1583</v>
      </c>
      <c r="AS385" s="9" t="str">
        <f t="shared" si="42"/>
        <v xml:space="preserve"> (LIFT)</v>
      </c>
      <c r="AT385" s="9" t="s">
        <v>1587</v>
      </c>
    </row>
    <row r="386" spans="1:46" s="42" customFormat="1" x14ac:dyDescent="0.25">
      <c r="A386" s="36" t="s">
        <v>440</v>
      </c>
      <c r="B386" s="3" t="s">
        <v>1513</v>
      </c>
      <c r="C386" s="3" t="s">
        <v>1540</v>
      </c>
      <c r="D386" s="3" t="s">
        <v>1</v>
      </c>
      <c r="E386" s="5">
        <v>1</v>
      </c>
      <c r="F386" s="9" t="str">
        <f t="shared" si="36"/>
        <v>General (Internal) Medicine/Respiratory Medicine, General Surgery, General (Internal) Medicine/Geriatric Medicine, General Practice  (LIFT)</v>
      </c>
      <c r="G386" s="9" t="str">
        <f>AT386</f>
        <v>Dr Eve Blakemore</v>
      </c>
      <c r="H386" s="5" t="s">
        <v>2</v>
      </c>
      <c r="I386" s="6">
        <v>44770</v>
      </c>
      <c r="J386" s="6">
        <v>44901</v>
      </c>
      <c r="K386" s="36" t="s">
        <v>9</v>
      </c>
      <c r="L386" s="36" t="s">
        <v>25</v>
      </c>
      <c r="M386" s="36" t="str">
        <f>VLOOKUP(L386, HIDE!D:E, 2, FALSE)</f>
        <v>Rhyl</v>
      </c>
      <c r="N386" s="36" t="s">
        <v>952</v>
      </c>
      <c r="O386" s="3" t="str">
        <f t="shared" si="38"/>
        <v>/</v>
      </c>
      <c r="P386" s="36" t="s">
        <v>950</v>
      </c>
      <c r="Q386" s="3" t="s">
        <v>1117</v>
      </c>
      <c r="R386" s="5" t="s">
        <v>2</v>
      </c>
      <c r="S386" s="6">
        <v>44537</v>
      </c>
      <c r="T386" s="6">
        <v>45020</v>
      </c>
      <c r="U386" s="36" t="s">
        <v>9</v>
      </c>
      <c r="V386" s="36" t="s">
        <v>25</v>
      </c>
      <c r="W386" s="36" t="str">
        <f>VLOOKUP(V386, HIDE!D:E, 2, FALSE)</f>
        <v>Rhyl</v>
      </c>
      <c r="X386" s="36" t="s">
        <v>951</v>
      </c>
      <c r="Y386" s="3" t="str">
        <f t="shared" si="39"/>
        <v/>
      </c>
      <c r="Z386" s="36"/>
      <c r="AA386" s="3" t="s">
        <v>1121</v>
      </c>
      <c r="AB386" s="5" t="s">
        <v>2</v>
      </c>
      <c r="AC386" s="6">
        <v>45021</v>
      </c>
      <c r="AD386" s="6">
        <v>45139</v>
      </c>
      <c r="AE386" s="36" t="s">
        <v>9</v>
      </c>
      <c r="AF386" s="37" t="s">
        <v>25</v>
      </c>
      <c r="AG386" s="36" t="str">
        <f>VLOOKUP(AF386, HIDE!D:E, 2, FALSE)</f>
        <v>Rhyl</v>
      </c>
      <c r="AH386" s="36" t="s">
        <v>952</v>
      </c>
      <c r="AI386" s="3" t="str">
        <f t="shared" si="40"/>
        <v>/</v>
      </c>
      <c r="AJ386" s="36" t="s">
        <v>956</v>
      </c>
      <c r="AK386" s="3" t="s">
        <v>1120</v>
      </c>
      <c r="AL386" s="10">
        <v>44776</v>
      </c>
      <c r="AM386" s="10">
        <v>45139</v>
      </c>
      <c r="AN386" s="41" t="s">
        <v>9</v>
      </c>
      <c r="AO386" s="39" t="s">
        <v>1576</v>
      </c>
      <c r="AP386" s="39" t="str">
        <f>IF(AO386="", "", VLOOKUP(AO386, HIDE!D:E, 2, FALSE))</f>
        <v>Rhyl</v>
      </c>
      <c r="AQ386" s="9" t="str">
        <f t="shared" si="41"/>
        <v xml:space="preserve">, </v>
      </c>
      <c r="AR386" s="39" t="s">
        <v>1413</v>
      </c>
      <c r="AS386" s="9" t="str">
        <f t="shared" si="42"/>
        <v xml:space="preserve"> (LIFT)</v>
      </c>
      <c r="AT386" s="9" t="s">
        <v>1673</v>
      </c>
    </row>
    <row r="387" spans="1:46" s="42" customFormat="1" x14ac:dyDescent="0.25">
      <c r="A387" s="36" t="s">
        <v>440</v>
      </c>
      <c r="B387" s="3" t="s">
        <v>1514</v>
      </c>
      <c r="C387" s="3" t="s">
        <v>1541</v>
      </c>
      <c r="D387" s="3" t="s">
        <v>1</v>
      </c>
      <c r="E387" s="5">
        <v>1</v>
      </c>
      <c r="F387" s="9" t="str">
        <f t="shared" ref="F387:F412" si="47">CONCATENATE(N387,O387,P387,", ",X387,Y387,Z387,", ",AH387,AI387,AJ387, AQ387, AR387, " ", AS387)</f>
        <v>General (Internal) Medicine/Geriatric Medicine, General (Internal) Medicine/Respiratory Medicine, General Surgery, General Practice  (LIFT)</v>
      </c>
      <c r="G387" s="9" t="str">
        <f>AT387</f>
        <v>Dr Stephen Donlan</v>
      </c>
      <c r="H387" s="5" t="s">
        <v>2</v>
      </c>
      <c r="I387" s="6">
        <v>44770</v>
      </c>
      <c r="J387" s="6">
        <v>44901</v>
      </c>
      <c r="K387" s="36" t="s">
        <v>9</v>
      </c>
      <c r="L387" s="36" t="s">
        <v>25</v>
      </c>
      <c r="M387" s="36" t="str">
        <f>VLOOKUP(L387, HIDE!D:E, 2, FALSE)</f>
        <v>Rhyl</v>
      </c>
      <c r="N387" s="36" t="s">
        <v>952</v>
      </c>
      <c r="O387" s="3" t="str">
        <f t="shared" ref="O387:O412" si="48">IF(P387="", "", "/")</f>
        <v>/</v>
      </c>
      <c r="P387" s="36" t="s">
        <v>956</v>
      </c>
      <c r="Q387" s="3" t="s">
        <v>1120</v>
      </c>
      <c r="R387" s="5" t="s">
        <v>2</v>
      </c>
      <c r="S387" s="6">
        <v>44537</v>
      </c>
      <c r="T387" s="6">
        <v>45020</v>
      </c>
      <c r="U387" s="36" t="s">
        <v>9</v>
      </c>
      <c r="V387" s="36" t="s">
        <v>25</v>
      </c>
      <c r="W387" s="36" t="str">
        <f>VLOOKUP(V387, HIDE!D:E, 2, FALSE)</f>
        <v>Rhyl</v>
      </c>
      <c r="X387" s="36" t="s">
        <v>952</v>
      </c>
      <c r="Y387" s="3" t="str">
        <f t="shared" ref="Y387:Y412" si="49">IF(Z387="", "", "/")</f>
        <v>/</v>
      </c>
      <c r="Z387" s="36" t="s">
        <v>950</v>
      </c>
      <c r="AA387" s="3" t="s">
        <v>1117</v>
      </c>
      <c r="AB387" s="5" t="s">
        <v>2</v>
      </c>
      <c r="AC387" s="6">
        <v>45021</v>
      </c>
      <c r="AD387" s="6">
        <v>45139</v>
      </c>
      <c r="AE387" s="36" t="s">
        <v>9</v>
      </c>
      <c r="AF387" s="37" t="s">
        <v>25</v>
      </c>
      <c r="AG387" s="36" t="str">
        <f>VLOOKUP(AF387, HIDE!D:E, 2, FALSE)</f>
        <v>Rhyl</v>
      </c>
      <c r="AH387" s="36" t="s">
        <v>951</v>
      </c>
      <c r="AI387" s="3" t="str">
        <f t="shared" ref="AI387:AI412" si="50">IF(AJ387="", "", "/")</f>
        <v/>
      </c>
      <c r="AJ387" s="36"/>
      <c r="AK387" s="3" t="s">
        <v>1121</v>
      </c>
      <c r="AL387" s="10">
        <v>44776</v>
      </c>
      <c r="AM387" s="10">
        <v>45139</v>
      </c>
      <c r="AN387" s="41" t="s">
        <v>9</v>
      </c>
      <c r="AO387" s="39" t="s">
        <v>1577</v>
      </c>
      <c r="AP387" s="39" t="str">
        <f>IF(AO387="", "", VLOOKUP(AO387, HIDE!D:E, 2, FALSE))</f>
        <v>Prestatyn</v>
      </c>
      <c r="AQ387" s="9" t="str">
        <f t="shared" ref="AQ387:AQ412" si="51">IF(AR387="", "", ", ")</f>
        <v xml:space="preserve">, </v>
      </c>
      <c r="AR387" s="39" t="s">
        <v>1413</v>
      </c>
      <c r="AS387" s="9" t="str">
        <f t="shared" ref="AS387:AS412" si="52">IF(AR387="", "", " (LIFT)")</f>
        <v xml:space="preserve"> (LIFT)</v>
      </c>
      <c r="AT387" s="9" t="s">
        <v>1588</v>
      </c>
    </row>
    <row r="388" spans="1:46" s="42" customFormat="1" x14ac:dyDescent="0.25">
      <c r="A388" s="36" t="s">
        <v>440</v>
      </c>
      <c r="B388" s="3" t="s">
        <v>1515</v>
      </c>
      <c r="C388" s="3" t="s">
        <v>1542</v>
      </c>
      <c r="D388" s="3" t="s">
        <v>1</v>
      </c>
      <c r="E388" s="5">
        <v>1</v>
      </c>
      <c r="F388" s="9" t="str">
        <f t="shared" si="47"/>
        <v>General Surgery, General (Internal) Medicine/Geriatric Medicine, General (Internal) Medicine/Respiratory Medicine, Histopathology  (LIFT)</v>
      </c>
      <c r="G388" s="9" t="str">
        <f t="shared" ref="G388:G412" si="53">Q388</f>
        <v xml:space="preserve">Mr Mahir Al-Rawi </v>
      </c>
      <c r="H388" s="5" t="s">
        <v>2</v>
      </c>
      <c r="I388" s="6">
        <v>44770</v>
      </c>
      <c r="J388" s="6">
        <v>44901</v>
      </c>
      <c r="K388" s="36" t="s">
        <v>9</v>
      </c>
      <c r="L388" s="36" t="s">
        <v>25</v>
      </c>
      <c r="M388" s="36" t="str">
        <f>VLOOKUP(L388, HIDE!D:E, 2, FALSE)</f>
        <v>Rhyl</v>
      </c>
      <c r="N388" s="36" t="s">
        <v>951</v>
      </c>
      <c r="O388" s="3" t="str">
        <f t="shared" si="48"/>
        <v/>
      </c>
      <c r="P388" s="36"/>
      <c r="Q388" s="3" t="s">
        <v>1121</v>
      </c>
      <c r="R388" s="5" t="s">
        <v>2</v>
      </c>
      <c r="S388" s="6">
        <v>44537</v>
      </c>
      <c r="T388" s="6">
        <v>45020</v>
      </c>
      <c r="U388" s="36" t="s">
        <v>9</v>
      </c>
      <c r="V388" s="36" t="s">
        <v>25</v>
      </c>
      <c r="W388" s="36" t="str">
        <f>VLOOKUP(V388, HIDE!D:E, 2, FALSE)</f>
        <v>Rhyl</v>
      </c>
      <c r="X388" s="36" t="s">
        <v>952</v>
      </c>
      <c r="Y388" s="3" t="str">
        <f t="shared" si="49"/>
        <v>/</v>
      </c>
      <c r="Z388" s="36" t="s">
        <v>956</v>
      </c>
      <c r="AA388" s="3" t="s">
        <v>1120</v>
      </c>
      <c r="AB388" s="5" t="s">
        <v>2</v>
      </c>
      <c r="AC388" s="6">
        <v>45021</v>
      </c>
      <c r="AD388" s="6">
        <v>45139</v>
      </c>
      <c r="AE388" s="36" t="s">
        <v>9</v>
      </c>
      <c r="AF388" s="37" t="s">
        <v>25</v>
      </c>
      <c r="AG388" s="36" t="str">
        <f>VLOOKUP(AF388, HIDE!D:E, 2, FALSE)</f>
        <v>Rhyl</v>
      </c>
      <c r="AH388" s="36" t="s">
        <v>952</v>
      </c>
      <c r="AI388" s="3" t="str">
        <f t="shared" si="50"/>
        <v>/</v>
      </c>
      <c r="AJ388" s="36" t="s">
        <v>950</v>
      </c>
      <c r="AK388" s="3" t="s">
        <v>1117</v>
      </c>
      <c r="AL388" s="10">
        <v>44776</v>
      </c>
      <c r="AM388" s="10">
        <v>45139</v>
      </c>
      <c r="AN388" s="41" t="s">
        <v>9</v>
      </c>
      <c r="AO388" s="39" t="s">
        <v>25</v>
      </c>
      <c r="AP388" s="39" t="str">
        <f>IF(AO388="", "", VLOOKUP(AO388, HIDE!D:E, 2, FALSE))</f>
        <v>Rhyl</v>
      </c>
      <c r="AQ388" s="9" t="str">
        <f t="shared" si="51"/>
        <v xml:space="preserve">, </v>
      </c>
      <c r="AR388" s="39" t="s">
        <v>1496</v>
      </c>
      <c r="AS388" s="9" t="str">
        <f t="shared" si="52"/>
        <v xml:space="preserve"> (LIFT)</v>
      </c>
      <c r="AT388" s="9" t="s">
        <v>1668</v>
      </c>
    </row>
    <row r="389" spans="1:46" s="42" customFormat="1" x14ac:dyDescent="0.25">
      <c r="A389" s="36" t="s">
        <v>440</v>
      </c>
      <c r="B389" s="3" t="s">
        <v>1516</v>
      </c>
      <c r="C389" s="3" t="s">
        <v>1543</v>
      </c>
      <c r="D389" s="3" t="s">
        <v>1</v>
      </c>
      <c r="E389" s="5">
        <v>1</v>
      </c>
      <c r="F389" s="9" t="str">
        <f t="shared" si="47"/>
        <v>General (Internal) Medicine/Endocrinology and Diabetes Mellitus, General (Internal) Medicine/Geriatric Medicine, General Surgery/Urology, General Practice  (LIFT)</v>
      </c>
      <c r="G389" s="9" t="str">
        <f>AT389</f>
        <v>Dr Steffi Grahl</v>
      </c>
      <c r="H389" s="5" t="s">
        <v>2</v>
      </c>
      <c r="I389" s="6">
        <v>44770</v>
      </c>
      <c r="J389" s="6">
        <v>44901</v>
      </c>
      <c r="K389" s="36" t="s">
        <v>18</v>
      </c>
      <c r="L389" s="36" t="s">
        <v>372</v>
      </c>
      <c r="M389" s="36" t="str">
        <f>VLOOKUP(L389, HIDE!D:E, 2, FALSE)</f>
        <v>Aberystwyth</v>
      </c>
      <c r="N389" s="36" t="s">
        <v>952</v>
      </c>
      <c r="O389" s="3" t="str">
        <f t="shared" si="48"/>
        <v>/</v>
      </c>
      <c r="P389" s="36" t="s">
        <v>969</v>
      </c>
      <c r="Q389" s="3" t="s">
        <v>1136</v>
      </c>
      <c r="R389" s="5" t="s">
        <v>2</v>
      </c>
      <c r="S389" s="6">
        <v>44537</v>
      </c>
      <c r="T389" s="6">
        <v>45020</v>
      </c>
      <c r="U389" s="36" t="s">
        <v>18</v>
      </c>
      <c r="V389" s="36" t="s">
        <v>372</v>
      </c>
      <c r="W389" s="36" t="str">
        <f>VLOOKUP(V389, HIDE!D:E, 2, FALSE)</f>
        <v>Aberystwyth</v>
      </c>
      <c r="X389" s="36" t="s">
        <v>952</v>
      </c>
      <c r="Y389" s="3" t="str">
        <f t="shared" si="49"/>
        <v>/</v>
      </c>
      <c r="Z389" s="36" t="s">
        <v>956</v>
      </c>
      <c r="AA389" s="3" t="s">
        <v>1138</v>
      </c>
      <c r="AB389" s="5" t="s">
        <v>2</v>
      </c>
      <c r="AC389" s="6">
        <v>45021</v>
      </c>
      <c r="AD389" s="6">
        <v>45139</v>
      </c>
      <c r="AE389" s="36" t="s">
        <v>18</v>
      </c>
      <c r="AF389" s="37" t="s">
        <v>372</v>
      </c>
      <c r="AG389" s="36" t="str">
        <f>VLOOKUP(AF389, HIDE!D:E, 2, FALSE)</f>
        <v>Aberystwyth</v>
      </c>
      <c r="AH389" s="36" t="s">
        <v>951</v>
      </c>
      <c r="AI389" s="3" t="str">
        <f t="shared" si="50"/>
        <v>/</v>
      </c>
      <c r="AJ389" s="36" t="s">
        <v>954</v>
      </c>
      <c r="AK389" s="3" t="s">
        <v>1569</v>
      </c>
      <c r="AL389" s="10">
        <v>44776</v>
      </c>
      <c r="AM389" s="10">
        <v>45139</v>
      </c>
      <c r="AN389" s="41" t="s">
        <v>18</v>
      </c>
      <c r="AO389" s="39" t="s">
        <v>1578</v>
      </c>
      <c r="AP389" s="39" t="str">
        <f>IF(AO389="", "", VLOOKUP(AO389, HIDE!D:E, 2, FALSE))</f>
        <v>Aberystwyth</v>
      </c>
      <c r="AQ389" s="9" t="str">
        <f t="shared" si="51"/>
        <v xml:space="preserve">, </v>
      </c>
      <c r="AR389" s="39" t="s">
        <v>1413</v>
      </c>
      <c r="AS389" s="9" t="str">
        <f t="shared" si="52"/>
        <v xml:space="preserve"> (LIFT)</v>
      </c>
      <c r="AT389" s="9" t="s">
        <v>1589</v>
      </c>
    </row>
    <row r="390" spans="1:46" s="42" customFormat="1" x14ac:dyDescent="0.25">
      <c r="A390" s="36" t="s">
        <v>440</v>
      </c>
      <c r="B390" s="3" t="s">
        <v>1517</v>
      </c>
      <c r="C390" s="3" t="s">
        <v>1544</v>
      </c>
      <c r="D390" s="3" t="s">
        <v>1</v>
      </c>
      <c r="E390" s="5">
        <v>1</v>
      </c>
      <c r="F390" s="9" t="str">
        <f t="shared" si="47"/>
        <v>General Surgery/Urology, General (Internal) Medicine/Endocrinology and Diabetes Mellitus, General (Internal) Medicine/Geriatric Medicine, General Practice  (LIFT)</v>
      </c>
      <c r="G390" s="9" t="str">
        <f t="shared" ref="G390:G391" si="54">AT390</f>
        <v>Dr Mohammed Imam</v>
      </c>
      <c r="H390" s="5" t="s">
        <v>2</v>
      </c>
      <c r="I390" s="6">
        <v>44770</v>
      </c>
      <c r="J390" s="6">
        <v>44901</v>
      </c>
      <c r="K390" s="36" t="s">
        <v>18</v>
      </c>
      <c r="L390" s="36" t="s">
        <v>372</v>
      </c>
      <c r="M390" s="36" t="str">
        <f>VLOOKUP(L390, HIDE!D:E, 2, FALSE)</f>
        <v>Aberystwyth</v>
      </c>
      <c r="N390" s="36" t="s">
        <v>951</v>
      </c>
      <c r="O390" s="3" t="str">
        <f t="shared" si="48"/>
        <v>/</v>
      </c>
      <c r="P390" s="36" t="s">
        <v>954</v>
      </c>
      <c r="Q390" s="3" t="s">
        <v>1569</v>
      </c>
      <c r="R390" s="5" t="s">
        <v>2</v>
      </c>
      <c r="S390" s="6">
        <v>44537</v>
      </c>
      <c r="T390" s="6">
        <v>45020</v>
      </c>
      <c r="U390" s="36" t="s">
        <v>18</v>
      </c>
      <c r="V390" s="36" t="s">
        <v>372</v>
      </c>
      <c r="W390" s="36" t="str">
        <f>VLOOKUP(V390, HIDE!D:E, 2, FALSE)</f>
        <v>Aberystwyth</v>
      </c>
      <c r="X390" s="36" t="s">
        <v>952</v>
      </c>
      <c r="Y390" s="3" t="str">
        <f t="shared" si="49"/>
        <v>/</v>
      </c>
      <c r="Z390" s="36" t="s">
        <v>969</v>
      </c>
      <c r="AA390" s="3" t="s">
        <v>1136</v>
      </c>
      <c r="AB390" s="5" t="s">
        <v>2</v>
      </c>
      <c r="AC390" s="6">
        <v>45021</v>
      </c>
      <c r="AD390" s="6">
        <v>45139</v>
      </c>
      <c r="AE390" s="36" t="s">
        <v>18</v>
      </c>
      <c r="AF390" s="37" t="s">
        <v>372</v>
      </c>
      <c r="AG390" s="36" t="str">
        <f>VLOOKUP(AF390, HIDE!D:E, 2, FALSE)</f>
        <v>Aberystwyth</v>
      </c>
      <c r="AH390" s="36" t="s">
        <v>952</v>
      </c>
      <c r="AI390" s="3" t="str">
        <f t="shared" si="50"/>
        <v>/</v>
      </c>
      <c r="AJ390" s="36" t="s">
        <v>956</v>
      </c>
      <c r="AK390" s="3" t="s">
        <v>1138</v>
      </c>
      <c r="AL390" s="10">
        <v>44776</v>
      </c>
      <c r="AM390" s="10">
        <v>45139</v>
      </c>
      <c r="AN390" s="41" t="s">
        <v>18</v>
      </c>
      <c r="AO390" s="39" t="s">
        <v>1579</v>
      </c>
      <c r="AP390" s="39" t="str">
        <f>IF(AO390="", "", VLOOKUP(AO390, HIDE!D:E, 2, FALSE))</f>
        <v>Lampeter</v>
      </c>
      <c r="AQ390" s="9" t="str">
        <f t="shared" si="51"/>
        <v xml:space="preserve">, </v>
      </c>
      <c r="AR390" s="39" t="s">
        <v>1413</v>
      </c>
      <c r="AS390" s="9" t="str">
        <f t="shared" si="52"/>
        <v xml:space="preserve"> (LIFT)</v>
      </c>
      <c r="AT390" s="9" t="s">
        <v>1590</v>
      </c>
    </row>
    <row r="391" spans="1:46" s="42" customFormat="1" x14ac:dyDescent="0.25">
      <c r="A391" s="36" t="s">
        <v>440</v>
      </c>
      <c r="B391" s="3" t="s">
        <v>1518</v>
      </c>
      <c r="C391" s="3" t="s">
        <v>1545</v>
      </c>
      <c r="D391" s="3" t="s">
        <v>1</v>
      </c>
      <c r="E391" s="5">
        <v>1</v>
      </c>
      <c r="F391" s="9" t="str">
        <f t="shared" si="47"/>
        <v>General (Internal) Medicine/Geriatric Medicine, General Surgery/Urology, General (Internal) Medicine/Endocrinology and Diabetes Mellitus, General Practice  (LIFT)</v>
      </c>
      <c r="G391" s="9" t="str">
        <f t="shared" si="54"/>
        <v>Dr Sue Fish</v>
      </c>
      <c r="H391" s="5" t="s">
        <v>2</v>
      </c>
      <c r="I391" s="6">
        <v>44770</v>
      </c>
      <c r="J391" s="6">
        <v>44901</v>
      </c>
      <c r="K391" s="36" t="s">
        <v>18</v>
      </c>
      <c r="L391" s="36" t="s">
        <v>372</v>
      </c>
      <c r="M391" s="36" t="str">
        <f>VLOOKUP(L391, HIDE!D:E, 2, FALSE)</f>
        <v>Aberystwyth</v>
      </c>
      <c r="N391" s="36" t="s">
        <v>952</v>
      </c>
      <c r="O391" s="3" t="str">
        <f t="shared" si="48"/>
        <v>/</v>
      </c>
      <c r="P391" s="36" t="s">
        <v>956</v>
      </c>
      <c r="Q391" s="3" t="s">
        <v>1138</v>
      </c>
      <c r="R391" s="5" t="s">
        <v>2</v>
      </c>
      <c r="S391" s="6">
        <v>44537</v>
      </c>
      <c r="T391" s="6">
        <v>45020</v>
      </c>
      <c r="U391" s="36" t="s">
        <v>18</v>
      </c>
      <c r="V391" s="36" t="s">
        <v>372</v>
      </c>
      <c r="W391" s="36" t="str">
        <f>VLOOKUP(V391, HIDE!D:E, 2, FALSE)</f>
        <v>Aberystwyth</v>
      </c>
      <c r="X391" s="36" t="s">
        <v>951</v>
      </c>
      <c r="Y391" s="3" t="str">
        <f t="shared" si="49"/>
        <v>/</v>
      </c>
      <c r="Z391" s="36" t="s">
        <v>954</v>
      </c>
      <c r="AA391" s="3" t="s">
        <v>1569</v>
      </c>
      <c r="AB391" s="5" t="s">
        <v>2</v>
      </c>
      <c r="AC391" s="6">
        <v>45021</v>
      </c>
      <c r="AD391" s="6">
        <v>45139</v>
      </c>
      <c r="AE391" s="36" t="s">
        <v>18</v>
      </c>
      <c r="AF391" s="37" t="s">
        <v>372</v>
      </c>
      <c r="AG391" s="36" t="str">
        <f>VLOOKUP(AF391, HIDE!D:E, 2, FALSE)</f>
        <v>Aberystwyth</v>
      </c>
      <c r="AH391" s="36" t="s">
        <v>952</v>
      </c>
      <c r="AI391" s="3" t="str">
        <f t="shared" si="50"/>
        <v>/</v>
      </c>
      <c r="AJ391" s="36" t="s">
        <v>969</v>
      </c>
      <c r="AK391" s="3" t="s">
        <v>1136</v>
      </c>
      <c r="AL391" s="10">
        <v>44776</v>
      </c>
      <c r="AM391" s="10">
        <v>45139</v>
      </c>
      <c r="AN391" s="41" t="s">
        <v>18</v>
      </c>
      <c r="AO391" s="39" t="s">
        <v>1635</v>
      </c>
      <c r="AP391" s="39" t="str">
        <f>IF(AO391="", "", VLOOKUP(AO391, HIDE!D:E, 2, FALSE))</f>
        <v>Borth</v>
      </c>
      <c r="AQ391" s="9" t="str">
        <f t="shared" si="51"/>
        <v xml:space="preserve">, </v>
      </c>
      <c r="AR391" s="39" t="s">
        <v>1413</v>
      </c>
      <c r="AS391" s="9" t="str">
        <f t="shared" si="52"/>
        <v xml:space="preserve"> (LIFT)</v>
      </c>
      <c r="AT391" s="9" t="s">
        <v>1591</v>
      </c>
    </row>
    <row r="392" spans="1:46" s="42" customFormat="1" x14ac:dyDescent="0.25">
      <c r="A392" s="36" t="s">
        <v>440</v>
      </c>
      <c r="B392" s="3" t="s">
        <v>1519</v>
      </c>
      <c r="C392" s="3" t="s">
        <v>1546</v>
      </c>
      <c r="D392" s="3" t="s">
        <v>1</v>
      </c>
      <c r="E392" s="5">
        <v>1</v>
      </c>
      <c r="F392" s="9" t="str">
        <f t="shared" si="47"/>
        <v>Acute Internal Medicine, General Surgery, Emergency Medicine, Clinical Radiology  (LIFT)</v>
      </c>
      <c r="G392" s="9" t="str">
        <f t="shared" si="53"/>
        <v>Dr Karen Brown</v>
      </c>
      <c r="H392" s="5" t="s">
        <v>2</v>
      </c>
      <c r="I392" s="6">
        <v>44770</v>
      </c>
      <c r="J392" s="6">
        <v>44901</v>
      </c>
      <c r="K392" s="36" t="s">
        <v>18</v>
      </c>
      <c r="L392" s="36" t="s">
        <v>375</v>
      </c>
      <c r="M392" s="36" t="str">
        <f>VLOOKUP(L392, HIDE!D:E, 2, FALSE)</f>
        <v>Haverfordwest</v>
      </c>
      <c r="N392" s="36" t="s">
        <v>962</v>
      </c>
      <c r="O392" s="3" t="str">
        <f t="shared" si="48"/>
        <v/>
      </c>
      <c r="P392" s="36"/>
      <c r="Q392" s="3" t="s">
        <v>1570</v>
      </c>
      <c r="R392" s="5" t="s">
        <v>2</v>
      </c>
      <c r="S392" s="6">
        <v>44537</v>
      </c>
      <c r="T392" s="6">
        <v>45020</v>
      </c>
      <c r="U392" s="36" t="s">
        <v>18</v>
      </c>
      <c r="V392" s="36" t="s">
        <v>375</v>
      </c>
      <c r="W392" s="36" t="str">
        <f>VLOOKUP(V392, HIDE!D:E, 2, FALSE)</f>
        <v>Haverfordwest</v>
      </c>
      <c r="X392" s="36" t="s">
        <v>951</v>
      </c>
      <c r="Y392" s="3" t="str">
        <f t="shared" si="49"/>
        <v/>
      </c>
      <c r="Z392" s="36"/>
      <c r="AA392" s="3" t="s">
        <v>1572</v>
      </c>
      <c r="AB392" s="5" t="s">
        <v>2</v>
      </c>
      <c r="AC392" s="6">
        <v>45021</v>
      </c>
      <c r="AD392" s="6">
        <v>45139</v>
      </c>
      <c r="AE392" s="36" t="s">
        <v>18</v>
      </c>
      <c r="AF392" s="37" t="s">
        <v>375</v>
      </c>
      <c r="AG392" s="36" t="str">
        <f>VLOOKUP(AF392, HIDE!D:E, 2, FALSE)</f>
        <v>Haverfordwest</v>
      </c>
      <c r="AH392" s="36" t="s">
        <v>960</v>
      </c>
      <c r="AI392" s="3" t="str">
        <f t="shared" si="50"/>
        <v/>
      </c>
      <c r="AJ392" s="36"/>
      <c r="AK392" s="3" t="s">
        <v>1571</v>
      </c>
      <c r="AL392" s="10">
        <v>44776</v>
      </c>
      <c r="AM392" s="10">
        <v>45139</v>
      </c>
      <c r="AN392" s="41" t="s">
        <v>18</v>
      </c>
      <c r="AO392" s="39" t="s">
        <v>375</v>
      </c>
      <c r="AP392" s="39" t="str">
        <f>IF(AO392="", "", VLOOKUP(AO392, HIDE!D:E, 2, FALSE))</f>
        <v>Haverfordwest</v>
      </c>
      <c r="AQ392" s="9" t="str">
        <f t="shared" si="51"/>
        <v xml:space="preserve">, </v>
      </c>
      <c r="AR392" s="39" t="s">
        <v>1583</v>
      </c>
      <c r="AS392" s="9" t="str">
        <f t="shared" si="52"/>
        <v xml:space="preserve"> (LIFT)</v>
      </c>
      <c r="AT392" s="9" t="s">
        <v>1592</v>
      </c>
    </row>
    <row r="393" spans="1:46" s="42" customFormat="1" x14ac:dyDescent="0.25">
      <c r="A393" s="36" t="s">
        <v>440</v>
      </c>
      <c r="B393" s="3" t="s">
        <v>1520</v>
      </c>
      <c r="C393" s="3" t="s">
        <v>1547</v>
      </c>
      <c r="D393" s="3" t="s">
        <v>1</v>
      </c>
      <c r="E393" s="5">
        <v>1</v>
      </c>
      <c r="F393" s="9" t="str">
        <f t="shared" si="47"/>
        <v>Emergency Medicine, Acute Internal Medicine, General Surgery, Clinical Radiology  (LIFT)</v>
      </c>
      <c r="G393" s="9" t="str">
        <f t="shared" si="53"/>
        <v>Dr Nicola Drake</v>
      </c>
      <c r="H393" s="5" t="s">
        <v>2</v>
      </c>
      <c r="I393" s="6">
        <v>44770</v>
      </c>
      <c r="J393" s="6">
        <v>44901</v>
      </c>
      <c r="K393" s="36" t="s">
        <v>18</v>
      </c>
      <c r="L393" s="36" t="s">
        <v>375</v>
      </c>
      <c r="M393" s="36" t="str">
        <f>VLOOKUP(L393, HIDE!D:E, 2, FALSE)</f>
        <v>Haverfordwest</v>
      </c>
      <c r="N393" s="36" t="s">
        <v>960</v>
      </c>
      <c r="O393" s="3" t="str">
        <f t="shared" si="48"/>
        <v/>
      </c>
      <c r="P393" s="36"/>
      <c r="Q393" s="3" t="s">
        <v>1571</v>
      </c>
      <c r="R393" s="5" t="s">
        <v>2</v>
      </c>
      <c r="S393" s="6">
        <v>44537</v>
      </c>
      <c r="T393" s="6">
        <v>45020</v>
      </c>
      <c r="U393" s="36" t="s">
        <v>18</v>
      </c>
      <c r="V393" s="36" t="s">
        <v>375</v>
      </c>
      <c r="W393" s="36" t="str">
        <f>VLOOKUP(V393, HIDE!D:E, 2, FALSE)</f>
        <v>Haverfordwest</v>
      </c>
      <c r="X393" s="36" t="s">
        <v>962</v>
      </c>
      <c r="Y393" s="3" t="str">
        <f t="shared" si="49"/>
        <v/>
      </c>
      <c r="Z393" s="36"/>
      <c r="AA393" s="3" t="s">
        <v>1570</v>
      </c>
      <c r="AB393" s="5" t="s">
        <v>2</v>
      </c>
      <c r="AC393" s="6">
        <v>45021</v>
      </c>
      <c r="AD393" s="6">
        <v>45139</v>
      </c>
      <c r="AE393" s="36" t="s">
        <v>18</v>
      </c>
      <c r="AF393" s="37" t="s">
        <v>375</v>
      </c>
      <c r="AG393" s="36" t="str">
        <f>VLOOKUP(AF393, HIDE!D:E, 2, FALSE)</f>
        <v>Haverfordwest</v>
      </c>
      <c r="AH393" s="36" t="s">
        <v>951</v>
      </c>
      <c r="AI393" s="3" t="str">
        <f t="shared" si="50"/>
        <v/>
      </c>
      <c r="AJ393" s="36"/>
      <c r="AK393" s="3" t="s">
        <v>1572</v>
      </c>
      <c r="AL393" s="10">
        <v>44776</v>
      </c>
      <c r="AM393" s="10">
        <v>45139</v>
      </c>
      <c r="AN393" s="41" t="s">
        <v>18</v>
      </c>
      <c r="AO393" s="39" t="s">
        <v>375</v>
      </c>
      <c r="AP393" s="39" t="str">
        <f>IF(AO393="", "", VLOOKUP(AO393, HIDE!D:E, 2, FALSE))</f>
        <v>Haverfordwest</v>
      </c>
      <c r="AQ393" s="9" t="str">
        <f t="shared" si="51"/>
        <v xml:space="preserve">, </v>
      </c>
      <c r="AR393" s="39" t="s">
        <v>1583</v>
      </c>
      <c r="AS393" s="9" t="str">
        <f t="shared" si="52"/>
        <v xml:space="preserve"> (LIFT)</v>
      </c>
      <c r="AT393" s="9" t="s">
        <v>1592</v>
      </c>
    </row>
    <row r="394" spans="1:46" s="42" customFormat="1" x14ac:dyDescent="0.25">
      <c r="A394" s="36" t="s">
        <v>440</v>
      </c>
      <c r="B394" s="3" t="s">
        <v>1521</v>
      </c>
      <c r="C394" s="3" t="s">
        <v>1548</v>
      </c>
      <c r="D394" s="3" t="s">
        <v>1</v>
      </c>
      <c r="E394" s="5">
        <v>1</v>
      </c>
      <c r="F394" s="9" t="str">
        <f t="shared" si="47"/>
        <v>General Surgery, Emergency Medicine, Acute Internal Medicine, Clinical Radiology  (LIFT)</v>
      </c>
      <c r="G394" s="9" t="str">
        <f t="shared" si="53"/>
        <v>Mr Konstantinos Serafeimidis</v>
      </c>
      <c r="H394" s="5" t="s">
        <v>2</v>
      </c>
      <c r="I394" s="6">
        <v>44770</v>
      </c>
      <c r="J394" s="6">
        <v>44901</v>
      </c>
      <c r="K394" s="36" t="s">
        <v>18</v>
      </c>
      <c r="L394" s="36" t="s">
        <v>375</v>
      </c>
      <c r="M394" s="36" t="str">
        <f>VLOOKUP(L394, HIDE!D:E, 2, FALSE)</f>
        <v>Haverfordwest</v>
      </c>
      <c r="N394" s="36" t="s">
        <v>951</v>
      </c>
      <c r="O394" s="3" t="str">
        <f t="shared" si="48"/>
        <v/>
      </c>
      <c r="P394" s="36"/>
      <c r="Q394" s="3" t="s">
        <v>1572</v>
      </c>
      <c r="R394" s="5" t="s">
        <v>2</v>
      </c>
      <c r="S394" s="6">
        <v>44537</v>
      </c>
      <c r="T394" s="6">
        <v>45020</v>
      </c>
      <c r="U394" s="36" t="s">
        <v>18</v>
      </c>
      <c r="V394" s="36" t="s">
        <v>375</v>
      </c>
      <c r="W394" s="36" t="str">
        <f>VLOOKUP(V394, HIDE!D:E, 2, FALSE)</f>
        <v>Haverfordwest</v>
      </c>
      <c r="X394" s="36" t="s">
        <v>960</v>
      </c>
      <c r="Y394" s="3" t="str">
        <f t="shared" si="49"/>
        <v/>
      </c>
      <c r="Z394" s="36"/>
      <c r="AA394" s="3" t="s">
        <v>1571</v>
      </c>
      <c r="AB394" s="5" t="s">
        <v>2</v>
      </c>
      <c r="AC394" s="6">
        <v>45021</v>
      </c>
      <c r="AD394" s="6">
        <v>45139</v>
      </c>
      <c r="AE394" s="36" t="s">
        <v>18</v>
      </c>
      <c r="AF394" s="37" t="s">
        <v>375</v>
      </c>
      <c r="AG394" s="36" t="str">
        <f>VLOOKUP(AF394, HIDE!D:E, 2, FALSE)</f>
        <v>Haverfordwest</v>
      </c>
      <c r="AH394" s="36" t="s">
        <v>962</v>
      </c>
      <c r="AI394" s="3" t="str">
        <f t="shared" si="50"/>
        <v/>
      </c>
      <c r="AJ394" s="36"/>
      <c r="AK394" s="3" t="s">
        <v>1570</v>
      </c>
      <c r="AL394" s="10">
        <v>44776</v>
      </c>
      <c r="AM394" s="10">
        <v>45139</v>
      </c>
      <c r="AN394" s="41" t="s">
        <v>18</v>
      </c>
      <c r="AO394" s="39" t="s">
        <v>375</v>
      </c>
      <c r="AP394" s="39" t="str">
        <f>IF(AO394="", "", VLOOKUP(AO394, HIDE!D:E, 2, FALSE))</f>
        <v>Haverfordwest</v>
      </c>
      <c r="AQ394" s="9" t="str">
        <f t="shared" si="51"/>
        <v xml:space="preserve">, </v>
      </c>
      <c r="AR394" s="39" t="s">
        <v>1583</v>
      </c>
      <c r="AS394" s="9" t="str">
        <f t="shared" si="52"/>
        <v xml:space="preserve"> (LIFT)</v>
      </c>
      <c r="AT394" s="9" t="s">
        <v>1592</v>
      </c>
    </row>
    <row r="395" spans="1:46" s="42" customFormat="1" x14ac:dyDescent="0.25">
      <c r="A395" s="36" t="s">
        <v>440</v>
      </c>
      <c r="B395" s="3" t="s">
        <v>1522</v>
      </c>
      <c r="C395" s="3" t="s">
        <v>1549</v>
      </c>
      <c r="D395" s="3" t="s">
        <v>1</v>
      </c>
      <c r="E395" s="5">
        <v>0</v>
      </c>
      <c r="F395" s="9" t="str">
        <f t="shared" si="47"/>
        <v>General Surgery/Breast Surgery, General (Internal) Medicine/Cardiology, General (Internal) Medicine/Endocrinology and Diabetes Mellitus, General Practice  (LIFT)</v>
      </c>
      <c r="G395" s="9" t="str">
        <f>AT395</f>
        <v>Dr Sioned Jenkins</v>
      </c>
      <c r="H395" s="5" t="s">
        <v>2</v>
      </c>
      <c r="I395" s="6">
        <v>44770</v>
      </c>
      <c r="J395" s="6">
        <v>44901</v>
      </c>
      <c r="K395" s="36" t="s">
        <v>18</v>
      </c>
      <c r="L395" s="36" t="s">
        <v>435</v>
      </c>
      <c r="M395" s="36" t="str">
        <f>VLOOKUP(L395, HIDE!D:E, 2, FALSE)</f>
        <v>Carmarthen / Llanelli</v>
      </c>
      <c r="N395" s="36" t="s">
        <v>951</v>
      </c>
      <c r="O395" s="3" t="str">
        <f t="shared" si="48"/>
        <v>/</v>
      </c>
      <c r="P395" s="36" t="s">
        <v>1000</v>
      </c>
      <c r="Q395" s="3" t="s">
        <v>1094</v>
      </c>
      <c r="R395" s="5" t="s">
        <v>2</v>
      </c>
      <c r="S395" s="6">
        <v>44537</v>
      </c>
      <c r="T395" s="6">
        <v>45020</v>
      </c>
      <c r="U395" s="36" t="s">
        <v>18</v>
      </c>
      <c r="V395" s="36" t="s">
        <v>21</v>
      </c>
      <c r="W395" s="36" t="str">
        <f>VLOOKUP(V395, HIDE!D:E, 2, FALSE)</f>
        <v>Llanelli</v>
      </c>
      <c r="X395" s="36" t="s">
        <v>952</v>
      </c>
      <c r="Y395" s="3" t="str">
        <f t="shared" si="49"/>
        <v>/</v>
      </c>
      <c r="Z395" s="36" t="s">
        <v>946</v>
      </c>
      <c r="AA395" s="3" t="s">
        <v>1573</v>
      </c>
      <c r="AB395" s="5" t="s">
        <v>2</v>
      </c>
      <c r="AC395" s="6">
        <v>45021</v>
      </c>
      <c r="AD395" s="6">
        <v>45139</v>
      </c>
      <c r="AE395" s="36" t="s">
        <v>18</v>
      </c>
      <c r="AF395" s="37" t="s">
        <v>21</v>
      </c>
      <c r="AG395" s="36" t="str">
        <f>VLOOKUP(AF395, HIDE!D:E, 2, FALSE)</f>
        <v>Llanelli</v>
      </c>
      <c r="AH395" s="36" t="s">
        <v>952</v>
      </c>
      <c r="AI395" s="3" t="str">
        <f t="shared" si="50"/>
        <v>/</v>
      </c>
      <c r="AJ395" s="36" t="s">
        <v>969</v>
      </c>
      <c r="AK395" s="3" t="s">
        <v>1095</v>
      </c>
      <c r="AL395" s="10">
        <v>44776</v>
      </c>
      <c r="AM395" s="10">
        <v>45139</v>
      </c>
      <c r="AN395" s="41" t="s">
        <v>18</v>
      </c>
      <c r="AO395" s="39" t="s">
        <v>1580</v>
      </c>
      <c r="AP395" s="39" t="str">
        <f>IF(AO395="", "", VLOOKUP(AO395, HIDE!D:E, 2, FALSE))</f>
        <v>Burry Port</v>
      </c>
      <c r="AQ395" s="9" t="str">
        <f t="shared" si="51"/>
        <v xml:space="preserve">, </v>
      </c>
      <c r="AR395" s="39" t="s">
        <v>1413</v>
      </c>
      <c r="AS395" s="9" t="str">
        <f t="shared" si="52"/>
        <v xml:space="preserve"> (LIFT)</v>
      </c>
      <c r="AT395" s="9" t="s">
        <v>1593</v>
      </c>
    </row>
    <row r="396" spans="1:46" s="42" customFormat="1" x14ac:dyDescent="0.25">
      <c r="A396" s="36" t="s">
        <v>440</v>
      </c>
      <c r="B396" s="3" t="s">
        <v>1523</v>
      </c>
      <c r="C396" s="3" t="s">
        <v>1550</v>
      </c>
      <c r="D396" s="3" t="s">
        <v>1</v>
      </c>
      <c r="E396" s="5">
        <v>1</v>
      </c>
      <c r="F396" s="9" t="str">
        <f t="shared" si="47"/>
        <v>General (Internal) Medicine/Endocrinology and Diabetes Mellitus, General Surgery/Breast Surgery, General (Internal) Medicine/Cardiology, Genreal Practice  (LIFT)</v>
      </c>
      <c r="G396" s="9" t="str">
        <f t="shared" si="53"/>
        <v>Dr Akhila Mallipedhi</v>
      </c>
      <c r="H396" s="5" t="s">
        <v>2</v>
      </c>
      <c r="I396" s="6">
        <v>44770</v>
      </c>
      <c r="J396" s="6">
        <v>44901</v>
      </c>
      <c r="K396" s="36" t="s">
        <v>18</v>
      </c>
      <c r="L396" s="36" t="s">
        <v>21</v>
      </c>
      <c r="M396" s="36" t="str">
        <f>VLOOKUP(L396, HIDE!D:E, 2, FALSE)</f>
        <v>Llanelli</v>
      </c>
      <c r="N396" s="36" t="s">
        <v>952</v>
      </c>
      <c r="O396" s="3" t="str">
        <f t="shared" si="48"/>
        <v>/</v>
      </c>
      <c r="P396" s="36" t="s">
        <v>969</v>
      </c>
      <c r="Q396" s="3" t="s">
        <v>1095</v>
      </c>
      <c r="R396" s="5" t="s">
        <v>2</v>
      </c>
      <c r="S396" s="6">
        <v>44537</v>
      </c>
      <c r="T396" s="6">
        <v>45020</v>
      </c>
      <c r="U396" s="36" t="s">
        <v>18</v>
      </c>
      <c r="V396" s="36" t="s">
        <v>435</v>
      </c>
      <c r="W396" s="36" t="str">
        <f>VLOOKUP(V396, HIDE!D:E, 2, FALSE)</f>
        <v>Carmarthen / Llanelli</v>
      </c>
      <c r="X396" s="36" t="s">
        <v>951</v>
      </c>
      <c r="Y396" s="3" t="str">
        <f t="shared" si="49"/>
        <v>/</v>
      </c>
      <c r="Z396" s="36" t="s">
        <v>1000</v>
      </c>
      <c r="AA396" s="3" t="s">
        <v>1094</v>
      </c>
      <c r="AB396" s="5" t="s">
        <v>2</v>
      </c>
      <c r="AC396" s="6">
        <v>45021</v>
      </c>
      <c r="AD396" s="6">
        <v>45139</v>
      </c>
      <c r="AE396" s="36" t="s">
        <v>18</v>
      </c>
      <c r="AF396" s="37" t="s">
        <v>21</v>
      </c>
      <c r="AG396" s="36" t="str">
        <f>VLOOKUP(AF396, HIDE!D:E, 2, FALSE)</f>
        <v>Llanelli</v>
      </c>
      <c r="AH396" s="36" t="s">
        <v>952</v>
      </c>
      <c r="AI396" s="3" t="str">
        <f t="shared" si="50"/>
        <v>/</v>
      </c>
      <c r="AJ396" s="36" t="s">
        <v>946</v>
      </c>
      <c r="AK396" s="3" t="s">
        <v>1573</v>
      </c>
      <c r="AL396" s="10">
        <v>44776</v>
      </c>
      <c r="AM396" s="10">
        <v>45139</v>
      </c>
      <c r="AN396" s="41" t="s">
        <v>18</v>
      </c>
      <c r="AO396" s="39" t="s">
        <v>1425</v>
      </c>
      <c r="AP396" s="39" t="str">
        <f>IF(AO396="", "", VLOOKUP(AO396, HIDE!D:E, 2, FALSE))</f>
        <v>Llanelli</v>
      </c>
      <c r="AQ396" s="9" t="str">
        <f t="shared" si="51"/>
        <v xml:space="preserve">, </v>
      </c>
      <c r="AR396" s="39" t="s">
        <v>1660</v>
      </c>
      <c r="AS396" s="9" t="str">
        <f t="shared" si="52"/>
        <v xml:space="preserve"> (LIFT)</v>
      </c>
      <c r="AT396" s="9" t="s">
        <v>1431</v>
      </c>
    </row>
    <row r="397" spans="1:46" s="42" customFormat="1" x14ac:dyDescent="0.25">
      <c r="A397" s="36" t="s">
        <v>440</v>
      </c>
      <c r="B397" s="3" t="s">
        <v>1524</v>
      </c>
      <c r="C397" s="3" t="s">
        <v>1551</v>
      </c>
      <c r="D397" s="3" t="s">
        <v>1</v>
      </c>
      <c r="E397" s="5">
        <v>1</v>
      </c>
      <c r="F397" s="9" t="str">
        <f t="shared" si="47"/>
        <v>General (Internal) Medicine/Cardiology, General (Internal) Medicine/Endocrinology and Diabetes Mellitus, General Surgery/Breast Surgery, General Practice (SDEC)  (LIFT)</v>
      </c>
      <c r="G397" s="9" t="str">
        <f t="shared" si="53"/>
        <v>Dr Jitka Housova</v>
      </c>
      <c r="H397" s="5" t="s">
        <v>2</v>
      </c>
      <c r="I397" s="6">
        <v>44770</v>
      </c>
      <c r="J397" s="6">
        <v>44901</v>
      </c>
      <c r="K397" s="36" t="s">
        <v>18</v>
      </c>
      <c r="L397" s="36" t="s">
        <v>21</v>
      </c>
      <c r="M397" s="36" t="str">
        <f>VLOOKUP(L397, HIDE!D:E, 2, FALSE)</f>
        <v>Llanelli</v>
      </c>
      <c r="N397" s="36" t="s">
        <v>952</v>
      </c>
      <c r="O397" s="3" t="str">
        <f t="shared" si="48"/>
        <v>/</v>
      </c>
      <c r="P397" s="36" t="s">
        <v>946</v>
      </c>
      <c r="Q397" s="3" t="s">
        <v>1573</v>
      </c>
      <c r="R397" s="5" t="s">
        <v>2</v>
      </c>
      <c r="S397" s="6">
        <v>44537</v>
      </c>
      <c r="T397" s="6">
        <v>45020</v>
      </c>
      <c r="U397" s="36" t="s">
        <v>18</v>
      </c>
      <c r="V397" s="36" t="s">
        <v>21</v>
      </c>
      <c r="W397" s="36" t="str">
        <f>VLOOKUP(V397, HIDE!D:E, 2, FALSE)</f>
        <v>Llanelli</v>
      </c>
      <c r="X397" s="36" t="s">
        <v>952</v>
      </c>
      <c r="Y397" s="3" t="str">
        <f t="shared" si="49"/>
        <v>/</v>
      </c>
      <c r="Z397" s="36" t="s">
        <v>969</v>
      </c>
      <c r="AA397" s="3" t="s">
        <v>1095</v>
      </c>
      <c r="AB397" s="5" t="s">
        <v>2</v>
      </c>
      <c r="AC397" s="6">
        <v>45021</v>
      </c>
      <c r="AD397" s="6">
        <v>45139</v>
      </c>
      <c r="AE397" s="36" t="s">
        <v>18</v>
      </c>
      <c r="AF397" s="37" t="s">
        <v>435</v>
      </c>
      <c r="AG397" s="36" t="str">
        <f>VLOOKUP(AF397, HIDE!D:E, 2, FALSE)</f>
        <v>Carmarthen / Llanelli</v>
      </c>
      <c r="AH397" s="36" t="s">
        <v>951</v>
      </c>
      <c r="AI397" s="3" t="str">
        <f t="shared" si="50"/>
        <v>/</v>
      </c>
      <c r="AJ397" s="36" t="s">
        <v>1000</v>
      </c>
      <c r="AK397" s="3" t="s">
        <v>1094</v>
      </c>
      <c r="AL397" s="10">
        <v>44776</v>
      </c>
      <c r="AM397" s="10">
        <v>45139</v>
      </c>
      <c r="AN397" s="41" t="s">
        <v>18</v>
      </c>
      <c r="AO397" s="39" t="s">
        <v>21</v>
      </c>
      <c r="AP397" s="39" t="str">
        <f>IF(AO397="", "", VLOOKUP(AO397, HIDE!D:E, 2, FALSE))</f>
        <v>Llanelli</v>
      </c>
      <c r="AQ397" s="9" t="str">
        <f t="shared" si="51"/>
        <v xml:space="preserve">, </v>
      </c>
      <c r="AR397" s="39" t="s">
        <v>1494</v>
      </c>
      <c r="AS397" s="9" t="str">
        <f t="shared" si="52"/>
        <v xml:space="preserve"> (LIFT)</v>
      </c>
      <c r="AT397" s="9" t="s">
        <v>1661</v>
      </c>
    </row>
    <row r="398" spans="1:46" s="42" customFormat="1" x14ac:dyDescent="0.25">
      <c r="A398" s="36" t="s">
        <v>440</v>
      </c>
      <c r="B398" s="3" t="s">
        <v>1525</v>
      </c>
      <c r="C398" s="3" t="s">
        <v>1552</v>
      </c>
      <c r="D398" s="3" t="s">
        <v>1</v>
      </c>
      <c r="E398" s="5">
        <v>1</v>
      </c>
      <c r="F398" s="9" t="str">
        <f t="shared" si="47"/>
        <v>General (Internal) Medicine/Endocrinology and Diabetes Mellitus, General Surgery/Upper Gastro-intestinal Surgery, General Psychiatry/Substance Misuse Psychiatry, Neurology  (LIFT)</v>
      </c>
      <c r="G398" s="9" t="str">
        <f t="shared" si="53"/>
        <v xml:space="preserve">Dr Richard Chudleigh </v>
      </c>
      <c r="H398" s="5" t="s">
        <v>2</v>
      </c>
      <c r="I398" s="6">
        <v>44770</v>
      </c>
      <c r="J398" s="6">
        <v>44901</v>
      </c>
      <c r="K398" s="36" t="s">
        <v>373</v>
      </c>
      <c r="L398" s="36" t="s">
        <v>34</v>
      </c>
      <c r="M398" s="36" t="str">
        <f>VLOOKUP(L398, HIDE!D:E, 2, FALSE)</f>
        <v>Swansea</v>
      </c>
      <c r="N398" s="36" t="s">
        <v>952</v>
      </c>
      <c r="O398" s="3" t="str">
        <f t="shared" si="48"/>
        <v>/</v>
      </c>
      <c r="P398" s="36" t="s">
        <v>969</v>
      </c>
      <c r="Q398" s="3" t="s">
        <v>1323</v>
      </c>
      <c r="R398" s="5" t="s">
        <v>2</v>
      </c>
      <c r="S398" s="6">
        <v>44537</v>
      </c>
      <c r="T398" s="6">
        <v>45020</v>
      </c>
      <c r="U398" s="36" t="s">
        <v>373</v>
      </c>
      <c r="V398" s="36" t="s">
        <v>7</v>
      </c>
      <c r="W398" s="36" t="str">
        <f>VLOOKUP(V398, HIDE!D:E, 2, FALSE)</f>
        <v>Swansea</v>
      </c>
      <c r="X398" s="36" t="s">
        <v>951</v>
      </c>
      <c r="Y398" s="3" t="str">
        <f t="shared" si="49"/>
        <v>/</v>
      </c>
      <c r="Z398" s="36" t="s">
        <v>1005</v>
      </c>
      <c r="AA398" s="3" t="s">
        <v>1322</v>
      </c>
      <c r="AB398" s="5" t="s">
        <v>2</v>
      </c>
      <c r="AC398" s="6">
        <v>45021</v>
      </c>
      <c r="AD398" s="6">
        <v>45139</v>
      </c>
      <c r="AE398" s="36" t="s">
        <v>373</v>
      </c>
      <c r="AF398" s="37" t="s">
        <v>35</v>
      </c>
      <c r="AG398" s="36" t="str">
        <f>VLOOKUP(AF398, HIDE!D:E, 2, FALSE)</f>
        <v>Port Talbot</v>
      </c>
      <c r="AH398" s="36" t="s">
        <v>963</v>
      </c>
      <c r="AI398" s="3" t="str">
        <f t="shared" si="50"/>
        <v>/</v>
      </c>
      <c r="AJ398" s="36" t="s">
        <v>1011</v>
      </c>
      <c r="AK398" s="3" t="s">
        <v>1321</v>
      </c>
      <c r="AL398" s="10">
        <v>44776</v>
      </c>
      <c r="AM398" s="10">
        <v>45139</v>
      </c>
      <c r="AN398" s="41" t="s">
        <v>373</v>
      </c>
      <c r="AO398" s="39" t="s">
        <v>7</v>
      </c>
      <c r="AP398" s="39" t="str">
        <f>IF(AO398="", "", VLOOKUP(AO398, HIDE!D:E, 2, FALSE))</f>
        <v>Swansea</v>
      </c>
      <c r="AQ398" s="9" t="str">
        <f t="shared" si="51"/>
        <v xml:space="preserve">, </v>
      </c>
      <c r="AR398" s="39" t="s">
        <v>1584</v>
      </c>
      <c r="AS398" s="9" t="str">
        <f t="shared" si="52"/>
        <v xml:space="preserve"> (LIFT)</v>
      </c>
      <c r="AT398" s="9" t="s">
        <v>1594</v>
      </c>
    </row>
    <row r="399" spans="1:46" s="42" customFormat="1" x14ac:dyDescent="0.25">
      <c r="A399" s="36" t="s">
        <v>440</v>
      </c>
      <c r="B399" s="3" t="s">
        <v>1526</v>
      </c>
      <c r="C399" s="3" t="s">
        <v>1553</v>
      </c>
      <c r="D399" s="3" t="s">
        <v>1</v>
      </c>
      <c r="E399" s="5">
        <v>1</v>
      </c>
      <c r="F399" s="9" t="str">
        <f t="shared" si="47"/>
        <v>General Psychiatry/Substance Misuse Psychiatry, General (Internal) Medicine/Endocrinology and Diabetes Mellitus, General Surgery/Upper Gastro-intestinal Surgery, Palliative Medicine  (LIFT)</v>
      </c>
      <c r="G399" s="9" t="str">
        <f t="shared" si="53"/>
        <v xml:space="preserve">Dr Zelda Summers </v>
      </c>
      <c r="H399" s="5" t="s">
        <v>2</v>
      </c>
      <c r="I399" s="6">
        <v>44770</v>
      </c>
      <c r="J399" s="6">
        <v>44901</v>
      </c>
      <c r="K399" s="36" t="s">
        <v>373</v>
      </c>
      <c r="L399" s="36" t="s">
        <v>35</v>
      </c>
      <c r="M399" s="36" t="str">
        <f>VLOOKUP(L399, HIDE!D:E, 2, FALSE)</f>
        <v>Port Talbot</v>
      </c>
      <c r="N399" s="36" t="s">
        <v>963</v>
      </c>
      <c r="O399" s="3" t="str">
        <f t="shared" si="48"/>
        <v>/</v>
      </c>
      <c r="P399" s="36" t="s">
        <v>1011</v>
      </c>
      <c r="Q399" s="3" t="s">
        <v>1321</v>
      </c>
      <c r="R399" s="5" t="s">
        <v>2</v>
      </c>
      <c r="S399" s="6">
        <v>44537</v>
      </c>
      <c r="T399" s="6">
        <v>45020</v>
      </c>
      <c r="U399" s="36" t="s">
        <v>373</v>
      </c>
      <c r="V399" s="36" t="s">
        <v>34</v>
      </c>
      <c r="W399" s="36" t="str">
        <f>VLOOKUP(V399, HIDE!D:E, 2, FALSE)</f>
        <v>Swansea</v>
      </c>
      <c r="X399" s="36" t="s">
        <v>952</v>
      </c>
      <c r="Y399" s="3" t="str">
        <f t="shared" si="49"/>
        <v>/</v>
      </c>
      <c r="Z399" s="36" t="s">
        <v>969</v>
      </c>
      <c r="AA399" s="3" t="s">
        <v>1323</v>
      </c>
      <c r="AB399" s="5" t="s">
        <v>2</v>
      </c>
      <c r="AC399" s="6">
        <v>45021</v>
      </c>
      <c r="AD399" s="6">
        <v>45139</v>
      </c>
      <c r="AE399" s="36" t="s">
        <v>373</v>
      </c>
      <c r="AF399" s="37" t="s">
        <v>7</v>
      </c>
      <c r="AG399" s="36" t="str">
        <f>VLOOKUP(AF399, HIDE!D:E, 2, FALSE)</f>
        <v>Swansea</v>
      </c>
      <c r="AH399" s="36" t="s">
        <v>951</v>
      </c>
      <c r="AI399" s="3" t="str">
        <f t="shared" si="50"/>
        <v>/</v>
      </c>
      <c r="AJ399" s="36" t="s">
        <v>1005</v>
      </c>
      <c r="AK399" s="3" t="s">
        <v>1322</v>
      </c>
      <c r="AL399" s="10">
        <v>44776</v>
      </c>
      <c r="AM399" s="10">
        <v>45139</v>
      </c>
      <c r="AN399" s="41" t="s">
        <v>373</v>
      </c>
      <c r="AO399" s="39" t="s">
        <v>7</v>
      </c>
      <c r="AP399" s="39" t="str">
        <f>IF(AO399="", "", VLOOKUP(AO399, HIDE!D:E, 2, FALSE))</f>
        <v>Swansea</v>
      </c>
      <c r="AQ399" s="9" t="str">
        <f t="shared" si="51"/>
        <v xml:space="preserve">, </v>
      </c>
      <c r="AR399" s="39" t="s">
        <v>961</v>
      </c>
      <c r="AS399" s="9" t="str">
        <f t="shared" si="52"/>
        <v xml:space="preserve"> (LIFT)</v>
      </c>
      <c r="AT399" s="9" t="s">
        <v>1595</v>
      </c>
    </row>
    <row r="400" spans="1:46" s="42" customFormat="1" x14ac:dyDescent="0.25">
      <c r="A400" s="36" t="s">
        <v>440</v>
      </c>
      <c r="B400" s="3" t="s">
        <v>1527</v>
      </c>
      <c r="C400" s="3" t="s">
        <v>1554</v>
      </c>
      <c r="D400" s="3" t="s">
        <v>1</v>
      </c>
      <c r="E400" s="5">
        <v>1</v>
      </c>
      <c r="F400" s="9" t="str">
        <f t="shared" si="47"/>
        <v>General Surgery/Upper Gastro-intestinal Surgery, General Psychiatry/Substance Misuse Psychiatry, General (Internal) Medicine/Endocrinology and Diabetes Mellitus, Renal Medicine  (LIFT)</v>
      </c>
      <c r="G400" s="9" t="str">
        <f t="shared" si="53"/>
        <v xml:space="preserve">Mr Gregory Taylor </v>
      </c>
      <c r="H400" s="5" t="s">
        <v>2</v>
      </c>
      <c r="I400" s="6">
        <v>44770</v>
      </c>
      <c r="J400" s="6">
        <v>44901</v>
      </c>
      <c r="K400" s="36" t="s">
        <v>373</v>
      </c>
      <c r="L400" s="36" t="s">
        <v>7</v>
      </c>
      <c r="M400" s="36" t="str">
        <f>VLOOKUP(L400, HIDE!D:E, 2, FALSE)</f>
        <v>Swansea</v>
      </c>
      <c r="N400" s="36" t="s">
        <v>951</v>
      </c>
      <c r="O400" s="3" t="str">
        <f t="shared" si="48"/>
        <v>/</v>
      </c>
      <c r="P400" s="36" t="s">
        <v>1005</v>
      </c>
      <c r="Q400" s="3" t="s">
        <v>1322</v>
      </c>
      <c r="R400" s="5" t="s">
        <v>2</v>
      </c>
      <c r="S400" s="6">
        <v>44537</v>
      </c>
      <c r="T400" s="6">
        <v>45020</v>
      </c>
      <c r="U400" s="36" t="s">
        <v>373</v>
      </c>
      <c r="V400" s="36" t="s">
        <v>35</v>
      </c>
      <c r="W400" s="36" t="str">
        <f>VLOOKUP(V400, HIDE!D:E, 2, FALSE)</f>
        <v>Port Talbot</v>
      </c>
      <c r="X400" s="36" t="s">
        <v>963</v>
      </c>
      <c r="Y400" s="3" t="str">
        <f t="shared" si="49"/>
        <v>/</v>
      </c>
      <c r="Z400" s="36" t="s">
        <v>1011</v>
      </c>
      <c r="AA400" s="3" t="s">
        <v>1321</v>
      </c>
      <c r="AB400" s="5" t="s">
        <v>2</v>
      </c>
      <c r="AC400" s="6">
        <v>45021</v>
      </c>
      <c r="AD400" s="6">
        <v>45139</v>
      </c>
      <c r="AE400" s="36" t="s">
        <v>373</v>
      </c>
      <c r="AF400" s="37" t="s">
        <v>34</v>
      </c>
      <c r="AG400" s="36" t="str">
        <f>VLOOKUP(AF400, HIDE!D:E, 2, FALSE)</f>
        <v>Swansea</v>
      </c>
      <c r="AH400" s="36" t="s">
        <v>952</v>
      </c>
      <c r="AI400" s="3" t="str">
        <f t="shared" si="50"/>
        <v>/</v>
      </c>
      <c r="AJ400" s="36" t="s">
        <v>969</v>
      </c>
      <c r="AK400" s="3" t="s">
        <v>1323</v>
      </c>
      <c r="AL400" s="10">
        <v>44776</v>
      </c>
      <c r="AM400" s="10">
        <v>45139</v>
      </c>
      <c r="AN400" s="41" t="s">
        <v>373</v>
      </c>
      <c r="AO400" s="39" t="s">
        <v>7</v>
      </c>
      <c r="AP400" s="39" t="str">
        <f>IF(AO400="", "", VLOOKUP(AO400, HIDE!D:E, 2, FALSE))</f>
        <v>Swansea</v>
      </c>
      <c r="AQ400" s="9" t="str">
        <f t="shared" si="51"/>
        <v xml:space="preserve">, </v>
      </c>
      <c r="AR400" s="39" t="s">
        <v>958</v>
      </c>
      <c r="AS400" s="9" t="str">
        <f t="shared" si="52"/>
        <v xml:space="preserve"> (LIFT)</v>
      </c>
      <c r="AT400" s="9" t="s">
        <v>1596</v>
      </c>
    </row>
    <row r="401" spans="1:46" s="42" customFormat="1" x14ac:dyDescent="0.25">
      <c r="A401" s="36" t="s">
        <v>440</v>
      </c>
      <c r="B401" s="3" t="s">
        <v>1528</v>
      </c>
      <c r="C401" s="3" t="s">
        <v>1555</v>
      </c>
      <c r="D401" s="3" t="s">
        <v>1</v>
      </c>
      <c r="E401" s="5">
        <v>1</v>
      </c>
      <c r="F401" s="9" t="str">
        <f t="shared" si="47"/>
        <v>General (Internal) Medicine/Gastroenterology, General Surgery, General (Internal) Medicine/Geriatric Medicine, General Practice  (LIFT)</v>
      </c>
      <c r="G401" s="9" t="str">
        <f>AT401</f>
        <v>Dr Ceri Todd</v>
      </c>
      <c r="H401" s="5" t="s">
        <v>2</v>
      </c>
      <c r="I401" s="6">
        <v>44770</v>
      </c>
      <c r="J401" s="6">
        <v>44901</v>
      </c>
      <c r="K401" s="36" t="s">
        <v>373</v>
      </c>
      <c r="L401" s="36" t="s">
        <v>34</v>
      </c>
      <c r="M401" s="36" t="str">
        <f>VLOOKUP(L401, HIDE!D:E, 2, FALSE)</f>
        <v>Swansea</v>
      </c>
      <c r="N401" s="36" t="s">
        <v>952</v>
      </c>
      <c r="O401" s="3" t="str">
        <f t="shared" si="48"/>
        <v>/</v>
      </c>
      <c r="P401" s="36" t="s">
        <v>1006</v>
      </c>
      <c r="Q401" s="3" t="s">
        <v>1320</v>
      </c>
      <c r="R401" s="5" t="s">
        <v>2</v>
      </c>
      <c r="S401" s="6">
        <v>44537</v>
      </c>
      <c r="T401" s="6">
        <v>45020</v>
      </c>
      <c r="U401" s="36" t="s">
        <v>373</v>
      </c>
      <c r="V401" s="36" t="s">
        <v>7</v>
      </c>
      <c r="W401" s="36" t="str">
        <f>VLOOKUP(V401, HIDE!D:E, 2, FALSE)</f>
        <v>Swansea</v>
      </c>
      <c r="X401" s="36" t="s">
        <v>951</v>
      </c>
      <c r="Y401" s="3" t="str">
        <f t="shared" si="49"/>
        <v/>
      </c>
      <c r="Z401" s="36"/>
      <c r="AA401" s="3" t="s">
        <v>1319</v>
      </c>
      <c r="AB401" s="5" t="s">
        <v>2</v>
      </c>
      <c r="AC401" s="6">
        <v>45021</v>
      </c>
      <c r="AD401" s="6">
        <v>45139</v>
      </c>
      <c r="AE401" s="36" t="s">
        <v>373</v>
      </c>
      <c r="AF401" s="37" t="s">
        <v>7</v>
      </c>
      <c r="AG401" s="36" t="str">
        <f>VLOOKUP(AF401, HIDE!D:E, 2, FALSE)</f>
        <v>Swansea</v>
      </c>
      <c r="AH401" s="36" t="s">
        <v>952</v>
      </c>
      <c r="AI401" s="3" t="str">
        <f t="shared" si="50"/>
        <v>/</v>
      </c>
      <c r="AJ401" s="36" t="s">
        <v>956</v>
      </c>
      <c r="AK401" s="3" t="s">
        <v>1318</v>
      </c>
      <c r="AL401" s="10">
        <v>44776</v>
      </c>
      <c r="AM401" s="10">
        <v>45139</v>
      </c>
      <c r="AN401" s="41" t="s">
        <v>373</v>
      </c>
      <c r="AO401" s="39" t="s">
        <v>1581</v>
      </c>
      <c r="AP401" s="39" t="str">
        <f>IF(AO401="", "", VLOOKUP(AO401, HIDE!D:E, 2, FALSE))</f>
        <v>Swansea</v>
      </c>
      <c r="AQ401" s="9" t="str">
        <f t="shared" si="51"/>
        <v xml:space="preserve">, </v>
      </c>
      <c r="AR401" s="39" t="s">
        <v>1413</v>
      </c>
      <c r="AS401" s="9" t="str">
        <f t="shared" si="52"/>
        <v xml:space="preserve"> (LIFT)</v>
      </c>
      <c r="AT401" s="9" t="s">
        <v>1684</v>
      </c>
    </row>
    <row r="402" spans="1:46" s="42" customFormat="1" x14ac:dyDescent="0.25">
      <c r="A402" s="36" t="s">
        <v>440</v>
      </c>
      <c r="B402" s="3" t="s">
        <v>1529</v>
      </c>
      <c r="C402" s="3" t="s">
        <v>1556</v>
      </c>
      <c r="D402" s="3" t="s">
        <v>1</v>
      </c>
      <c r="E402" s="5">
        <v>1</v>
      </c>
      <c r="F402" s="9" t="str">
        <f t="shared" si="47"/>
        <v>General (Internal) Medicine/Geriatric Medicine, General (Internal) Medicine/Gastroenterology, General Surgery, General Practice  (LIFT)</v>
      </c>
      <c r="G402" s="9" t="str">
        <f>AT402</f>
        <v>Dr Bethan Morgan</v>
      </c>
      <c r="H402" s="5" t="s">
        <v>2</v>
      </c>
      <c r="I402" s="6">
        <v>44770</v>
      </c>
      <c r="J402" s="6">
        <v>44901</v>
      </c>
      <c r="K402" s="36" t="s">
        <v>373</v>
      </c>
      <c r="L402" s="36" t="s">
        <v>7</v>
      </c>
      <c r="M402" s="36" t="str">
        <f>VLOOKUP(L402, HIDE!D:E, 2, FALSE)</f>
        <v>Swansea</v>
      </c>
      <c r="N402" s="36" t="s">
        <v>952</v>
      </c>
      <c r="O402" s="3" t="str">
        <f t="shared" si="48"/>
        <v>/</v>
      </c>
      <c r="P402" s="36" t="s">
        <v>956</v>
      </c>
      <c r="Q402" s="3" t="s">
        <v>1318</v>
      </c>
      <c r="R402" s="5" t="s">
        <v>2</v>
      </c>
      <c r="S402" s="6">
        <v>44537</v>
      </c>
      <c r="T402" s="6">
        <v>45020</v>
      </c>
      <c r="U402" s="36" t="s">
        <v>373</v>
      </c>
      <c r="V402" s="36" t="s">
        <v>34</v>
      </c>
      <c r="W402" s="36" t="str">
        <f>VLOOKUP(V402, HIDE!D:E, 2, FALSE)</f>
        <v>Swansea</v>
      </c>
      <c r="X402" s="36" t="s">
        <v>952</v>
      </c>
      <c r="Y402" s="3" t="str">
        <f t="shared" si="49"/>
        <v>/</v>
      </c>
      <c r="Z402" s="36" t="s">
        <v>1006</v>
      </c>
      <c r="AA402" s="3" t="s">
        <v>1320</v>
      </c>
      <c r="AB402" s="5" t="s">
        <v>2</v>
      </c>
      <c r="AC402" s="6">
        <v>45021</v>
      </c>
      <c r="AD402" s="6">
        <v>45139</v>
      </c>
      <c r="AE402" s="36" t="s">
        <v>373</v>
      </c>
      <c r="AF402" s="37" t="s">
        <v>7</v>
      </c>
      <c r="AG402" s="36" t="str">
        <f>VLOOKUP(AF402, HIDE!D:E, 2, FALSE)</f>
        <v>Swansea</v>
      </c>
      <c r="AH402" s="36" t="s">
        <v>951</v>
      </c>
      <c r="AI402" s="3" t="str">
        <f t="shared" si="50"/>
        <v/>
      </c>
      <c r="AJ402" s="36"/>
      <c r="AK402" s="3" t="s">
        <v>1319</v>
      </c>
      <c r="AL402" s="10">
        <v>44776</v>
      </c>
      <c r="AM402" s="10">
        <v>45139</v>
      </c>
      <c r="AN402" s="41" t="s">
        <v>373</v>
      </c>
      <c r="AO402" s="39" t="s">
        <v>1582</v>
      </c>
      <c r="AP402" s="39" t="str">
        <f>IF(AO402="", "", VLOOKUP(AO402, HIDE!D:E, 2, FALSE))</f>
        <v>The Mumbles</v>
      </c>
      <c r="AQ402" s="9" t="str">
        <f t="shared" si="51"/>
        <v xml:space="preserve">, </v>
      </c>
      <c r="AR402" s="39" t="s">
        <v>1413</v>
      </c>
      <c r="AS402" s="9" t="str">
        <f t="shared" si="52"/>
        <v xml:space="preserve"> (LIFT)</v>
      </c>
      <c r="AT402" s="9" t="s">
        <v>1597</v>
      </c>
    </row>
    <row r="403" spans="1:46" s="42" customFormat="1" x14ac:dyDescent="0.25">
      <c r="A403" s="36" t="s">
        <v>440</v>
      </c>
      <c r="B403" s="3" t="s">
        <v>1530</v>
      </c>
      <c r="C403" s="3" t="s">
        <v>1557</v>
      </c>
      <c r="D403" s="3" t="s">
        <v>1</v>
      </c>
      <c r="E403" s="5">
        <v>1</v>
      </c>
      <c r="F403" s="9" t="str">
        <f t="shared" si="47"/>
        <v>General Surgery, General (Internal) Medicine/Geriatric Medicine, General (Internal) Medicine/Gastroenterology, Speciality to be confirmed  (LIFT)</v>
      </c>
      <c r="G403" s="9" t="str">
        <f t="shared" si="53"/>
        <v>Miss Rhiannon Harries</v>
      </c>
      <c r="H403" s="5" t="s">
        <v>2</v>
      </c>
      <c r="I403" s="6">
        <v>44770</v>
      </c>
      <c r="J403" s="6">
        <v>44901</v>
      </c>
      <c r="K403" s="36" t="s">
        <v>373</v>
      </c>
      <c r="L403" s="36" t="s">
        <v>7</v>
      </c>
      <c r="M403" s="36" t="str">
        <f>VLOOKUP(L403, HIDE!D:E, 2, FALSE)</f>
        <v>Swansea</v>
      </c>
      <c r="N403" s="36" t="s">
        <v>951</v>
      </c>
      <c r="O403" s="3" t="str">
        <f t="shared" si="48"/>
        <v/>
      </c>
      <c r="P403" s="36"/>
      <c r="Q403" s="3" t="s">
        <v>1319</v>
      </c>
      <c r="R403" s="5" t="s">
        <v>2</v>
      </c>
      <c r="S403" s="6">
        <v>44537</v>
      </c>
      <c r="T403" s="6">
        <v>45020</v>
      </c>
      <c r="U403" s="36" t="s">
        <v>373</v>
      </c>
      <c r="V403" s="36" t="s">
        <v>7</v>
      </c>
      <c r="W403" s="36" t="str">
        <f>VLOOKUP(V403, HIDE!D:E, 2, FALSE)</f>
        <v>Swansea</v>
      </c>
      <c r="X403" s="36" t="s">
        <v>952</v>
      </c>
      <c r="Y403" s="3" t="str">
        <f t="shared" si="49"/>
        <v>/</v>
      </c>
      <c r="Z403" s="36" t="s">
        <v>956</v>
      </c>
      <c r="AA403" s="3" t="s">
        <v>1318</v>
      </c>
      <c r="AB403" s="5" t="s">
        <v>2</v>
      </c>
      <c r="AC403" s="6">
        <v>45021</v>
      </c>
      <c r="AD403" s="6">
        <v>45139</v>
      </c>
      <c r="AE403" s="36" t="s">
        <v>373</v>
      </c>
      <c r="AF403" s="37" t="s">
        <v>34</v>
      </c>
      <c r="AG403" s="36" t="str">
        <f>VLOOKUP(AF403, HIDE!D:E, 2, FALSE)</f>
        <v>Swansea</v>
      </c>
      <c r="AH403" s="36" t="s">
        <v>952</v>
      </c>
      <c r="AI403" s="3" t="str">
        <f t="shared" si="50"/>
        <v>/</v>
      </c>
      <c r="AJ403" s="36" t="s">
        <v>1006</v>
      </c>
      <c r="AK403" s="3" t="s">
        <v>1320</v>
      </c>
      <c r="AL403" s="10">
        <v>44776</v>
      </c>
      <c r="AM403" s="10">
        <v>45139</v>
      </c>
      <c r="AN403" s="41" t="s">
        <v>373</v>
      </c>
      <c r="AO403" s="39" t="s">
        <v>1379</v>
      </c>
      <c r="AP403" s="39" t="str">
        <f>IF(AO403="", "", VLOOKUP(AO403, HIDE!D:E, 2, FALSE))</f>
        <v>Site To Be Confirmed</v>
      </c>
      <c r="AQ403" s="9" t="str">
        <f t="shared" si="51"/>
        <v xml:space="preserve">, </v>
      </c>
      <c r="AR403" s="39" t="s">
        <v>1389</v>
      </c>
      <c r="AS403" s="9" t="str">
        <f t="shared" si="52"/>
        <v xml:space="preserve"> (LIFT)</v>
      </c>
      <c r="AT403" s="9" t="s">
        <v>1391</v>
      </c>
    </row>
    <row r="404" spans="1:46" s="42" customFormat="1" x14ac:dyDescent="0.25">
      <c r="A404" s="36" t="s">
        <v>440</v>
      </c>
      <c r="B404" s="3" t="s">
        <v>1531</v>
      </c>
      <c r="C404" s="3" t="s">
        <v>1558</v>
      </c>
      <c r="D404" s="3" t="s">
        <v>1</v>
      </c>
      <c r="E404" s="5">
        <v>1</v>
      </c>
      <c r="F404" s="9" t="str">
        <f t="shared" si="47"/>
        <v>Paediatrics/Paediatric Surgery, General (Internal) Medicine/Endocrinology and Diabetes Mellitus, General Surgery/*Hepato-Pancreatico-Biliary Surgery, Intensive Care Medicine  (LIFT)</v>
      </c>
      <c r="G404" s="9" t="str">
        <f t="shared" si="53"/>
        <v>Miss Clare Carpenter</v>
      </c>
      <c r="H404" s="5" t="s">
        <v>2</v>
      </c>
      <c r="I404" s="6">
        <v>44770</v>
      </c>
      <c r="J404" s="6">
        <v>44901</v>
      </c>
      <c r="K404" s="36" t="s">
        <v>3</v>
      </c>
      <c r="L404" s="36" t="s">
        <v>5</v>
      </c>
      <c r="M404" s="36" t="str">
        <f>VLOOKUP(L404, HIDE!D:E, 2, FALSE)</f>
        <v>Cardiff</v>
      </c>
      <c r="N404" s="36" t="s">
        <v>949</v>
      </c>
      <c r="O404" s="3" t="str">
        <f t="shared" si="48"/>
        <v>/</v>
      </c>
      <c r="P404" s="36" t="s">
        <v>1567</v>
      </c>
      <c r="Q404" s="3" t="s">
        <v>1574</v>
      </c>
      <c r="R404" s="5" t="s">
        <v>2</v>
      </c>
      <c r="S404" s="6">
        <v>44537</v>
      </c>
      <c r="T404" s="6">
        <v>45020</v>
      </c>
      <c r="U404" s="36" t="s">
        <v>3</v>
      </c>
      <c r="V404" s="36" t="s">
        <v>368</v>
      </c>
      <c r="W404" s="36" t="str">
        <f>VLOOKUP(V404, HIDE!D:E, 2, FALSE)</f>
        <v>Penarth</v>
      </c>
      <c r="X404" s="36" t="s">
        <v>952</v>
      </c>
      <c r="Y404" s="3" t="str">
        <f t="shared" si="49"/>
        <v>/</v>
      </c>
      <c r="Z404" s="36" t="s">
        <v>969</v>
      </c>
      <c r="AA404" s="3" t="s">
        <v>1141</v>
      </c>
      <c r="AB404" s="5" t="s">
        <v>2</v>
      </c>
      <c r="AC404" s="6">
        <v>45021</v>
      </c>
      <c r="AD404" s="6">
        <v>45139</v>
      </c>
      <c r="AE404" s="36" t="s">
        <v>3</v>
      </c>
      <c r="AF404" s="37" t="s">
        <v>5</v>
      </c>
      <c r="AG404" s="36" t="str">
        <f>VLOOKUP(AF404, HIDE!D:E, 2, FALSE)</f>
        <v>Cardiff</v>
      </c>
      <c r="AH404" s="36" t="s">
        <v>951</v>
      </c>
      <c r="AI404" s="3" t="str">
        <f t="shared" si="50"/>
        <v>/</v>
      </c>
      <c r="AJ404" s="36" t="s">
        <v>1026</v>
      </c>
      <c r="AK404" s="3" t="s">
        <v>1575</v>
      </c>
      <c r="AL404" s="10">
        <v>44776</v>
      </c>
      <c r="AM404" s="10">
        <v>45139</v>
      </c>
      <c r="AN404" s="41" t="s">
        <v>3</v>
      </c>
      <c r="AO404" s="39" t="s">
        <v>5</v>
      </c>
      <c r="AP404" s="39" t="str">
        <f>IF(AO404="", "", VLOOKUP(AO404, HIDE!D:E, 2, FALSE))</f>
        <v>Cardiff</v>
      </c>
      <c r="AQ404" s="9" t="str">
        <f t="shared" si="51"/>
        <v xml:space="preserve">, </v>
      </c>
      <c r="AR404" s="39" t="s">
        <v>947</v>
      </c>
      <c r="AS404" s="9" t="str">
        <f t="shared" si="52"/>
        <v xml:space="preserve"> (LIFT)</v>
      </c>
      <c r="AT404" s="9" t="s">
        <v>1598</v>
      </c>
    </row>
    <row r="405" spans="1:46" s="42" customFormat="1" x14ac:dyDescent="0.25">
      <c r="A405" s="36" t="s">
        <v>440</v>
      </c>
      <c r="B405" s="3" t="s">
        <v>1532</v>
      </c>
      <c r="C405" s="3" t="s">
        <v>1559</v>
      </c>
      <c r="D405" s="3" t="s">
        <v>1</v>
      </c>
      <c r="E405" s="5">
        <v>1</v>
      </c>
      <c r="F405" s="9" t="str">
        <f t="shared" si="47"/>
        <v>General Surgery/*Hepato-Pancreatico-Biliary Surgery, Paediatrics/Paediatric Surgery, General (Internal) Medicine/Endocrinology and Diabetes Mellitus, Intensive Care Medicine  (LIFT)</v>
      </c>
      <c r="G405" s="9" t="str">
        <f t="shared" si="53"/>
        <v>Dr Giorgio Alessandri</v>
      </c>
      <c r="H405" s="5" t="s">
        <v>2</v>
      </c>
      <c r="I405" s="6">
        <v>44770</v>
      </c>
      <c r="J405" s="6">
        <v>44901</v>
      </c>
      <c r="K405" s="36" t="s">
        <v>3</v>
      </c>
      <c r="L405" s="36" t="s">
        <v>5</v>
      </c>
      <c r="M405" s="36" t="str">
        <f>VLOOKUP(L405, HIDE!D:E, 2, FALSE)</f>
        <v>Cardiff</v>
      </c>
      <c r="N405" s="36" t="s">
        <v>951</v>
      </c>
      <c r="O405" s="3" t="str">
        <f t="shared" si="48"/>
        <v>/</v>
      </c>
      <c r="P405" s="36" t="s">
        <v>1026</v>
      </c>
      <c r="Q405" s="3" t="s">
        <v>1575</v>
      </c>
      <c r="R405" s="5" t="s">
        <v>2</v>
      </c>
      <c r="S405" s="6">
        <v>44537</v>
      </c>
      <c r="T405" s="6">
        <v>45020</v>
      </c>
      <c r="U405" s="36" t="s">
        <v>3</v>
      </c>
      <c r="V405" s="36" t="s">
        <v>5</v>
      </c>
      <c r="W405" s="36" t="str">
        <f>VLOOKUP(V405, HIDE!D:E, 2, FALSE)</f>
        <v>Cardiff</v>
      </c>
      <c r="X405" s="36" t="s">
        <v>949</v>
      </c>
      <c r="Y405" s="3" t="str">
        <f t="shared" si="49"/>
        <v>/</v>
      </c>
      <c r="Z405" s="36" t="s">
        <v>1567</v>
      </c>
      <c r="AA405" s="3" t="s">
        <v>1574</v>
      </c>
      <c r="AB405" s="5" t="s">
        <v>2</v>
      </c>
      <c r="AC405" s="6">
        <v>45021</v>
      </c>
      <c r="AD405" s="6">
        <v>45139</v>
      </c>
      <c r="AE405" s="36" t="s">
        <v>3</v>
      </c>
      <c r="AF405" s="37" t="s">
        <v>368</v>
      </c>
      <c r="AG405" s="36" t="str">
        <f>VLOOKUP(AF405, HIDE!D:E, 2, FALSE)</f>
        <v>Penarth</v>
      </c>
      <c r="AH405" s="36" t="s">
        <v>952</v>
      </c>
      <c r="AI405" s="3" t="str">
        <f t="shared" si="50"/>
        <v>/</v>
      </c>
      <c r="AJ405" s="36" t="s">
        <v>969</v>
      </c>
      <c r="AK405" s="3" t="s">
        <v>1141</v>
      </c>
      <c r="AL405" s="10">
        <v>44776</v>
      </c>
      <c r="AM405" s="10">
        <v>45139</v>
      </c>
      <c r="AN405" s="41" t="s">
        <v>3</v>
      </c>
      <c r="AO405" s="39" t="s">
        <v>5</v>
      </c>
      <c r="AP405" s="39" t="str">
        <f>IF(AO405="", "", VLOOKUP(AO405, HIDE!D:E, 2, FALSE))</f>
        <v>Cardiff</v>
      </c>
      <c r="AQ405" s="9" t="str">
        <f t="shared" si="51"/>
        <v xml:space="preserve">, </v>
      </c>
      <c r="AR405" s="39" t="s">
        <v>947</v>
      </c>
      <c r="AS405" s="9" t="str">
        <f t="shared" si="52"/>
        <v xml:space="preserve"> (LIFT)</v>
      </c>
      <c r="AT405" s="9" t="s">
        <v>1598</v>
      </c>
    </row>
    <row r="406" spans="1:46" s="42" customFormat="1" x14ac:dyDescent="0.25">
      <c r="A406" s="36" t="s">
        <v>440</v>
      </c>
      <c r="B406" s="3" t="s">
        <v>1533</v>
      </c>
      <c r="C406" s="3" t="s">
        <v>1560</v>
      </c>
      <c r="D406" s="3" t="s">
        <v>1</v>
      </c>
      <c r="E406" s="5">
        <v>1</v>
      </c>
      <c r="F406" s="9" t="str">
        <f t="shared" si="47"/>
        <v>General (Internal) Medicine/Endocrinology and Diabetes Mellitus, General Surgery/*Hepato-Pancreatico-Biliary Surgery, Paediatrics/Paediatric Surgery, Intensive Care Medicine  (LIFT)</v>
      </c>
      <c r="G406" s="9" t="str">
        <f t="shared" si="53"/>
        <v xml:space="preserve">Dr Lindsay David George </v>
      </c>
      <c r="H406" s="5" t="s">
        <v>2</v>
      </c>
      <c r="I406" s="6">
        <v>44770</v>
      </c>
      <c r="J406" s="6">
        <v>44901</v>
      </c>
      <c r="K406" s="36" t="s">
        <v>3</v>
      </c>
      <c r="L406" s="36" t="s">
        <v>368</v>
      </c>
      <c r="M406" s="36" t="str">
        <f>VLOOKUP(L406, HIDE!D:E, 2, FALSE)</f>
        <v>Penarth</v>
      </c>
      <c r="N406" s="36" t="s">
        <v>952</v>
      </c>
      <c r="O406" s="3" t="str">
        <f t="shared" si="48"/>
        <v>/</v>
      </c>
      <c r="P406" s="36" t="s">
        <v>969</v>
      </c>
      <c r="Q406" s="3" t="s">
        <v>1141</v>
      </c>
      <c r="R406" s="5" t="s">
        <v>2</v>
      </c>
      <c r="S406" s="6">
        <v>44537</v>
      </c>
      <c r="T406" s="6">
        <v>45020</v>
      </c>
      <c r="U406" s="36" t="s">
        <v>3</v>
      </c>
      <c r="V406" s="36" t="s">
        <v>5</v>
      </c>
      <c r="W406" s="36" t="str">
        <f>VLOOKUP(V406, HIDE!D:E, 2, FALSE)</f>
        <v>Cardiff</v>
      </c>
      <c r="X406" s="36" t="s">
        <v>951</v>
      </c>
      <c r="Y406" s="3" t="str">
        <f t="shared" si="49"/>
        <v>/</v>
      </c>
      <c r="Z406" s="36" t="s">
        <v>1026</v>
      </c>
      <c r="AA406" s="3" t="s">
        <v>1575</v>
      </c>
      <c r="AB406" s="5" t="s">
        <v>2</v>
      </c>
      <c r="AC406" s="6">
        <v>45021</v>
      </c>
      <c r="AD406" s="6">
        <v>45139</v>
      </c>
      <c r="AE406" s="36" t="s">
        <v>3</v>
      </c>
      <c r="AF406" s="37" t="s">
        <v>5</v>
      </c>
      <c r="AG406" s="36" t="str">
        <f>VLOOKUP(AF406, HIDE!D:E, 2, FALSE)</f>
        <v>Cardiff</v>
      </c>
      <c r="AH406" s="36" t="s">
        <v>949</v>
      </c>
      <c r="AI406" s="3" t="str">
        <f t="shared" si="50"/>
        <v>/</v>
      </c>
      <c r="AJ406" s="36" t="s">
        <v>1567</v>
      </c>
      <c r="AK406" s="3" t="s">
        <v>1574</v>
      </c>
      <c r="AL406" s="10">
        <v>44776</v>
      </c>
      <c r="AM406" s="10">
        <v>45139</v>
      </c>
      <c r="AN406" s="41" t="s">
        <v>3</v>
      </c>
      <c r="AO406" s="39" t="s">
        <v>5</v>
      </c>
      <c r="AP406" s="39" t="str">
        <f>IF(AO406="", "", VLOOKUP(AO406, HIDE!D:E, 2, FALSE))</f>
        <v>Cardiff</v>
      </c>
      <c r="AQ406" s="9" t="str">
        <f t="shared" si="51"/>
        <v xml:space="preserve">, </v>
      </c>
      <c r="AR406" s="39" t="s">
        <v>947</v>
      </c>
      <c r="AS406" s="9" t="str">
        <f t="shared" si="52"/>
        <v xml:space="preserve"> (LIFT)</v>
      </c>
      <c r="AT406" s="9" t="s">
        <v>1598</v>
      </c>
    </row>
    <row r="407" spans="1:46" s="42" customFormat="1" x14ac:dyDescent="0.25">
      <c r="A407" s="36" t="s">
        <v>440</v>
      </c>
      <c r="B407" s="3" t="s">
        <v>1647</v>
      </c>
      <c r="C407" s="3" t="s">
        <v>1561</v>
      </c>
      <c r="D407" s="3" t="s">
        <v>1</v>
      </c>
      <c r="E407" s="5">
        <v>1</v>
      </c>
      <c r="F407" s="9" t="str">
        <f t="shared" si="47"/>
        <v>Acute Internal Medicine, General Surgery, Old Age Psychiatry, Anaesthetics  (LIFT)</v>
      </c>
      <c r="G407" s="9" t="str">
        <f t="shared" si="53"/>
        <v xml:space="preserve">Dr John Hounsell </v>
      </c>
      <c r="H407" s="5" t="s">
        <v>2</v>
      </c>
      <c r="I407" s="6">
        <v>44770</v>
      </c>
      <c r="J407" s="6">
        <v>44901</v>
      </c>
      <c r="K407" s="36" t="s">
        <v>374</v>
      </c>
      <c r="L407" s="36" t="s">
        <v>23</v>
      </c>
      <c r="M407" s="36" t="str">
        <f>VLOOKUP(L407, HIDE!D:E, 2, FALSE)</f>
        <v>Bridgend</v>
      </c>
      <c r="N407" s="36" t="s">
        <v>962</v>
      </c>
      <c r="O407" s="3" t="str">
        <f t="shared" si="48"/>
        <v/>
      </c>
      <c r="P407" s="36"/>
      <c r="Q407" s="3" t="s">
        <v>1090</v>
      </c>
      <c r="R407" s="5" t="s">
        <v>2</v>
      </c>
      <c r="S407" s="6">
        <v>44537</v>
      </c>
      <c r="T407" s="6">
        <v>45020</v>
      </c>
      <c r="U407" s="36" t="s">
        <v>374</v>
      </c>
      <c r="V407" s="36" t="s">
        <v>23</v>
      </c>
      <c r="W407" s="36" t="str">
        <f>VLOOKUP(V407, HIDE!D:E, 2, FALSE)</f>
        <v>Bridgend</v>
      </c>
      <c r="X407" s="36" t="s">
        <v>951</v>
      </c>
      <c r="Y407" s="3" t="str">
        <f t="shared" si="49"/>
        <v/>
      </c>
      <c r="Z407" s="36"/>
      <c r="AA407" s="3" t="s">
        <v>1081</v>
      </c>
      <c r="AB407" s="5" t="s">
        <v>2</v>
      </c>
      <c r="AC407" s="6">
        <v>45021</v>
      </c>
      <c r="AD407" s="6">
        <v>45139</v>
      </c>
      <c r="AE407" s="36" t="s">
        <v>374</v>
      </c>
      <c r="AF407" s="37" t="s">
        <v>23</v>
      </c>
      <c r="AG407" s="36" t="str">
        <f>VLOOKUP(AF407, HIDE!D:E, 2, FALSE)</f>
        <v>Bridgend</v>
      </c>
      <c r="AH407" s="36" t="s">
        <v>959</v>
      </c>
      <c r="AI407" s="3" t="str">
        <f t="shared" si="50"/>
        <v/>
      </c>
      <c r="AJ407" s="36"/>
      <c r="AK407" s="3" t="s">
        <v>1077</v>
      </c>
      <c r="AL407" s="10">
        <v>44776</v>
      </c>
      <c r="AM407" s="10">
        <v>45139</v>
      </c>
      <c r="AN407" s="41" t="s">
        <v>374</v>
      </c>
      <c r="AO407" s="39" t="s">
        <v>23</v>
      </c>
      <c r="AP407" s="39" t="str">
        <f>IF(AO407="", "", VLOOKUP(AO407, HIDE!D:E, 2, FALSE))</f>
        <v>Bridgend</v>
      </c>
      <c r="AQ407" s="9" t="str">
        <f t="shared" si="51"/>
        <v xml:space="preserve">, </v>
      </c>
      <c r="AR407" s="39" t="s">
        <v>955</v>
      </c>
      <c r="AS407" s="9" t="str">
        <f t="shared" si="52"/>
        <v xml:space="preserve"> (LIFT)</v>
      </c>
      <c r="AT407" s="9" t="s">
        <v>1087</v>
      </c>
    </row>
    <row r="408" spans="1:46" s="42" customFormat="1" x14ac:dyDescent="0.25">
      <c r="A408" s="36" t="s">
        <v>440</v>
      </c>
      <c r="B408" s="3" t="s">
        <v>1648</v>
      </c>
      <c r="C408" s="3" t="s">
        <v>1562</v>
      </c>
      <c r="D408" s="3" t="s">
        <v>1</v>
      </c>
      <c r="E408" s="5">
        <v>1</v>
      </c>
      <c r="F408" s="9" t="str">
        <f t="shared" si="47"/>
        <v>Old Age Psychiatry, Acute Internal Medicine, General Surgery, Anaesthetics  (LIFT)</v>
      </c>
      <c r="G408" s="9" t="str">
        <f t="shared" si="53"/>
        <v>Dr Bangar Sureddi</v>
      </c>
      <c r="H408" s="5" t="s">
        <v>2</v>
      </c>
      <c r="I408" s="6">
        <v>44770</v>
      </c>
      <c r="J408" s="6">
        <v>44901</v>
      </c>
      <c r="K408" s="36" t="s">
        <v>374</v>
      </c>
      <c r="L408" s="36" t="s">
        <v>23</v>
      </c>
      <c r="M408" s="36" t="str">
        <f>VLOOKUP(L408, HIDE!D:E, 2, FALSE)</f>
        <v>Bridgend</v>
      </c>
      <c r="N408" s="36" t="s">
        <v>959</v>
      </c>
      <c r="O408" s="3" t="str">
        <f t="shared" si="48"/>
        <v/>
      </c>
      <c r="P408" s="36"/>
      <c r="Q408" s="3" t="s">
        <v>1077</v>
      </c>
      <c r="R408" s="5" t="s">
        <v>2</v>
      </c>
      <c r="S408" s="6">
        <v>44537</v>
      </c>
      <c r="T408" s="6">
        <v>45020</v>
      </c>
      <c r="U408" s="36" t="s">
        <v>374</v>
      </c>
      <c r="V408" s="36" t="s">
        <v>23</v>
      </c>
      <c r="W408" s="36" t="str">
        <f>VLOOKUP(V408, HIDE!D:E, 2, FALSE)</f>
        <v>Bridgend</v>
      </c>
      <c r="X408" s="36" t="s">
        <v>962</v>
      </c>
      <c r="Y408" s="3" t="str">
        <f t="shared" si="49"/>
        <v/>
      </c>
      <c r="Z408" s="36"/>
      <c r="AA408" s="3" t="s">
        <v>1090</v>
      </c>
      <c r="AB408" s="5" t="s">
        <v>2</v>
      </c>
      <c r="AC408" s="6">
        <v>45021</v>
      </c>
      <c r="AD408" s="6">
        <v>45139</v>
      </c>
      <c r="AE408" s="36" t="s">
        <v>374</v>
      </c>
      <c r="AF408" s="37" t="s">
        <v>23</v>
      </c>
      <c r="AG408" s="36" t="str">
        <f>VLOOKUP(AF408, HIDE!D:E, 2, FALSE)</f>
        <v>Bridgend</v>
      </c>
      <c r="AH408" s="36" t="s">
        <v>951</v>
      </c>
      <c r="AI408" s="3" t="str">
        <f t="shared" si="50"/>
        <v/>
      </c>
      <c r="AJ408" s="36"/>
      <c r="AK408" s="3" t="s">
        <v>1081</v>
      </c>
      <c r="AL408" s="10">
        <v>44776</v>
      </c>
      <c r="AM408" s="10">
        <v>45139</v>
      </c>
      <c r="AN408" s="41" t="s">
        <v>374</v>
      </c>
      <c r="AO408" s="39" t="s">
        <v>23</v>
      </c>
      <c r="AP408" s="39" t="str">
        <f>IF(AO408="", "", VLOOKUP(AO408, HIDE!D:E, 2, FALSE))</f>
        <v>Bridgend</v>
      </c>
      <c r="AQ408" s="9" t="str">
        <f t="shared" si="51"/>
        <v xml:space="preserve">, </v>
      </c>
      <c r="AR408" s="39" t="s">
        <v>955</v>
      </c>
      <c r="AS408" s="9" t="str">
        <f t="shared" si="52"/>
        <v xml:space="preserve"> (LIFT)</v>
      </c>
      <c r="AT408" s="9" t="s">
        <v>1087</v>
      </c>
    </row>
    <row r="409" spans="1:46" s="42" customFormat="1" x14ac:dyDescent="0.25">
      <c r="A409" s="36" t="s">
        <v>440</v>
      </c>
      <c r="B409" s="3" t="s">
        <v>1649</v>
      </c>
      <c r="C409" s="3" t="s">
        <v>1563</v>
      </c>
      <c r="D409" s="3" t="s">
        <v>1</v>
      </c>
      <c r="E409" s="5">
        <v>1</v>
      </c>
      <c r="F409" s="9" t="str">
        <f t="shared" si="47"/>
        <v>General Surgery, Old Age Psychiatry, Acute Internal Medicine, Anaesthetics  (LIFT)</v>
      </c>
      <c r="G409" s="9" t="str">
        <f t="shared" si="53"/>
        <v>Ms Joy Singh</v>
      </c>
      <c r="H409" s="5" t="s">
        <v>2</v>
      </c>
      <c r="I409" s="6">
        <v>44770</v>
      </c>
      <c r="J409" s="6">
        <v>44901</v>
      </c>
      <c r="K409" s="36" t="s">
        <v>374</v>
      </c>
      <c r="L409" s="36" t="s">
        <v>23</v>
      </c>
      <c r="M409" s="36" t="str">
        <f>VLOOKUP(L409, HIDE!D:E, 2, FALSE)</f>
        <v>Bridgend</v>
      </c>
      <c r="N409" s="36" t="s">
        <v>951</v>
      </c>
      <c r="O409" s="3" t="str">
        <f t="shared" si="48"/>
        <v/>
      </c>
      <c r="P409" s="36"/>
      <c r="Q409" s="3" t="s">
        <v>1081</v>
      </c>
      <c r="R409" s="5" t="s">
        <v>2</v>
      </c>
      <c r="S409" s="6">
        <v>44537</v>
      </c>
      <c r="T409" s="6">
        <v>45020</v>
      </c>
      <c r="U409" s="36" t="s">
        <v>374</v>
      </c>
      <c r="V409" s="36" t="s">
        <v>23</v>
      </c>
      <c r="W409" s="36" t="str">
        <f>VLOOKUP(V409, HIDE!D:E, 2, FALSE)</f>
        <v>Bridgend</v>
      </c>
      <c r="X409" s="36" t="s">
        <v>959</v>
      </c>
      <c r="Y409" s="3" t="str">
        <f t="shared" si="49"/>
        <v/>
      </c>
      <c r="Z409" s="36"/>
      <c r="AA409" s="3" t="s">
        <v>1077</v>
      </c>
      <c r="AB409" s="5" t="s">
        <v>2</v>
      </c>
      <c r="AC409" s="6">
        <v>45021</v>
      </c>
      <c r="AD409" s="6">
        <v>45139</v>
      </c>
      <c r="AE409" s="36" t="s">
        <v>374</v>
      </c>
      <c r="AF409" s="37" t="s">
        <v>23</v>
      </c>
      <c r="AG409" s="36" t="str">
        <f>VLOOKUP(AF409, HIDE!D:E, 2, FALSE)</f>
        <v>Bridgend</v>
      </c>
      <c r="AH409" s="36" t="s">
        <v>962</v>
      </c>
      <c r="AI409" s="3" t="str">
        <f t="shared" si="50"/>
        <v/>
      </c>
      <c r="AJ409" s="36"/>
      <c r="AK409" s="3" t="s">
        <v>1090</v>
      </c>
      <c r="AL409" s="10">
        <v>44776</v>
      </c>
      <c r="AM409" s="10">
        <v>45139</v>
      </c>
      <c r="AN409" s="41" t="s">
        <v>374</v>
      </c>
      <c r="AO409" s="39" t="s">
        <v>23</v>
      </c>
      <c r="AP409" s="39" t="str">
        <f>IF(AO409="", "", VLOOKUP(AO409, HIDE!D:E, 2, FALSE))</f>
        <v>Bridgend</v>
      </c>
      <c r="AQ409" s="9" t="str">
        <f t="shared" si="51"/>
        <v xml:space="preserve">, </v>
      </c>
      <c r="AR409" s="39" t="s">
        <v>955</v>
      </c>
      <c r="AS409" s="9" t="str">
        <f t="shared" si="52"/>
        <v xml:space="preserve"> (LIFT)</v>
      </c>
      <c r="AT409" s="9" t="s">
        <v>1087</v>
      </c>
    </row>
    <row r="410" spans="1:46" s="42" customFormat="1" ht="45" x14ac:dyDescent="0.25">
      <c r="A410" s="36" t="s">
        <v>440</v>
      </c>
      <c r="B410" s="3" t="s">
        <v>1534</v>
      </c>
      <c r="C410" s="3" t="s">
        <v>1564</v>
      </c>
      <c r="D410" s="3" t="s">
        <v>1</v>
      </c>
      <c r="E410" s="5">
        <v>1</v>
      </c>
      <c r="F410" s="9" t="str">
        <f t="shared" si="47"/>
        <v>Geriatric Medicine/*Orthogeriatrics, General (Internal) Medicine/Cardiology, General Surgery, Palliative Medicine  (LIFT)</v>
      </c>
      <c r="G410" s="9" t="str">
        <f t="shared" si="53"/>
        <v>Dr Allen Wilson</v>
      </c>
      <c r="H410" s="5" t="s">
        <v>2</v>
      </c>
      <c r="I410" s="6">
        <v>44770</v>
      </c>
      <c r="J410" s="6">
        <v>44901</v>
      </c>
      <c r="K410" s="36" t="s">
        <v>13</v>
      </c>
      <c r="L410" s="36" t="s">
        <v>17</v>
      </c>
      <c r="M410" s="36" t="str">
        <f>VLOOKUP(L410, HIDE!D:E, 2, FALSE)</f>
        <v>Newport</v>
      </c>
      <c r="N410" s="36" t="s">
        <v>956</v>
      </c>
      <c r="O410" s="3" t="str">
        <f t="shared" si="48"/>
        <v>/</v>
      </c>
      <c r="P410" s="36" t="s">
        <v>1018</v>
      </c>
      <c r="Q410" s="3" t="s">
        <v>1349</v>
      </c>
      <c r="R410" s="5" t="s">
        <v>2</v>
      </c>
      <c r="S410" s="6">
        <v>44537</v>
      </c>
      <c r="T410" s="6">
        <v>45020</v>
      </c>
      <c r="U410" s="36" t="s">
        <v>13</v>
      </c>
      <c r="V410" s="36" t="s">
        <v>371</v>
      </c>
      <c r="W410" s="36" t="str">
        <f>VLOOKUP(V410, HIDE!D:E, 2, FALSE)</f>
        <v>Cwmbran</v>
      </c>
      <c r="X410" s="36" t="s">
        <v>952</v>
      </c>
      <c r="Y410" s="3" t="str">
        <f t="shared" si="49"/>
        <v>/</v>
      </c>
      <c r="Z410" s="36" t="s">
        <v>946</v>
      </c>
      <c r="AA410" s="3" t="s">
        <v>1666</v>
      </c>
      <c r="AB410" s="5" t="s">
        <v>2</v>
      </c>
      <c r="AC410" s="6">
        <v>45021</v>
      </c>
      <c r="AD410" s="6">
        <v>45139</v>
      </c>
      <c r="AE410" s="36" t="s">
        <v>13</v>
      </c>
      <c r="AF410" s="37" t="s">
        <v>432</v>
      </c>
      <c r="AG410" s="36" t="str">
        <f>VLOOKUP(AF410, HIDE!D:E, 2, FALSE)</f>
        <v>Newport / Cwmbran</v>
      </c>
      <c r="AH410" s="36" t="s">
        <v>951</v>
      </c>
      <c r="AI410" s="3" t="str">
        <f t="shared" si="50"/>
        <v/>
      </c>
      <c r="AJ410" s="36"/>
      <c r="AK410" s="3" t="s">
        <v>1391</v>
      </c>
      <c r="AL410" s="10">
        <v>44776</v>
      </c>
      <c r="AM410" s="10">
        <v>45139</v>
      </c>
      <c r="AN410" s="41" t="s">
        <v>13</v>
      </c>
      <c r="AO410" s="43" t="s">
        <v>1643</v>
      </c>
      <c r="AP410" s="43" t="str">
        <f>IF(AO410="", "", VLOOKUP(AO410, HIDE!D:E, 2, FALSE))</f>
        <v>Ebbw Vale / Newport / Abergavenny / Cwmbran / Ystraf Mynach</v>
      </c>
      <c r="AQ410" s="9" t="str">
        <f t="shared" si="51"/>
        <v xml:space="preserve">, </v>
      </c>
      <c r="AR410" s="39" t="s">
        <v>961</v>
      </c>
      <c r="AS410" s="9" t="str">
        <f t="shared" si="52"/>
        <v xml:space="preserve"> (LIFT)</v>
      </c>
      <c r="AT410" s="9" t="s">
        <v>1599</v>
      </c>
    </row>
    <row r="411" spans="1:46" s="42" customFormat="1" ht="45" x14ac:dyDescent="0.25">
      <c r="A411" s="36" t="s">
        <v>440</v>
      </c>
      <c r="B411" s="3" t="s">
        <v>1535</v>
      </c>
      <c r="C411" s="3" t="s">
        <v>1565</v>
      </c>
      <c r="D411" s="3" t="s">
        <v>1</v>
      </c>
      <c r="E411" s="5">
        <v>1</v>
      </c>
      <c r="F411" s="9" t="str">
        <f t="shared" si="47"/>
        <v>General Surgery, Geriatric Medicine/*Orthogeriatrics, General (Internal) Medicine/Cardiology, Palliative Medicine  (LIFT)</v>
      </c>
      <c r="G411" s="9" t="str">
        <f t="shared" si="53"/>
        <v>Supervisor to be confirmed</v>
      </c>
      <c r="H411" s="5" t="s">
        <v>2</v>
      </c>
      <c r="I411" s="6">
        <v>44770</v>
      </c>
      <c r="J411" s="6">
        <v>44901</v>
      </c>
      <c r="K411" s="36" t="s">
        <v>13</v>
      </c>
      <c r="L411" s="36" t="s">
        <v>432</v>
      </c>
      <c r="M411" s="36" t="str">
        <f>VLOOKUP(L411, HIDE!D:E, 2, FALSE)</f>
        <v>Newport / Cwmbran</v>
      </c>
      <c r="N411" s="36" t="s">
        <v>951</v>
      </c>
      <c r="O411" s="3" t="str">
        <f t="shared" si="48"/>
        <v/>
      </c>
      <c r="P411" s="36"/>
      <c r="Q411" s="3" t="s">
        <v>1391</v>
      </c>
      <c r="R411" s="5" t="s">
        <v>2</v>
      </c>
      <c r="S411" s="6">
        <v>44537</v>
      </c>
      <c r="T411" s="6">
        <v>45020</v>
      </c>
      <c r="U411" s="36" t="s">
        <v>13</v>
      </c>
      <c r="V411" s="36" t="s">
        <v>17</v>
      </c>
      <c r="W411" s="36" t="str">
        <f>VLOOKUP(V411, HIDE!D:E, 2, FALSE)</f>
        <v>Newport</v>
      </c>
      <c r="X411" s="36" t="s">
        <v>956</v>
      </c>
      <c r="Y411" s="3" t="str">
        <f t="shared" si="49"/>
        <v>/</v>
      </c>
      <c r="Z411" s="36" t="s">
        <v>1018</v>
      </c>
      <c r="AA411" s="3" t="s">
        <v>1349</v>
      </c>
      <c r="AB411" s="5" t="s">
        <v>2</v>
      </c>
      <c r="AC411" s="6">
        <v>45021</v>
      </c>
      <c r="AD411" s="6">
        <v>45139</v>
      </c>
      <c r="AE411" s="36" t="s">
        <v>13</v>
      </c>
      <c r="AF411" s="37" t="s">
        <v>371</v>
      </c>
      <c r="AG411" s="36" t="str">
        <f>VLOOKUP(AF411, HIDE!D:E, 2, FALSE)</f>
        <v>Cwmbran</v>
      </c>
      <c r="AH411" s="36" t="s">
        <v>952</v>
      </c>
      <c r="AI411" s="3" t="str">
        <f t="shared" si="50"/>
        <v>/</v>
      </c>
      <c r="AJ411" s="36" t="s">
        <v>946</v>
      </c>
      <c r="AK411" s="3" t="s">
        <v>1666</v>
      </c>
      <c r="AL411" s="10">
        <v>44776</v>
      </c>
      <c r="AM411" s="10">
        <v>45139</v>
      </c>
      <c r="AN411" s="41" t="s">
        <v>13</v>
      </c>
      <c r="AO411" s="43" t="s">
        <v>1643</v>
      </c>
      <c r="AP411" s="43" t="str">
        <f>IF(AO411="", "", VLOOKUP(AO411, HIDE!D:E, 2, FALSE))</f>
        <v>Ebbw Vale / Newport / Abergavenny / Cwmbran / Ystraf Mynach</v>
      </c>
      <c r="AQ411" s="9" t="str">
        <f t="shared" si="51"/>
        <v xml:space="preserve">, </v>
      </c>
      <c r="AR411" s="39" t="s">
        <v>961</v>
      </c>
      <c r="AS411" s="9" t="str">
        <f t="shared" si="52"/>
        <v xml:space="preserve"> (LIFT)</v>
      </c>
      <c r="AT411" s="9" t="s">
        <v>1599</v>
      </c>
    </row>
    <row r="412" spans="1:46" s="42" customFormat="1" ht="45" x14ac:dyDescent="0.25">
      <c r="A412" s="36" t="s">
        <v>440</v>
      </c>
      <c r="B412" s="3" t="s">
        <v>1536</v>
      </c>
      <c r="C412" s="3" t="s">
        <v>1566</v>
      </c>
      <c r="D412" s="3" t="s">
        <v>1</v>
      </c>
      <c r="E412" s="5">
        <v>1</v>
      </c>
      <c r="F412" s="9" t="str">
        <f t="shared" si="47"/>
        <v>General (Internal) Medicine/Cardiology, General Surgery, Geriatric Medicine/*Orthogeriatrics, Palliative Medicine  (LIFT)</v>
      </c>
      <c r="G412" s="9" t="str">
        <f t="shared" si="53"/>
        <v>Dr Freya Lodge</v>
      </c>
      <c r="H412" s="5" t="s">
        <v>2</v>
      </c>
      <c r="I412" s="6">
        <v>44770</v>
      </c>
      <c r="J412" s="6">
        <v>44901</v>
      </c>
      <c r="K412" s="36" t="s">
        <v>13</v>
      </c>
      <c r="L412" s="36" t="s">
        <v>371</v>
      </c>
      <c r="M412" s="36" t="str">
        <f>VLOOKUP(L412, HIDE!D:E, 2, FALSE)</f>
        <v>Cwmbran</v>
      </c>
      <c r="N412" s="36" t="s">
        <v>952</v>
      </c>
      <c r="O412" s="3" t="str">
        <f t="shared" si="48"/>
        <v>/</v>
      </c>
      <c r="P412" s="36" t="s">
        <v>946</v>
      </c>
      <c r="Q412" s="3" t="s">
        <v>1666</v>
      </c>
      <c r="R412" s="5" t="s">
        <v>2</v>
      </c>
      <c r="S412" s="6">
        <v>44537</v>
      </c>
      <c r="T412" s="6">
        <v>45020</v>
      </c>
      <c r="U412" s="36" t="s">
        <v>13</v>
      </c>
      <c r="V412" s="36" t="s">
        <v>432</v>
      </c>
      <c r="W412" s="36" t="str">
        <f>VLOOKUP(V412, HIDE!D:E, 2, FALSE)</f>
        <v>Newport / Cwmbran</v>
      </c>
      <c r="X412" s="36" t="s">
        <v>951</v>
      </c>
      <c r="Y412" s="3" t="str">
        <f t="shared" si="49"/>
        <v/>
      </c>
      <c r="Z412" s="36"/>
      <c r="AA412" s="3" t="s">
        <v>1391</v>
      </c>
      <c r="AB412" s="5" t="s">
        <v>2</v>
      </c>
      <c r="AC412" s="6">
        <v>45021</v>
      </c>
      <c r="AD412" s="6">
        <v>45139</v>
      </c>
      <c r="AE412" s="36" t="s">
        <v>13</v>
      </c>
      <c r="AF412" s="37" t="s">
        <v>17</v>
      </c>
      <c r="AG412" s="36" t="str">
        <f>VLOOKUP(AF412, HIDE!D:E, 2, FALSE)</f>
        <v>Newport</v>
      </c>
      <c r="AH412" s="36" t="s">
        <v>956</v>
      </c>
      <c r="AI412" s="3" t="str">
        <f t="shared" si="50"/>
        <v>/</v>
      </c>
      <c r="AJ412" s="36" t="s">
        <v>1018</v>
      </c>
      <c r="AK412" s="3" t="s">
        <v>1349</v>
      </c>
      <c r="AL412" s="10">
        <v>44776</v>
      </c>
      <c r="AM412" s="10">
        <v>45139</v>
      </c>
      <c r="AN412" s="41" t="s">
        <v>13</v>
      </c>
      <c r="AO412" s="43" t="s">
        <v>1643</v>
      </c>
      <c r="AP412" s="43" t="str">
        <f>IF(AO412="", "", VLOOKUP(AO412, HIDE!D:E, 2, FALSE))</f>
        <v>Ebbw Vale / Newport / Abergavenny / Cwmbran / Ystraf Mynach</v>
      </c>
      <c r="AQ412" s="9" t="str">
        <f t="shared" si="51"/>
        <v xml:space="preserve">, </v>
      </c>
      <c r="AR412" s="39" t="s">
        <v>961</v>
      </c>
      <c r="AS412" s="9" t="str">
        <f t="shared" si="52"/>
        <v xml:space="preserve"> (LIFT)</v>
      </c>
      <c r="AT412" s="9" t="s">
        <v>1599</v>
      </c>
    </row>
  </sheetData>
  <autoFilter ref="A1:AT412" xr:uid="{687C7019-400F-4702-968A-A3F2159F5011}"/>
  <phoneticPr fontId="22" type="noConversion"/>
  <conditionalFormatting sqref="AL35:AN106">
    <cfRule type="expression" dxfId="78" priority="98">
      <formula>$A35="FP (Cross)"</formula>
    </cfRule>
    <cfRule type="expression" dxfId="77" priority="99">
      <formula>$A35="LIFT"</formula>
    </cfRule>
    <cfRule type="expression" dxfId="76" priority="100">
      <formula>$A35="AFP"</formula>
    </cfRule>
  </conditionalFormatting>
  <conditionalFormatting sqref="AL110:AN166">
    <cfRule type="expression" dxfId="75" priority="95">
      <formula>$A110="FP (Cross)"</formula>
    </cfRule>
    <cfRule type="expression" dxfId="74" priority="96">
      <formula>$A110="LIFT"</formula>
    </cfRule>
    <cfRule type="expression" dxfId="73" priority="97">
      <formula>$A110="AFP"</formula>
    </cfRule>
  </conditionalFormatting>
  <conditionalFormatting sqref="AL170:AN223">
    <cfRule type="expression" dxfId="72" priority="92">
      <formula>$A170="FP (Cross)"</formula>
    </cfRule>
    <cfRule type="expression" dxfId="71" priority="93">
      <formula>$A170="LIFT"</formula>
    </cfRule>
    <cfRule type="expression" dxfId="70" priority="94">
      <formula>$A170="AFP"</formula>
    </cfRule>
  </conditionalFormatting>
  <conditionalFormatting sqref="AL227:AN247">
    <cfRule type="expression" dxfId="69" priority="89">
      <formula>$A227="FP (Cross)"</formula>
    </cfRule>
    <cfRule type="expression" dxfId="68" priority="90">
      <formula>$A227="LIFT"</formula>
    </cfRule>
    <cfRule type="expression" dxfId="67" priority="91">
      <formula>$A227="AFP"</formula>
    </cfRule>
  </conditionalFormatting>
  <conditionalFormatting sqref="AL251:AN325">
    <cfRule type="expression" dxfId="66" priority="86">
      <formula>$A251="FP (Cross)"</formula>
    </cfRule>
    <cfRule type="expression" dxfId="65" priority="87">
      <formula>$A251="LIFT"</formula>
    </cfRule>
    <cfRule type="expression" dxfId="64" priority="88">
      <formula>$A251="AFP"</formula>
    </cfRule>
  </conditionalFormatting>
  <conditionalFormatting sqref="AL329:AN340">
    <cfRule type="expression" dxfId="63" priority="83">
      <formula>$A329="FP (Cross)"</formula>
    </cfRule>
    <cfRule type="expression" dxfId="62" priority="84">
      <formula>$A329="LIFT"</formula>
    </cfRule>
    <cfRule type="expression" dxfId="61" priority="85">
      <formula>$A329="AFP"</formula>
    </cfRule>
  </conditionalFormatting>
  <conditionalFormatting sqref="P55">
    <cfRule type="expression" dxfId="60" priority="71">
      <formula>$A55="FP (Cross)"</formula>
    </cfRule>
    <cfRule type="expression" dxfId="59" priority="72">
      <formula>$A55="LIFT"</formula>
    </cfRule>
    <cfRule type="expression" dxfId="58" priority="73">
      <formula>$A55="SFP"</formula>
    </cfRule>
  </conditionalFormatting>
  <conditionalFormatting sqref="Q337">
    <cfRule type="expression" dxfId="57" priority="62">
      <formula>$D337=0</formula>
    </cfRule>
    <cfRule type="expression" dxfId="56" priority="63">
      <formula>$A337="FPP"</formula>
    </cfRule>
    <cfRule type="expression" dxfId="55" priority="64">
      <formula>$A337="LIFT"</formula>
    </cfRule>
    <cfRule type="expression" dxfId="54" priority="65">
      <formula>$A337="SFP"</formula>
    </cfRule>
  </conditionalFormatting>
  <conditionalFormatting sqref="AA335">
    <cfRule type="expression" dxfId="53" priority="58">
      <formula>$D335=0</formula>
    </cfRule>
    <cfRule type="expression" dxfId="52" priority="59">
      <formula>$A335="FPP"</formula>
    </cfRule>
    <cfRule type="expression" dxfId="51" priority="60">
      <formula>$A335="LIFT"</formula>
    </cfRule>
    <cfRule type="expression" dxfId="50" priority="61">
      <formula>$A335="SFP"</formula>
    </cfRule>
  </conditionalFormatting>
  <conditionalFormatting sqref="AK336">
    <cfRule type="expression" dxfId="49" priority="54">
      <formula>$D336=0</formula>
    </cfRule>
    <cfRule type="expression" dxfId="48" priority="55">
      <formula>$A336="FPP"</formula>
    </cfRule>
    <cfRule type="expression" dxfId="47" priority="56">
      <formula>$A336="LIFT"</formula>
    </cfRule>
    <cfRule type="expression" dxfId="46" priority="57">
      <formula>$A336="SFP"</formula>
    </cfRule>
  </conditionalFormatting>
  <conditionalFormatting sqref="A2:AR2 Q55:V55 P338:V382 P337 R337:V337 AB335:AH335 AL336:AP336 A413:AR499 P383:X412 Z335 AJ336 AS2:AT364 P3:V54 Z336:AH412 AJ337:AP412 AS368:AT385 AS387:AT499 AQ3:AS412 AA307:AH307 Y308:Y412 W308:X382 W307 AK305:AP305 W306:AH306 W305:AG305 AI306:AI412 Z308:AH334 AJ306:AP335 A3:O412 P56:V336 W3:AP304">
    <cfRule type="expression" dxfId="45" priority="106">
      <formula>$E2=0</formula>
    </cfRule>
    <cfRule type="expression" dxfId="44" priority="107">
      <formula>$A2="SFP"</formula>
    </cfRule>
    <cfRule type="expression" dxfId="43" priority="108">
      <formula>$A2="FPP"</formula>
    </cfRule>
    <cfRule type="expression" dxfId="42" priority="109">
      <formula>$A2="FP (Cross)"</formula>
    </cfRule>
    <cfRule type="expression" dxfId="41" priority="110">
      <formula>$A2="LIFT"</formula>
    </cfRule>
  </conditionalFormatting>
  <conditionalFormatting sqref="AT365:AT367">
    <cfRule type="expression" dxfId="40" priority="15">
      <formula>$D365=0</formula>
    </cfRule>
    <cfRule type="expression" dxfId="39" priority="16">
      <formula>$A365="FPP"</formula>
    </cfRule>
    <cfRule type="expression" dxfId="38" priority="17">
      <formula>$A365="LIFT"</formula>
    </cfRule>
    <cfRule type="expression" dxfId="37" priority="18">
      <formula>$A365="SFP"</formula>
    </cfRule>
  </conditionalFormatting>
  <conditionalFormatting sqref="AT386">
    <cfRule type="expression" dxfId="36" priority="11">
      <formula>$D386=0</formula>
    </cfRule>
    <cfRule type="expression" dxfId="35" priority="12">
      <formula>$A386="FPP"</formula>
    </cfRule>
    <cfRule type="expression" dxfId="34" priority="13">
      <formula>$A386="LIFT"</formula>
    </cfRule>
    <cfRule type="expression" dxfId="33" priority="14">
      <formula>$A386="SFP"</formula>
    </cfRule>
  </conditionalFormatting>
  <conditionalFormatting sqref="X307:Z307">
    <cfRule type="expression" dxfId="32" priority="6">
      <formula>$E307=0</formula>
    </cfRule>
    <cfRule type="expression" dxfId="31" priority="7">
      <formula>$A307="SFP"</formula>
    </cfRule>
    <cfRule type="expression" dxfId="30" priority="8">
      <formula>$A307="FPP"</formula>
    </cfRule>
    <cfRule type="expression" dxfId="29" priority="9">
      <formula>$A307="FP (Cross)"</formula>
    </cfRule>
    <cfRule type="expression" dxfId="28" priority="10">
      <formula>$A307="LIFT"</formula>
    </cfRule>
  </conditionalFormatting>
  <conditionalFormatting sqref="AH305:AJ305">
    <cfRule type="expression" dxfId="27" priority="1">
      <formula>$E305=0</formula>
    </cfRule>
    <cfRule type="expression" dxfId="26" priority="2">
      <formula>$A305="SFP"</formula>
    </cfRule>
    <cfRule type="expression" dxfId="25" priority="3">
      <formula>$A305="FPP"</formula>
    </cfRule>
    <cfRule type="expression" dxfId="24" priority="4">
      <formula>$A305="FP (Cross)"</formula>
    </cfRule>
    <cfRule type="expression" dxfId="23" priority="5">
      <formula>$A305="LIFT"</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A878-6013-4A53-A340-958C33CC175B}">
  <sheetPr filterMode="1"/>
  <dimension ref="A1:AT412"/>
  <sheetViews>
    <sheetView zoomScale="80" zoomScaleNormal="80" workbookViewId="0">
      <pane xSplit="2" topLeftCell="AL1" activePane="topRight" state="frozen"/>
      <selection activeCell="A340" sqref="A340"/>
      <selection pane="topRight" activeCell="AP437" sqref="AP437"/>
    </sheetView>
  </sheetViews>
  <sheetFormatPr defaultColWidth="11.7109375" defaultRowHeight="15" x14ac:dyDescent="0.25"/>
  <cols>
    <col min="1" max="1" width="12.140625" style="4" customWidth="1"/>
    <col min="2" max="2" width="19.7109375" style="4" bestFit="1" customWidth="1"/>
    <col min="3" max="3" width="15.140625" style="4" customWidth="1"/>
    <col min="4" max="4" width="11.7109375" style="4" customWidth="1"/>
    <col min="5" max="5" width="13.42578125" style="8" bestFit="1" customWidth="1"/>
    <col min="6" max="6" width="213.7109375" style="8" bestFit="1" customWidth="1"/>
    <col min="7" max="7" width="42.28515625" style="8" customWidth="1"/>
    <col min="8" max="8" width="11.7109375" style="8" customWidth="1"/>
    <col min="9" max="9" width="16.28515625" style="29" bestFit="1" customWidth="1"/>
    <col min="10" max="10" width="15.7109375" style="29" bestFit="1" customWidth="1"/>
    <col min="11" max="11" width="51.7109375" style="4" customWidth="1"/>
    <col min="12" max="12" width="55.7109375" style="4" customWidth="1"/>
    <col min="13" max="13" width="25.140625" style="4" customWidth="1"/>
    <col min="14" max="14" width="40.85546875" style="4" customWidth="1"/>
    <col min="15" max="15" width="2.28515625" style="4" hidden="1" customWidth="1"/>
    <col min="16" max="16" width="70.7109375" style="4" bestFit="1" customWidth="1"/>
    <col min="17" max="17" width="40.7109375" style="4" bestFit="1" customWidth="1"/>
    <col min="18" max="18" width="11.7109375" style="8" customWidth="1"/>
    <col min="19" max="19" width="13.7109375" style="29" customWidth="1"/>
    <col min="20" max="20" width="11.7109375" style="29" customWidth="1"/>
    <col min="21" max="21" width="46.85546875" style="4" customWidth="1"/>
    <col min="22" max="22" width="55.7109375" style="4" customWidth="1"/>
    <col min="23" max="23" width="24.5703125" style="4" bestFit="1" customWidth="1"/>
    <col min="24" max="24" width="40.85546875" style="4" customWidth="1"/>
    <col min="25" max="25" width="2.28515625" style="4" hidden="1" customWidth="1"/>
    <col min="26" max="26" width="47.28515625" style="4" customWidth="1"/>
    <col min="27" max="27" width="40.7109375" style="4" bestFit="1" customWidth="1"/>
    <col min="28" max="28" width="11.7109375" style="8" customWidth="1"/>
    <col min="29" max="29" width="13.7109375" style="29" customWidth="1"/>
    <col min="30" max="30" width="11.7109375" style="29" customWidth="1"/>
    <col min="31" max="31" width="53.42578125" style="4" customWidth="1"/>
    <col min="32" max="32" width="62.28515625" style="4" customWidth="1"/>
    <col min="33" max="33" width="25.140625" style="4" bestFit="1" customWidth="1"/>
    <col min="34" max="34" width="40.85546875" style="4" customWidth="1"/>
    <col min="35" max="35" width="2.28515625" style="4" hidden="1" customWidth="1"/>
    <col min="36" max="36" width="47.28515625" style="4" customWidth="1"/>
    <col min="37" max="37" width="40.7109375" style="4" bestFit="1" customWidth="1"/>
    <col min="38" max="39" width="12.7109375" style="30" customWidth="1"/>
    <col min="40" max="40" width="44.42578125" style="4" bestFit="1" customWidth="1"/>
    <col min="41" max="42" width="59.85546875" style="4" customWidth="1"/>
    <col min="43" max="43" width="1.42578125" style="4" hidden="1" customWidth="1"/>
    <col min="44" max="44" width="50.5703125" style="4" customWidth="1"/>
    <col min="45" max="45" width="1.42578125" style="4" hidden="1" customWidth="1"/>
    <col min="46" max="46" width="50.5703125" style="4" customWidth="1"/>
    <col min="47" max="16384" width="11.7109375" style="4"/>
  </cols>
  <sheetData>
    <row r="1" spans="1:46" ht="43.5" customHeight="1" x14ac:dyDescent="0.25">
      <c r="A1" s="1" t="s">
        <v>887</v>
      </c>
      <c r="B1" s="1" t="s">
        <v>888</v>
      </c>
      <c r="C1" s="1" t="s">
        <v>1651</v>
      </c>
      <c r="D1" s="1" t="s">
        <v>889</v>
      </c>
      <c r="E1" s="1" t="s">
        <v>890</v>
      </c>
      <c r="F1" s="1" t="s">
        <v>891</v>
      </c>
      <c r="G1" s="1" t="s">
        <v>1656</v>
      </c>
      <c r="H1" s="1" t="s">
        <v>892</v>
      </c>
      <c r="I1" s="28" t="s">
        <v>893</v>
      </c>
      <c r="J1" s="28" t="s">
        <v>894</v>
      </c>
      <c r="K1" s="1" t="s">
        <v>895</v>
      </c>
      <c r="L1" s="1" t="s">
        <v>896</v>
      </c>
      <c r="M1" s="1" t="s">
        <v>897</v>
      </c>
      <c r="N1" s="1" t="s">
        <v>898</v>
      </c>
      <c r="O1" s="2"/>
      <c r="P1" s="1" t="s">
        <v>899</v>
      </c>
      <c r="Q1" s="1" t="s">
        <v>900</v>
      </c>
      <c r="R1" s="1" t="s">
        <v>1354</v>
      </c>
      <c r="S1" s="28" t="s">
        <v>1355</v>
      </c>
      <c r="T1" s="28" t="s">
        <v>1356</v>
      </c>
      <c r="U1" s="1" t="s">
        <v>1357</v>
      </c>
      <c r="V1" s="1" t="s">
        <v>1358</v>
      </c>
      <c r="W1" s="1" t="s">
        <v>1359</v>
      </c>
      <c r="X1" s="1" t="s">
        <v>1360</v>
      </c>
      <c r="Y1" s="2"/>
      <c r="Z1" s="1" t="s">
        <v>1361</v>
      </c>
      <c r="AA1" s="1" t="s">
        <v>1362</v>
      </c>
      <c r="AB1" s="1" t="s">
        <v>1364</v>
      </c>
      <c r="AC1" s="28" t="s">
        <v>1365</v>
      </c>
      <c r="AD1" s="28" t="s">
        <v>1366</v>
      </c>
      <c r="AE1" s="1" t="s">
        <v>1367</v>
      </c>
      <c r="AF1" s="1" t="s">
        <v>1368</v>
      </c>
      <c r="AG1" s="1" t="s">
        <v>1369</v>
      </c>
      <c r="AH1" s="1" t="s">
        <v>1370</v>
      </c>
      <c r="AI1" s="2"/>
      <c r="AJ1" s="1" t="s">
        <v>1371</v>
      </c>
      <c r="AK1" s="1" t="s">
        <v>1372</v>
      </c>
      <c r="AL1" s="28" t="s">
        <v>1373</v>
      </c>
      <c r="AM1" s="28" t="s">
        <v>1374</v>
      </c>
      <c r="AN1" s="1" t="s">
        <v>1388</v>
      </c>
      <c r="AO1" s="1" t="s">
        <v>1375</v>
      </c>
      <c r="AP1" s="1" t="s">
        <v>1376</v>
      </c>
      <c r="AQ1" s="35"/>
      <c r="AR1" s="1" t="s">
        <v>1377</v>
      </c>
      <c r="AS1" s="35"/>
      <c r="AT1" s="1" t="s">
        <v>1378</v>
      </c>
    </row>
    <row r="2" spans="1:46" hidden="1" x14ac:dyDescent="0.25">
      <c r="A2" s="3" t="str">
        <f>'Programmes (ENG)'!A2</f>
        <v>SFP</v>
      </c>
      <c r="B2" s="3" t="str">
        <f>'Programmes (ENG)'!B2</f>
        <v>AF1/7A4/001a</v>
      </c>
      <c r="C2" s="3" t="str">
        <f>'Programmes (ENG)'!C2</f>
        <v>WAL/FP/001a</v>
      </c>
      <c r="D2" s="3" t="s">
        <v>872</v>
      </c>
      <c r="E2" s="5">
        <f>'Programmes (ENG)'!E2</f>
        <v>1</v>
      </c>
      <c r="F2" s="9" t="str">
        <f>CONCATENATE(N2,O2,P2,", ",X2,Y2,Z2,", ",AH2,AI2,AJ2, AQ2, AR2, " ", AS2)</f>
        <v xml:space="preserve">Cardioleg, Trawma Llawdriniaeth Orthopedig/*Orthogeriatreg, Meddygaeth Gofal Dwys </v>
      </c>
      <c r="G2" s="9" t="str">
        <f>IF('Programmes (ENG)'!G2="Supervisor to be Confirmed",VLOOKUP('Programmes (ENG)'!G2,HIDE!A:B,2,FALSE),IF('Programmes (ENG)'!G2="","",'Programmes (ENG)'!G2))</f>
        <v>Dr Peter O'Callaghan</v>
      </c>
      <c r="H2" s="5" t="str">
        <f>'Programmes (ENG)'!H2</f>
        <v>F1</v>
      </c>
      <c r="I2" s="6">
        <f>'Programmes (ENG)'!I2</f>
        <v>44770</v>
      </c>
      <c r="J2" s="6">
        <f>'Programmes (ENG)'!J2</f>
        <v>44901</v>
      </c>
      <c r="K2" s="3" t="str">
        <f>VLOOKUP('Programmes (ENG)'!K2,HIDE!A:B,2, FALSE)</f>
        <v>Bwrdd Iechyd Prifysgol Caerdydd a'r Fro</v>
      </c>
      <c r="L2" s="3" t="str">
        <f>VLOOKUP('Programmes (ENG)'!L2, HIDE!$A:$B, 2, FALSE)</f>
        <v>Ysbyty Athrofaol Cymru</v>
      </c>
      <c r="M2" s="3" t="str">
        <f>VLOOKUP('Programmes (ENG)'!M2, HIDE!$A:$B, 2, FALSE)</f>
        <v>Caerdydd</v>
      </c>
      <c r="N2" s="3" t="str">
        <f>VLOOKUP('Programmes (ENG)'!N2,HIDE!G:H, 2, FALSE)</f>
        <v>Cardioleg</v>
      </c>
      <c r="O2" s="3" t="str">
        <f>IF(P2="", "", "/")</f>
        <v/>
      </c>
      <c r="P2" s="3" t="str">
        <f>IF('Programmes (ENG)'!P2="","",VLOOKUP('Programmes (ENG)'!P2, HIDE!G:H, 2, FALSE))</f>
        <v/>
      </c>
      <c r="Q2" s="3" t="str">
        <f>IF('Programmes (ENG)'!Q2="Supervisor to be Confirmed",VLOOKUP('Programmes (ENG)'!Q2,HIDE!A:B,2,FALSE),IF('Programmes (ENG)'!Q2="","",'Programmes (ENG)'!Q2))</f>
        <v>Dr Peter O'Callaghan</v>
      </c>
      <c r="R2" s="3" t="str">
        <f>'Programmes (ENG)'!R2</f>
        <v>F1</v>
      </c>
      <c r="S2" s="10">
        <f>'Programmes (ENG)'!S2</f>
        <v>44537</v>
      </c>
      <c r="T2" s="10">
        <f>'Programmes (ENG)'!T2</f>
        <v>45020</v>
      </c>
      <c r="U2" s="3" t="str">
        <f>VLOOKUP('Programmes (ENG)'!U2,HIDE!A:B,2, FALSE)</f>
        <v>Bwrdd Iechyd Prifysgol Caerdydd a'r Fro</v>
      </c>
      <c r="V2" s="3" t="str">
        <f>VLOOKUP('Programmes (ENG)'!V2, HIDE!$A:$B, 2, FALSE)</f>
        <v>Ysbyty Athrofaol Cymru</v>
      </c>
      <c r="W2" s="3" t="str">
        <f>VLOOKUP('Programmes (ENG)'!W2, HIDE!$A:$B, 2, FALSE)</f>
        <v>Caerdydd</v>
      </c>
      <c r="X2" s="3" t="str">
        <f>VLOOKUP('Programmes (ENG)'!X2,HIDE!G:H, 2, FALSE)</f>
        <v>Trawma Llawdriniaeth Orthopedig</v>
      </c>
      <c r="Y2" s="3" t="str">
        <f>IF(Z2="", "", "/")</f>
        <v>/</v>
      </c>
      <c r="Z2" s="3" t="str">
        <f>IF('Programmes (ENG)'!Z2="","",VLOOKUP('Programmes (ENG)'!Z2, HIDE!G:H, 2, FALSE))</f>
        <v>*Orthogeriatreg</v>
      </c>
      <c r="AA2" s="3" t="str">
        <f>IF('Programmes (ENG)'!AA2="Supervisor to be Confirmed",VLOOKUP('Programmes (ENG)'!AA2,HIDE!A:B,2,FALSE),IF('Programmes (ENG)'!AA2="","",'Programmes (ENG)'!AA2))</f>
        <v>Dr Antony Johansen</v>
      </c>
      <c r="AB2" s="3" t="str">
        <f>'Programmes (ENG)'!AB2</f>
        <v>F1</v>
      </c>
      <c r="AC2" s="10">
        <f>'Programmes (ENG)'!AC2</f>
        <v>45021</v>
      </c>
      <c r="AD2" s="10">
        <f>'Programmes (ENG)'!AD2</f>
        <v>45139</v>
      </c>
      <c r="AE2" s="3" t="str">
        <f>VLOOKUP('Programmes (ENG)'!AE2,HIDE!A:B,2, FALSE)</f>
        <v>Bwrdd Iechyd Prifysgol Caerdydd a'r Fro</v>
      </c>
      <c r="AF2" s="3" t="str">
        <f>VLOOKUP('Programmes (ENG)'!AF2, HIDE!$A:$B, 2, FALSE)</f>
        <v>Ysbyty Athrofaol Cymru</v>
      </c>
      <c r="AG2" s="3" t="str">
        <f>VLOOKUP('Programmes (ENG)'!AG2, HIDE!$A:$B, 2, FALSE)</f>
        <v>Caerdydd</v>
      </c>
      <c r="AH2" s="3" t="str">
        <f>VLOOKUP('Programmes (ENG)'!AH2,HIDE!G:H, 2, FALSE)</f>
        <v>Meddygaeth Gofal Dwys</v>
      </c>
      <c r="AI2" s="3" t="str">
        <f>IF(AJ2="", "", "/")</f>
        <v/>
      </c>
      <c r="AJ2" s="3" t="str">
        <f>IF('Programmes (ENG)'!AJ2="","",VLOOKUP('Programmes (ENG)'!AJ2, HIDE!G:H, 2, FALSE))</f>
        <v/>
      </c>
      <c r="AK2" s="3" t="str">
        <f>IF('Programmes (ENG)'!AK2="Supervisor to be Confirmed",VLOOKUP('Programmes (ENG)'!AK2,HIDE!A:B,2,FALSE),IF('Programmes (ENG)'!AK2="","",'Programmes (ENG)'!AK2))</f>
        <v>Dr Benjamin Jones</v>
      </c>
      <c r="AL2" s="10" t="str">
        <f>IF('Programmes (ENG)'!AL2="", "", 'Programmes (ENG)'!AL2)</f>
        <v/>
      </c>
      <c r="AM2" s="10" t="str">
        <f>IF('Programmes (ENG)'!AM2="", "", 'Programmes (ENG)'!AM2)</f>
        <v/>
      </c>
      <c r="AN2" s="9" t="str">
        <f>IF('Programmes (ENG)'!AN2="","",VLOOKUP('Programmes (ENG)'!AN2,HIDE!A:B,2,FALSE))</f>
        <v/>
      </c>
      <c r="AO2" s="9" t="str">
        <f>IF('Programmes (ENG)'!AO2="","",VLOOKUP('Programmes (ENG)'!AO2,HIDE!A:B,2,FALSE))</f>
        <v/>
      </c>
      <c r="AP2" s="9" t="str">
        <f>IF('Programmes (ENG)'!AP2="","",VLOOKUP('Programmes (ENG)'!AP2,HIDE!$A:$B,2,FALSE))</f>
        <v/>
      </c>
      <c r="AQ2" s="9" t="str">
        <f>IF(AR2="", "", ",")</f>
        <v/>
      </c>
      <c r="AR2" s="9" t="str">
        <f>IF('Programmes (ENG)'!AR2="","",VLOOKUP('Programmes (ENG)'!AR2,HIDE!A:B,2,FALSE))</f>
        <v/>
      </c>
      <c r="AS2" s="9" t="str">
        <f>IF(AR2="", "", "(LIFT)")</f>
        <v/>
      </c>
      <c r="AT2" s="9" t="str">
        <f>IF('Programmes (ENG)'!AT2="Supervisor to be Confirmed",VLOOKUP('Programmes (ENG)'!AT2,HIDE!A:B,2,FALSE),IF('Programmes (ENG)'!AT2="","",'Programmes (ENG)'!AT2))</f>
        <v/>
      </c>
    </row>
    <row r="3" spans="1:46" hidden="1" x14ac:dyDescent="0.25">
      <c r="A3" s="3" t="str">
        <f>'Programmes (ENG)'!A3</f>
        <v>SFP</v>
      </c>
      <c r="B3" s="3" t="str">
        <f>'Programmes (ENG)'!B3</f>
        <v>AF1/7A4/001b</v>
      </c>
      <c r="C3" s="3" t="str">
        <f>'Programmes (ENG)'!C3</f>
        <v>WAL/FP/001b</v>
      </c>
      <c r="D3" s="3" t="s">
        <v>872</v>
      </c>
      <c r="E3" s="5">
        <f>'Programmes (ENG)'!E3</f>
        <v>1</v>
      </c>
      <c r="F3" s="9" t="str">
        <f t="shared" ref="F3:F66" si="0">CONCATENATE(N3,O3,P3,", ",X3,Y3,Z3,", ",AH3,AI3,AJ3, AQ3, AR3, " ", AS3)</f>
        <v xml:space="preserve">Meddygaeth Gofal Dwys, Cardioleg, Trawma Llawdriniaeth Orthopedig/*Orthogeriatreg </v>
      </c>
      <c r="G3" s="9" t="str">
        <f>IF('Programmes (ENG)'!G3="Supervisor to be Confirmed",VLOOKUP('Programmes (ENG)'!G3,HIDE!A:B,2,FALSE),IF('Programmes (ENG)'!G3="","",'Programmes (ENG)'!G3))</f>
        <v>Dr Benjamin Jones</v>
      </c>
      <c r="H3" s="5" t="str">
        <f>'Programmes (ENG)'!H3</f>
        <v>F1</v>
      </c>
      <c r="I3" s="6">
        <f>'Programmes (ENG)'!I3</f>
        <v>44770</v>
      </c>
      <c r="J3" s="6">
        <f>'Programmes (ENG)'!J3</f>
        <v>44901</v>
      </c>
      <c r="K3" s="3" t="str">
        <f>VLOOKUP('Programmes (ENG)'!K3,HIDE!A:B,2, FALSE)</f>
        <v>Bwrdd Iechyd Prifysgol Caerdydd a'r Fro</v>
      </c>
      <c r="L3" s="3" t="str">
        <f>VLOOKUP('Programmes (ENG)'!L3, HIDE!$A:$B, 2, FALSE)</f>
        <v>Ysbyty Athrofaol Cymru</v>
      </c>
      <c r="M3" s="3" t="str">
        <f>VLOOKUP('Programmes (ENG)'!M3, HIDE!$A:$B, 2, FALSE)</f>
        <v>Caerdydd</v>
      </c>
      <c r="N3" s="3" t="str">
        <f>VLOOKUP('Programmes (ENG)'!N3,HIDE!G:H, 2, FALSE)</f>
        <v>Meddygaeth Gofal Dwys</v>
      </c>
      <c r="O3" s="3" t="str">
        <f t="shared" ref="O3:O66" si="1">IF(P3="", "", "/")</f>
        <v/>
      </c>
      <c r="P3" s="3" t="str">
        <f>IF('Programmes (ENG)'!P3="","",VLOOKUP('Programmes (ENG)'!P3, HIDE!G:H, 2, FALSE))</f>
        <v/>
      </c>
      <c r="Q3" s="3" t="str">
        <f>IF('Programmes (ENG)'!Q3="Supervisor to be Confirmed",VLOOKUP('Programmes (ENG)'!Q3,HIDE!A:B,2,FALSE),IF('Programmes (ENG)'!Q3="","",'Programmes (ENG)'!Q3))</f>
        <v>Dr Benjamin Jones</v>
      </c>
      <c r="R3" s="3" t="str">
        <f>'Programmes (ENG)'!R3</f>
        <v>F1</v>
      </c>
      <c r="S3" s="10">
        <f>'Programmes (ENG)'!S3</f>
        <v>44537</v>
      </c>
      <c r="T3" s="10">
        <f>'Programmes (ENG)'!T3</f>
        <v>45020</v>
      </c>
      <c r="U3" s="3" t="str">
        <f>VLOOKUP('Programmes (ENG)'!U3,HIDE!A:B,2, FALSE)</f>
        <v>Bwrdd Iechyd Prifysgol Caerdydd a'r Fro</v>
      </c>
      <c r="V3" s="3" t="str">
        <f>VLOOKUP('Programmes (ENG)'!V3, HIDE!$A:$B, 2, FALSE)</f>
        <v>Ysbyty Athrofaol Cymru</v>
      </c>
      <c r="W3" s="3" t="str">
        <f>VLOOKUP('Programmes (ENG)'!W3, HIDE!$A:$B, 2, FALSE)</f>
        <v>Caerdydd</v>
      </c>
      <c r="X3" s="3" t="str">
        <f>VLOOKUP('Programmes (ENG)'!X3,HIDE!G:H, 2, FALSE)</f>
        <v>Cardioleg</v>
      </c>
      <c r="Y3" s="3" t="str">
        <f t="shared" ref="Y3:Y66" si="2">IF(Z3="", "", "/")</f>
        <v/>
      </c>
      <c r="Z3" s="3" t="str">
        <f>IF('Programmes (ENG)'!Z3="","",VLOOKUP('Programmes (ENG)'!Z3, HIDE!G:H, 2, FALSE))</f>
        <v/>
      </c>
      <c r="AA3" s="3" t="str">
        <f>IF('Programmes (ENG)'!AA3="Supervisor to be Confirmed",VLOOKUP('Programmes (ENG)'!AA3,HIDE!A:B,2,FALSE),IF('Programmes (ENG)'!AA3="","",'Programmes (ENG)'!AA3))</f>
        <v>Dr Peter O'Callaghan</v>
      </c>
      <c r="AB3" s="3" t="str">
        <f>'Programmes (ENG)'!AB3</f>
        <v>F1</v>
      </c>
      <c r="AC3" s="10">
        <f>'Programmes (ENG)'!AC3</f>
        <v>45021</v>
      </c>
      <c r="AD3" s="10">
        <f>'Programmes (ENG)'!AD3</f>
        <v>45139</v>
      </c>
      <c r="AE3" s="3" t="str">
        <f>VLOOKUP('Programmes (ENG)'!AE3,HIDE!A:B,2, FALSE)</f>
        <v>Bwrdd Iechyd Prifysgol Caerdydd a'r Fro</v>
      </c>
      <c r="AF3" s="3" t="str">
        <f>VLOOKUP('Programmes (ENG)'!AF3, HIDE!$A:$B, 2, FALSE)</f>
        <v>Ysbyty Athrofaol Cymru</v>
      </c>
      <c r="AG3" s="3" t="str">
        <f>VLOOKUP('Programmes (ENG)'!AG3, HIDE!$A:$B, 2, FALSE)</f>
        <v>Caerdydd</v>
      </c>
      <c r="AH3" s="3" t="str">
        <f>VLOOKUP('Programmes (ENG)'!AH3,HIDE!G:H, 2, FALSE)</f>
        <v>Trawma Llawdriniaeth Orthopedig</v>
      </c>
      <c r="AI3" s="3" t="str">
        <f t="shared" ref="AI3:AI66" si="3">IF(AJ3="", "", "/")</f>
        <v>/</v>
      </c>
      <c r="AJ3" s="3" t="str">
        <f>IF('Programmes (ENG)'!AJ3="","",VLOOKUP('Programmes (ENG)'!AJ3, HIDE!G:H, 2, FALSE))</f>
        <v>*Orthogeriatreg</v>
      </c>
      <c r="AK3" s="3" t="str">
        <f>IF('Programmes (ENG)'!AK3="Supervisor to be Confirmed",VLOOKUP('Programmes (ENG)'!AK3,HIDE!A:B,2,FALSE),IF('Programmes (ENG)'!AK3="","",'Programmes (ENG)'!AK3))</f>
        <v>Dr Antony Johansen</v>
      </c>
      <c r="AL3" s="10" t="str">
        <f>IF('Programmes (ENG)'!AL3="", "", 'Programmes (ENG)'!AL3)</f>
        <v/>
      </c>
      <c r="AM3" s="10" t="str">
        <f>IF('Programmes (ENG)'!AM3="", "", 'Programmes (ENG)'!AM3)</f>
        <v/>
      </c>
      <c r="AN3" s="9" t="str">
        <f>IF('Programmes (ENG)'!AN3="","",VLOOKUP('Programmes (ENG)'!AN3,HIDE!A:B,2,FALSE))</f>
        <v/>
      </c>
      <c r="AO3" s="9" t="str">
        <f>IF('Programmes (ENG)'!AO3="","",VLOOKUP('Programmes (ENG)'!AO3,HIDE!A:B,2,FALSE))</f>
        <v/>
      </c>
      <c r="AP3" s="9" t="str">
        <f>IF('Programmes (ENG)'!AP3="","",VLOOKUP('Programmes (ENG)'!AP3,HIDE!$A:$B,2,FALSE))</f>
        <v/>
      </c>
      <c r="AQ3" s="9" t="str">
        <f t="shared" ref="AQ3:AQ66" si="4">IF(AR3="", "", ",")</f>
        <v/>
      </c>
      <c r="AR3" s="9" t="str">
        <f>IF('Programmes (ENG)'!AR3="","",VLOOKUP('Programmes (ENG)'!AR3,HIDE!A:B,2,FALSE))</f>
        <v/>
      </c>
      <c r="AS3" s="9" t="str">
        <f t="shared" ref="AS3:AS66" si="5">IF(AR3="", "", "(LIFT)")</f>
        <v/>
      </c>
      <c r="AT3" s="9" t="str">
        <f>IF('Programmes (ENG)'!AT3="Supervisor to be Confirmed",VLOOKUP('Programmes (ENG)'!AT3,HIDE!A:B,2,FALSE),IF('Programmes (ENG)'!AT3="","",'Programmes (ENG)'!AT3))</f>
        <v/>
      </c>
    </row>
    <row r="4" spans="1:46" hidden="1" x14ac:dyDescent="0.25">
      <c r="A4" s="3" t="str">
        <f>'Programmes (ENG)'!A4</f>
        <v>SFP</v>
      </c>
      <c r="B4" s="3" t="str">
        <f>'Programmes (ENG)'!B4</f>
        <v>AF1/7A4/001c</v>
      </c>
      <c r="C4" s="3" t="str">
        <f>'Programmes (ENG)'!C4</f>
        <v>WAL/FP/001c</v>
      </c>
      <c r="D4" s="3" t="s">
        <v>872</v>
      </c>
      <c r="E4" s="5">
        <f>'Programmes (ENG)'!E4</f>
        <v>1</v>
      </c>
      <c r="F4" s="9" t="str">
        <f t="shared" si="0"/>
        <v xml:space="preserve">Trawma Llawdriniaeth Orthopedig/*Orthogeriatreg, Meddygaeth Gofal Dwys, Cardioleg </v>
      </c>
      <c r="G4" s="9" t="str">
        <f>IF('Programmes (ENG)'!G4="Supervisor to be Confirmed",VLOOKUP('Programmes (ENG)'!G4,HIDE!A:B,2,FALSE),IF('Programmes (ENG)'!G4="","",'Programmes (ENG)'!G4))</f>
        <v>Dr Antony Johansen</v>
      </c>
      <c r="H4" s="5" t="str">
        <f>'Programmes (ENG)'!H4</f>
        <v>F1</v>
      </c>
      <c r="I4" s="6">
        <f>'Programmes (ENG)'!I4</f>
        <v>44770</v>
      </c>
      <c r="J4" s="6">
        <f>'Programmes (ENG)'!J4</f>
        <v>44901</v>
      </c>
      <c r="K4" s="3" t="str">
        <f>VLOOKUP('Programmes (ENG)'!K4,HIDE!A:B,2, FALSE)</f>
        <v>Bwrdd Iechyd Prifysgol Caerdydd a'r Fro</v>
      </c>
      <c r="L4" s="3" t="str">
        <f>VLOOKUP('Programmes (ENG)'!L4, HIDE!$A:$B, 2, FALSE)</f>
        <v>Ysbyty Athrofaol Cymru</v>
      </c>
      <c r="M4" s="3" t="str">
        <f>VLOOKUP('Programmes (ENG)'!M4, HIDE!$A:$B, 2, FALSE)</f>
        <v>Caerdydd</v>
      </c>
      <c r="N4" s="3" t="str">
        <f>VLOOKUP('Programmes (ENG)'!N4,HIDE!G:H, 2, FALSE)</f>
        <v>Trawma Llawdriniaeth Orthopedig</v>
      </c>
      <c r="O4" s="3" t="str">
        <f t="shared" si="1"/>
        <v>/</v>
      </c>
      <c r="P4" s="3" t="str">
        <f>IF('Programmes (ENG)'!P4="","",VLOOKUP('Programmes (ENG)'!P4, HIDE!G:H, 2, FALSE))</f>
        <v>*Orthogeriatreg</v>
      </c>
      <c r="Q4" s="3" t="str">
        <f>IF('Programmes (ENG)'!Q4="Supervisor to be Confirmed",VLOOKUP('Programmes (ENG)'!Q4,HIDE!A:B,2,FALSE),IF('Programmes (ENG)'!Q4="","",'Programmes (ENG)'!Q4))</f>
        <v>Dr Antony Johansen</v>
      </c>
      <c r="R4" s="3" t="str">
        <f>'Programmes (ENG)'!R4</f>
        <v>F1</v>
      </c>
      <c r="S4" s="10">
        <f>'Programmes (ENG)'!S4</f>
        <v>44537</v>
      </c>
      <c r="T4" s="10">
        <f>'Programmes (ENG)'!T4</f>
        <v>45020</v>
      </c>
      <c r="U4" s="3" t="str">
        <f>VLOOKUP('Programmes (ENG)'!U4,HIDE!A:B,2, FALSE)</f>
        <v>Bwrdd Iechyd Prifysgol Caerdydd a'r Fro</v>
      </c>
      <c r="V4" s="3" t="str">
        <f>VLOOKUP('Programmes (ENG)'!V4, HIDE!$A:$B, 2, FALSE)</f>
        <v>Ysbyty Athrofaol Cymru</v>
      </c>
      <c r="W4" s="3" t="str">
        <f>VLOOKUP('Programmes (ENG)'!W4, HIDE!$A:$B, 2, FALSE)</f>
        <v>Caerdydd</v>
      </c>
      <c r="X4" s="3" t="str">
        <f>VLOOKUP('Programmes (ENG)'!X4,HIDE!G:H, 2, FALSE)</f>
        <v>Meddygaeth Gofal Dwys</v>
      </c>
      <c r="Y4" s="3" t="str">
        <f t="shared" si="2"/>
        <v/>
      </c>
      <c r="Z4" s="3" t="str">
        <f>IF('Programmes (ENG)'!Z4="","",VLOOKUP('Programmes (ENG)'!Z4, HIDE!G:H, 2, FALSE))</f>
        <v/>
      </c>
      <c r="AA4" s="3" t="str">
        <f>IF('Programmes (ENG)'!AA4="Supervisor to be Confirmed",VLOOKUP('Programmes (ENG)'!AA4,HIDE!A:B,2,FALSE),IF('Programmes (ENG)'!AA4="","",'Programmes (ENG)'!AA4))</f>
        <v>Dr Benjamin Jones</v>
      </c>
      <c r="AB4" s="3" t="str">
        <f>'Programmes (ENG)'!AB4</f>
        <v>F1</v>
      </c>
      <c r="AC4" s="10">
        <f>'Programmes (ENG)'!AC4</f>
        <v>45021</v>
      </c>
      <c r="AD4" s="10">
        <f>'Programmes (ENG)'!AD4</f>
        <v>45139</v>
      </c>
      <c r="AE4" s="3" t="str">
        <f>VLOOKUP('Programmes (ENG)'!AE4,HIDE!A:B,2, FALSE)</f>
        <v>Bwrdd Iechyd Prifysgol Caerdydd a'r Fro</v>
      </c>
      <c r="AF4" s="3" t="str">
        <f>VLOOKUP('Programmes (ENG)'!AF4, HIDE!$A:$B, 2, FALSE)</f>
        <v>Ysbyty Athrofaol Cymru</v>
      </c>
      <c r="AG4" s="3" t="str">
        <f>VLOOKUP('Programmes (ENG)'!AG4, HIDE!$A:$B, 2, FALSE)</f>
        <v>Caerdydd</v>
      </c>
      <c r="AH4" s="3" t="str">
        <f>VLOOKUP('Programmes (ENG)'!AH4,HIDE!G:H, 2, FALSE)</f>
        <v>Cardioleg</v>
      </c>
      <c r="AI4" s="3" t="str">
        <f t="shared" si="3"/>
        <v/>
      </c>
      <c r="AJ4" s="3" t="str">
        <f>IF('Programmes (ENG)'!AJ4="","",VLOOKUP('Programmes (ENG)'!AJ4, HIDE!G:H, 2, FALSE))</f>
        <v/>
      </c>
      <c r="AK4" s="3" t="str">
        <f>IF('Programmes (ENG)'!AK4="Supervisor to be Confirmed",VLOOKUP('Programmes (ENG)'!AK4,HIDE!A:B,2,FALSE),IF('Programmes (ENG)'!AK4="","",'Programmes (ENG)'!AK4))</f>
        <v>Dr Peter O'Callaghan</v>
      </c>
      <c r="AL4" s="10" t="str">
        <f>IF('Programmes (ENG)'!AL4="", "", 'Programmes (ENG)'!AL4)</f>
        <v/>
      </c>
      <c r="AM4" s="10" t="str">
        <f>IF('Programmes (ENG)'!AM4="", "", 'Programmes (ENG)'!AM4)</f>
        <v/>
      </c>
      <c r="AN4" s="9" t="str">
        <f>IF('Programmes (ENG)'!AN4="","",VLOOKUP('Programmes (ENG)'!AN4,HIDE!A:B,2,FALSE))</f>
        <v/>
      </c>
      <c r="AO4" s="9" t="str">
        <f>IF('Programmes (ENG)'!AO4="","",VLOOKUP('Programmes (ENG)'!AO4,HIDE!A:B,2,FALSE))</f>
        <v/>
      </c>
      <c r="AP4" s="9" t="str">
        <f>IF('Programmes (ENG)'!AP4="","",VLOOKUP('Programmes (ENG)'!AP4,HIDE!$A:$B,2,FALSE))</f>
        <v/>
      </c>
      <c r="AQ4" s="9" t="str">
        <f t="shared" si="4"/>
        <v/>
      </c>
      <c r="AR4" s="9" t="str">
        <f>IF('Programmes (ENG)'!AR4="","",VLOOKUP('Programmes (ENG)'!AR4,HIDE!A:B,2,FALSE))</f>
        <v/>
      </c>
      <c r="AS4" s="9" t="str">
        <f t="shared" si="5"/>
        <v/>
      </c>
      <c r="AT4" s="9" t="str">
        <f>IF('Programmes (ENG)'!AT4="Supervisor to be Confirmed",VLOOKUP('Programmes (ENG)'!AT4,HIDE!A:B,2,FALSE),IF('Programmes (ENG)'!AT4="","",'Programmes (ENG)'!AT4))</f>
        <v/>
      </c>
    </row>
    <row r="5" spans="1:46" hidden="1" x14ac:dyDescent="0.25">
      <c r="A5" s="3" t="str">
        <f>'Programmes (ENG)'!A5</f>
        <v>SFP</v>
      </c>
      <c r="B5" s="3" t="str">
        <f>'Programmes (ENG)'!B5</f>
        <v>AF1/7A4/002a</v>
      </c>
      <c r="C5" s="3" t="str">
        <f>'Programmes (ENG)'!C5</f>
        <v>WAL/FP/002a</v>
      </c>
      <c r="D5" s="3" t="s">
        <v>872</v>
      </c>
      <c r="E5" s="5">
        <f>'Programmes (ENG)'!E5</f>
        <v>1</v>
      </c>
      <c r="F5" s="9" t="str">
        <f t="shared" si="0"/>
        <v xml:space="preserve">Pediatreg, Meddygaeth Gofal Dwys/*Uned Gofal Ôl-Anesthetig, Meddygaeth Anadlol/*Ffeibrosis Systig Oedolion </v>
      </c>
      <c r="G5" s="9" t="str">
        <f>IF('Programmes (ENG)'!G5="Supervisor to be Confirmed",VLOOKUP('Programmes (ENG)'!G5,HIDE!A:B,2,FALSE),IF('Programmes (ENG)'!G5="","",'Programmes (ENG)'!G5))</f>
        <v>Dr Martin Edwards</v>
      </c>
      <c r="H5" s="5" t="str">
        <f>'Programmes (ENG)'!H5</f>
        <v>F1</v>
      </c>
      <c r="I5" s="6">
        <f>'Programmes (ENG)'!I5</f>
        <v>44770</v>
      </c>
      <c r="J5" s="6">
        <f>'Programmes (ENG)'!J5</f>
        <v>44901</v>
      </c>
      <c r="K5" s="3" t="str">
        <f>VLOOKUP('Programmes (ENG)'!K5,HIDE!A:B,2, FALSE)</f>
        <v>Bwrdd Iechyd Prifysgol Caerdydd a'r Fro</v>
      </c>
      <c r="L5" s="3" t="str">
        <f>VLOOKUP('Programmes (ENG)'!L5, HIDE!$A:$B, 2, FALSE)</f>
        <v>Ysbyty Athrofaol Cymru</v>
      </c>
      <c r="M5" s="3" t="str">
        <f>VLOOKUP('Programmes (ENG)'!M5, HIDE!$A:$B, 2, FALSE)</f>
        <v>Caerdydd</v>
      </c>
      <c r="N5" s="3" t="str">
        <f>VLOOKUP('Programmes (ENG)'!N5,HIDE!G:H, 2, FALSE)</f>
        <v>Pediatreg</v>
      </c>
      <c r="O5" s="3" t="str">
        <f t="shared" si="1"/>
        <v/>
      </c>
      <c r="P5" s="3" t="str">
        <f>IF('Programmes (ENG)'!P5="","",VLOOKUP('Programmes (ENG)'!P5, HIDE!G:H, 2, FALSE))</f>
        <v/>
      </c>
      <c r="Q5" s="3" t="str">
        <f>IF('Programmes (ENG)'!Q5="Supervisor to be Confirmed",VLOOKUP('Programmes (ENG)'!Q5,HIDE!A:B,2,FALSE),IF('Programmes (ENG)'!Q5="","",'Programmes (ENG)'!Q5))</f>
        <v>Dr Martin Edwards</v>
      </c>
      <c r="R5" s="3" t="str">
        <f>'Programmes (ENG)'!R5</f>
        <v>F1</v>
      </c>
      <c r="S5" s="10">
        <f>'Programmes (ENG)'!S5</f>
        <v>44537</v>
      </c>
      <c r="T5" s="10">
        <f>'Programmes (ENG)'!T5</f>
        <v>45020</v>
      </c>
      <c r="U5" s="3" t="str">
        <f>VLOOKUP('Programmes (ENG)'!U5,HIDE!A:B,2, FALSE)</f>
        <v>Bwrdd Iechyd Prifysgol Caerdydd a'r Fro</v>
      </c>
      <c r="V5" s="3" t="str">
        <f>VLOOKUP('Programmes (ENG)'!V5, HIDE!$A:$B, 2, FALSE)</f>
        <v>Ysbyty Athrofaol Cymru</v>
      </c>
      <c r="W5" s="3" t="str">
        <f>VLOOKUP('Programmes (ENG)'!W5, HIDE!$A:$B, 2, FALSE)</f>
        <v>Caerdydd</v>
      </c>
      <c r="X5" s="3" t="str">
        <f>VLOOKUP('Programmes (ENG)'!X5,HIDE!G:H, 2, FALSE)</f>
        <v>Meddygaeth Gofal Dwys</v>
      </c>
      <c r="Y5" s="3" t="str">
        <f t="shared" si="2"/>
        <v>/</v>
      </c>
      <c r="Z5" s="3" t="str">
        <f>IF('Programmes (ENG)'!Z5="","",VLOOKUP('Programmes (ENG)'!Z5, HIDE!G:H, 2, FALSE))</f>
        <v>*Uned Gofal Ôl-Anesthetig</v>
      </c>
      <c r="AA5" s="3" t="str">
        <f>IF('Programmes (ENG)'!AA5="Supervisor to be Confirmed",VLOOKUP('Programmes (ENG)'!AA5,HIDE!A:B,2,FALSE),IF('Programmes (ENG)'!AA5="","",'Programmes (ENG)'!AA5))</f>
        <v>Dr Matt Morgan</v>
      </c>
      <c r="AB5" s="3" t="str">
        <f>'Programmes (ENG)'!AB5</f>
        <v>F1</v>
      </c>
      <c r="AC5" s="10">
        <f>'Programmes (ENG)'!AC5</f>
        <v>45021</v>
      </c>
      <c r="AD5" s="10">
        <f>'Programmes (ENG)'!AD5</f>
        <v>45139</v>
      </c>
      <c r="AE5" s="3" t="str">
        <f>VLOOKUP('Programmes (ENG)'!AE5,HIDE!A:B,2, FALSE)</f>
        <v>Bwrdd Iechyd Prifysgol Caerdydd a'r Fro</v>
      </c>
      <c r="AF5" s="3" t="str">
        <f>VLOOKUP('Programmes (ENG)'!AF5, HIDE!$A:$B, 2, FALSE)</f>
        <v>Ysbyty Athrofaol Llandochau</v>
      </c>
      <c r="AG5" s="3" t="str">
        <f>VLOOKUP('Programmes (ENG)'!AG5, HIDE!$A:$B, 2, FALSE)</f>
        <v>Penarth</v>
      </c>
      <c r="AH5" s="3" t="str">
        <f>VLOOKUP('Programmes (ENG)'!AH5,HIDE!G:H, 2, FALSE)</f>
        <v>Meddygaeth Anadlol</v>
      </c>
      <c r="AI5" s="3" t="str">
        <f t="shared" si="3"/>
        <v>/</v>
      </c>
      <c r="AJ5" s="3" t="str">
        <f>IF('Programmes (ENG)'!AJ5="","",VLOOKUP('Programmes (ENG)'!AJ5, HIDE!G:H, 2, FALSE))</f>
        <v>*Ffeibrosis Systig Oedolion</v>
      </c>
      <c r="AK5" s="3" t="str">
        <f>IF('Programmes (ENG)'!AK5="Supervisor to be Confirmed",VLOOKUP('Programmes (ENG)'!AK5,HIDE!A:B,2,FALSE),IF('Programmes (ENG)'!AK5="","",'Programmes (ENG)'!AK5))</f>
        <v>Dr Jamie Duckers</v>
      </c>
      <c r="AL5" s="10" t="str">
        <f>IF('Programmes (ENG)'!AL5="", "", 'Programmes (ENG)'!AL5)</f>
        <v/>
      </c>
      <c r="AM5" s="10" t="str">
        <f>IF('Programmes (ENG)'!AM5="", "", 'Programmes (ENG)'!AM5)</f>
        <v/>
      </c>
      <c r="AN5" s="9" t="str">
        <f>IF('Programmes (ENG)'!AN5="","",VLOOKUP('Programmes (ENG)'!AN5,HIDE!A:B,2,FALSE))</f>
        <v/>
      </c>
      <c r="AO5" s="9" t="str">
        <f>IF('Programmes (ENG)'!AO5="","",VLOOKUP('Programmes (ENG)'!AO5,HIDE!A:B,2,FALSE))</f>
        <v/>
      </c>
      <c r="AP5" s="9" t="str">
        <f>IF('Programmes (ENG)'!AP5="","",VLOOKUP('Programmes (ENG)'!AP5,HIDE!$A:$B,2,FALSE))</f>
        <v/>
      </c>
      <c r="AQ5" s="9" t="str">
        <f t="shared" si="4"/>
        <v/>
      </c>
      <c r="AR5" s="9" t="str">
        <f>IF('Programmes (ENG)'!AR5="","",VLOOKUP('Programmes (ENG)'!AR5,HIDE!A:B,2,FALSE))</f>
        <v/>
      </c>
      <c r="AS5" s="9" t="str">
        <f t="shared" si="5"/>
        <v/>
      </c>
      <c r="AT5" s="9" t="str">
        <f>IF('Programmes (ENG)'!AT5="Supervisor to be Confirmed",VLOOKUP('Programmes (ENG)'!AT5,HIDE!A:B,2,FALSE),IF('Programmes (ENG)'!AT5="","",'Programmes (ENG)'!AT5))</f>
        <v/>
      </c>
    </row>
    <row r="6" spans="1:46" hidden="1" x14ac:dyDescent="0.25">
      <c r="A6" s="3" t="str">
        <f>'Programmes (ENG)'!A6</f>
        <v>SFP</v>
      </c>
      <c r="B6" s="3" t="str">
        <f>'Programmes (ENG)'!B6</f>
        <v>AF1/7A4/002b</v>
      </c>
      <c r="C6" s="3" t="str">
        <f>'Programmes (ENG)'!C6</f>
        <v>WAL/FP/002b</v>
      </c>
      <c r="D6" s="3" t="s">
        <v>872</v>
      </c>
      <c r="E6" s="5">
        <f>'Programmes (ENG)'!E6</f>
        <v>1</v>
      </c>
      <c r="F6" s="9" t="str">
        <f t="shared" si="0"/>
        <v xml:space="preserve">Meddygaeth Anadlol/*Ffeibrosis Systig Oedolion, Pediatreg, Meddygaeth Gofal Dwys/*Uned Gofal Ôl-Anesthetig </v>
      </c>
      <c r="G6" s="9" t="str">
        <f>IF('Programmes (ENG)'!G6="Supervisor to be Confirmed",VLOOKUP('Programmes (ENG)'!G6,HIDE!A:B,2,FALSE),IF('Programmes (ENG)'!G6="","",'Programmes (ENG)'!G6))</f>
        <v>Dr Jamie Duckers</v>
      </c>
      <c r="H6" s="5" t="str">
        <f>'Programmes (ENG)'!H6</f>
        <v>F1</v>
      </c>
      <c r="I6" s="6">
        <f>'Programmes (ENG)'!I6</f>
        <v>44770</v>
      </c>
      <c r="J6" s="6">
        <f>'Programmes (ENG)'!J6</f>
        <v>44901</v>
      </c>
      <c r="K6" s="3" t="str">
        <f>VLOOKUP('Programmes (ENG)'!K6,HIDE!A:B,2, FALSE)</f>
        <v>Bwrdd Iechyd Prifysgol Caerdydd a'r Fro</v>
      </c>
      <c r="L6" s="3" t="str">
        <f>VLOOKUP('Programmes (ENG)'!L6, HIDE!$A:$B, 2, FALSE)</f>
        <v>Ysbyty Athrofaol Llandochau</v>
      </c>
      <c r="M6" s="3" t="str">
        <f>VLOOKUP('Programmes (ENG)'!M6, HIDE!$A:$B, 2, FALSE)</f>
        <v>Penarth</v>
      </c>
      <c r="N6" s="3" t="str">
        <f>VLOOKUP('Programmes (ENG)'!N6,HIDE!G:H, 2, FALSE)</f>
        <v>Meddygaeth Anadlol</v>
      </c>
      <c r="O6" s="3" t="str">
        <f t="shared" si="1"/>
        <v>/</v>
      </c>
      <c r="P6" s="3" t="str">
        <f>IF('Programmes (ENG)'!P6="","",VLOOKUP('Programmes (ENG)'!P6, HIDE!G:H, 2, FALSE))</f>
        <v>*Ffeibrosis Systig Oedolion</v>
      </c>
      <c r="Q6" s="3" t="str">
        <f>IF('Programmes (ENG)'!Q6="Supervisor to be Confirmed",VLOOKUP('Programmes (ENG)'!Q6,HIDE!A:B,2,FALSE),IF('Programmes (ENG)'!Q6="","",'Programmes (ENG)'!Q6))</f>
        <v>Dr Jamie Duckers</v>
      </c>
      <c r="R6" s="3" t="str">
        <f>'Programmes (ENG)'!R6</f>
        <v>F1</v>
      </c>
      <c r="S6" s="10">
        <f>'Programmes (ENG)'!S6</f>
        <v>44537</v>
      </c>
      <c r="T6" s="10">
        <f>'Programmes (ENG)'!T6</f>
        <v>45020</v>
      </c>
      <c r="U6" s="3" t="str">
        <f>VLOOKUP('Programmes (ENG)'!U6,HIDE!A:B,2, FALSE)</f>
        <v>Bwrdd Iechyd Prifysgol Caerdydd a'r Fro</v>
      </c>
      <c r="V6" s="3" t="str">
        <f>VLOOKUP('Programmes (ENG)'!V6, HIDE!$A:$B, 2, FALSE)</f>
        <v>Ysbyty Athrofaol Cymru</v>
      </c>
      <c r="W6" s="3" t="str">
        <f>VLOOKUP('Programmes (ENG)'!W6, HIDE!$A:$B, 2, FALSE)</f>
        <v>Caerdydd</v>
      </c>
      <c r="X6" s="3" t="str">
        <f>VLOOKUP('Programmes (ENG)'!X6,HIDE!G:H, 2, FALSE)</f>
        <v>Pediatreg</v>
      </c>
      <c r="Y6" s="3" t="str">
        <f t="shared" si="2"/>
        <v/>
      </c>
      <c r="Z6" s="3" t="str">
        <f>IF('Programmes (ENG)'!Z6="","",VLOOKUP('Programmes (ENG)'!Z6, HIDE!G:H, 2, FALSE))</f>
        <v/>
      </c>
      <c r="AA6" s="3" t="str">
        <f>IF('Programmes (ENG)'!AA6="Supervisor to be Confirmed",VLOOKUP('Programmes (ENG)'!AA6,HIDE!A:B,2,FALSE),IF('Programmes (ENG)'!AA6="","",'Programmes (ENG)'!AA6))</f>
        <v>Dr Martin Edwards</v>
      </c>
      <c r="AB6" s="3" t="str">
        <f>'Programmes (ENG)'!AB6</f>
        <v>F1</v>
      </c>
      <c r="AC6" s="10">
        <f>'Programmes (ENG)'!AC6</f>
        <v>45021</v>
      </c>
      <c r="AD6" s="10">
        <f>'Programmes (ENG)'!AD6</f>
        <v>45139</v>
      </c>
      <c r="AE6" s="3" t="str">
        <f>VLOOKUP('Programmes (ENG)'!AE6,HIDE!A:B,2, FALSE)</f>
        <v>Bwrdd Iechyd Prifysgol Caerdydd a'r Fro</v>
      </c>
      <c r="AF6" s="3" t="str">
        <f>VLOOKUP('Programmes (ENG)'!AF6, HIDE!$A:$B, 2, FALSE)</f>
        <v>Ysbyty Athrofaol Cymru</v>
      </c>
      <c r="AG6" s="3" t="str">
        <f>VLOOKUP('Programmes (ENG)'!AG6, HIDE!$A:$B, 2, FALSE)</f>
        <v>Caerdydd</v>
      </c>
      <c r="AH6" s="3" t="str">
        <f>VLOOKUP('Programmes (ENG)'!AH6,HIDE!G:H, 2, FALSE)</f>
        <v>Meddygaeth Gofal Dwys</v>
      </c>
      <c r="AI6" s="3" t="str">
        <f t="shared" si="3"/>
        <v>/</v>
      </c>
      <c r="AJ6" s="3" t="str">
        <f>IF('Programmes (ENG)'!AJ6="","",VLOOKUP('Programmes (ENG)'!AJ6, HIDE!G:H, 2, FALSE))</f>
        <v>*Uned Gofal Ôl-Anesthetig</v>
      </c>
      <c r="AK6" s="3" t="str">
        <f>IF('Programmes (ENG)'!AK6="Supervisor to be Confirmed",VLOOKUP('Programmes (ENG)'!AK6,HIDE!A:B,2,FALSE),IF('Programmes (ENG)'!AK6="","",'Programmes (ENG)'!AK6))</f>
        <v>Dr Matt Morgan</v>
      </c>
      <c r="AL6" s="10" t="str">
        <f>IF('Programmes (ENG)'!AL6="", "", 'Programmes (ENG)'!AL6)</f>
        <v/>
      </c>
      <c r="AM6" s="10" t="str">
        <f>IF('Programmes (ENG)'!AM6="", "", 'Programmes (ENG)'!AM6)</f>
        <v/>
      </c>
      <c r="AN6" s="9" t="str">
        <f>IF('Programmes (ENG)'!AN6="","",VLOOKUP('Programmes (ENG)'!AN6,HIDE!A:B,2,FALSE))</f>
        <v/>
      </c>
      <c r="AO6" s="9" t="str">
        <f>IF('Programmes (ENG)'!AO6="","",VLOOKUP('Programmes (ENG)'!AO6,HIDE!A:B,2,FALSE))</f>
        <v/>
      </c>
      <c r="AP6" s="9" t="str">
        <f>IF('Programmes (ENG)'!AP6="","",VLOOKUP('Programmes (ENG)'!AP6,HIDE!$A:$B,2,FALSE))</f>
        <v/>
      </c>
      <c r="AQ6" s="9" t="str">
        <f t="shared" si="4"/>
        <v/>
      </c>
      <c r="AR6" s="9" t="str">
        <f>IF('Programmes (ENG)'!AR6="","",VLOOKUP('Programmes (ENG)'!AR6,HIDE!A:B,2,FALSE))</f>
        <v/>
      </c>
      <c r="AS6" s="9" t="str">
        <f t="shared" si="5"/>
        <v/>
      </c>
      <c r="AT6" s="9" t="str">
        <f>IF('Programmes (ENG)'!AT6="Supervisor to be Confirmed",VLOOKUP('Programmes (ENG)'!AT6,HIDE!A:B,2,FALSE),IF('Programmes (ENG)'!AT6="","",'Programmes (ENG)'!AT6))</f>
        <v/>
      </c>
    </row>
    <row r="7" spans="1:46" hidden="1" x14ac:dyDescent="0.25">
      <c r="A7" s="3" t="str">
        <f>'Programmes (ENG)'!A7</f>
        <v>SFP</v>
      </c>
      <c r="B7" s="3" t="str">
        <f>'Programmes (ENG)'!B7</f>
        <v>AF1/7A4/002c</v>
      </c>
      <c r="C7" s="3" t="str">
        <f>'Programmes (ENG)'!C7</f>
        <v>WAL/FP/002c</v>
      </c>
      <c r="D7" s="3" t="s">
        <v>872</v>
      </c>
      <c r="E7" s="5">
        <f>'Programmes (ENG)'!E7</f>
        <v>0</v>
      </c>
      <c r="F7" s="9" t="str">
        <f t="shared" si="0"/>
        <v xml:space="preserve">Meddygaeth Gofal Dwys/*Uned Gofal Ôl-Anesthetig, Meddygaeth Anadlol/*Ffeibrosis Systig Oedolion, Pediatreg </v>
      </c>
      <c r="G7" s="9" t="str">
        <f>IF('Programmes (ENG)'!G7="Supervisor to be Confirmed",VLOOKUP('Programmes (ENG)'!G7,HIDE!A:B,2,FALSE),IF('Programmes (ENG)'!G7="","",'Programmes (ENG)'!G7))</f>
        <v>Dr Matt Morgan</v>
      </c>
      <c r="H7" s="5" t="str">
        <f>'Programmes (ENG)'!H7</f>
        <v>F1</v>
      </c>
      <c r="I7" s="6">
        <f>'Programmes (ENG)'!I7</f>
        <v>44770</v>
      </c>
      <c r="J7" s="6">
        <f>'Programmes (ENG)'!J7</f>
        <v>44901</v>
      </c>
      <c r="K7" s="3" t="str">
        <f>VLOOKUP('Programmes (ENG)'!K7,HIDE!A:B,2, FALSE)</f>
        <v>Bwrdd Iechyd Prifysgol Caerdydd a'r Fro</v>
      </c>
      <c r="L7" s="3" t="str">
        <f>VLOOKUP('Programmes (ENG)'!L7, HIDE!$A:$B, 2, FALSE)</f>
        <v>Ysbyty Athrofaol Cymru</v>
      </c>
      <c r="M7" s="3" t="str">
        <f>VLOOKUP('Programmes (ENG)'!M7, HIDE!$A:$B, 2, FALSE)</f>
        <v>Caerdydd</v>
      </c>
      <c r="N7" s="3" t="str">
        <f>VLOOKUP('Programmes (ENG)'!N7,HIDE!G:H, 2, FALSE)</f>
        <v>Meddygaeth Gofal Dwys</v>
      </c>
      <c r="O7" s="3" t="str">
        <f t="shared" si="1"/>
        <v>/</v>
      </c>
      <c r="P7" s="3" t="str">
        <f>IF('Programmes (ENG)'!P7="","",VLOOKUP('Programmes (ENG)'!P7, HIDE!G:H, 2, FALSE))</f>
        <v>*Uned Gofal Ôl-Anesthetig</v>
      </c>
      <c r="Q7" s="3" t="str">
        <f>IF('Programmes (ENG)'!Q7="Supervisor to be Confirmed",VLOOKUP('Programmes (ENG)'!Q7,HIDE!A:B,2,FALSE),IF('Programmes (ENG)'!Q7="","",'Programmes (ENG)'!Q7))</f>
        <v>Dr Matt Morgan</v>
      </c>
      <c r="R7" s="3" t="str">
        <f>'Programmes (ENG)'!R7</f>
        <v>F1</v>
      </c>
      <c r="S7" s="10">
        <f>'Programmes (ENG)'!S7</f>
        <v>44537</v>
      </c>
      <c r="T7" s="10">
        <f>'Programmes (ENG)'!T7</f>
        <v>45020</v>
      </c>
      <c r="U7" s="3" t="str">
        <f>VLOOKUP('Programmes (ENG)'!U7,HIDE!A:B,2, FALSE)</f>
        <v>Bwrdd Iechyd Prifysgol Caerdydd a'r Fro</v>
      </c>
      <c r="V7" s="3" t="str">
        <f>VLOOKUP('Programmes (ENG)'!V7, HIDE!$A:$B, 2, FALSE)</f>
        <v>Ysbyty Athrofaol Llandochau</v>
      </c>
      <c r="W7" s="3" t="str">
        <f>VLOOKUP('Programmes (ENG)'!W7, HIDE!$A:$B, 2, FALSE)</f>
        <v>Penarth</v>
      </c>
      <c r="X7" s="3" t="str">
        <f>VLOOKUP('Programmes (ENG)'!X7,HIDE!G:H, 2, FALSE)</f>
        <v>Meddygaeth Anadlol</v>
      </c>
      <c r="Y7" s="3" t="str">
        <f t="shared" si="2"/>
        <v>/</v>
      </c>
      <c r="Z7" s="3" t="str">
        <f>IF('Programmes (ENG)'!Z7="","",VLOOKUP('Programmes (ENG)'!Z7, HIDE!G:H, 2, FALSE))</f>
        <v>*Ffeibrosis Systig Oedolion</v>
      </c>
      <c r="AA7" s="3" t="str">
        <f>IF('Programmes (ENG)'!AA7="Supervisor to be Confirmed",VLOOKUP('Programmes (ENG)'!AA7,HIDE!A:B,2,FALSE),IF('Programmes (ENG)'!AA7="","",'Programmes (ENG)'!AA7))</f>
        <v>Dr Jamie Duckers</v>
      </c>
      <c r="AB7" s="3" t="str">
        <f>'Programmes (ENG)'!AB7</f>
        <v>F1</v>
      </c>
      <c r="AC7" s="10">
        <f>'Programmes (ENG)'!AC7</f>
        <v>45021</v>
      </c>
      <c r="AD7" s="10">
        <f>'Programmes (ENG)'!AD7</f>
        <v>45139</v>
      </c>
      <c r="AE7" s="3" t="str">
        <f>VLOOKUP('Programmes (ENG)'!AE7,HIDE!A:B,2, FALSE)</f>
        <v>Bwrdd Iechyd Prifysgol Caerdydd a'r Fro</v>
      </c>
      <c r="AF7" s="3" t="str">
        <f>VLOOKUP('Programmes (ENG)'!AF7, HIDE!$A:$B, 2, FALSE)</f>
        <v>Ysbyty Athrofaol Cymru</v>
      </c>
      <c r="AG7" s="3" t="str">
        <f>VLOOKUP('Programmes (ENG)'!AG7, HIDE!$A:$B, 2, FALSE)</f>
        <v>Caerdydd</v>
      </c>
      <c r="AH7" s="3" t="str">
        <f>VLOOKUP('Programmes (ENG)'!AH7,HIDE!G:H, 2, FALSE)</f>
        <v>Pediatreg</v>
      </c>
      <c r="AI7" s="3" t="str">
        <f t="shared" si="3"/>
        <v/>
      </c>
      <c r="AJ7" s="3" t="str">
        <f>IF('Programmes (ENG)'!AJ7="","",VLOOKUP('Programmes (ENG)'!AJ7, HIDE!G:H, 2, FALSE))</f>
        <v/>
      </c>
      <c r="AK7" s="3" t="str">
        <f>IF('Programmes (ENG)'!AK7="Supervisor to be Confirmed",VLOOKUP('Programmes (ENG)'!AK7,HIDE!A:B,2,FALSE),IF('Programmes (ENG)'!AK7="","",'Programmes (ENG)'!AK7))</f>
        <v>Dr Martin Edwards</v>
      </c>
      <c r="AL7" s="10" t="str">
        <f>IF('Programmes (ENG)'!AL7="", "", 'Programmes (ENG)'!AL7)</f>
        <v/>
      </c>
      <c r="AM7" s="10" t="str">
        <f>IF('Programmes (ENG)'!AM7="", "", 'Programmes (ENG)'!AM7)</f>
        <v/>
      </c>
      <c r="AN7" s="9" t="str">
        <f>IF('Programmes (ENG)'!AN7="","",VLOOKUP('Programmes (ENG)'!AN7,HIDE!A:B,2,FALSE))</f>
        <v/>
      </c>
      <c r="AO7" s="9" t="str">
        <f>IF('Programmes (ENG)'!AO7="","",VLOOKUP('Programmes (ENG)'!AO7,HIDE!A:B,2,FALSE))</f>
        <v/>
      </c>
      <c r="AP7" s="9" t="str">
        <f>IF('Programmes (ENG)'!AP7="","",VLOOKUP('Programmes (ENG)'!AP7,HIDE!$A:$B,2,FALSE))</f>
        <v/>
      </c>
      <c r="AQ7" s="9" t="str">
        <f t="shared" si="4"/>
        <v/>
      </c>
      <c r="AR7" s="9" t="str">
        <f>IF('Programmes (ENG)'!AR7="","",VLOOKUP('Programmes (ENG)'!AR7,HIDE!A:B,2,FALSE))</f>
        <v/>
      </c>
      <c r="AS7" s="9" t="str">
        <f t="shared" si="5"/>
        <v/>
      </c>
      <c r="AT7" s="9" t="str">
        <f>IF('Programmes (ENG)'!AT7="Supervisor to be Confirmed",VLOOKUP('Programmes (ENG)'!AT7,HIDE!A:B,2,FALSE),IF('Programmes (ENG)'!AT7="","",'Programmes (ENG)'!AT7))</f>
        <v/>
      </c>
    </row>
    <row r="8" spans="1:46" hidden="1" x14ac:dyDescent="0.25">
      <c r="A8" s="3" t="str">
        <f>'Programmes (ENG)'!A8</f>
        <v>SFP</v>
      </c>
      <c r="B8" s="3" t="str">
        <f>'Programmes (ENG)'!B8</f>
        <v>AF1/7A3/003a</v>
      </c>
      <c r="C8" s="3" t="str">
        <f>'Programmes (ENG)'!C8</f>
        <v>WAL/FP/003a</v>
      </c>
      <c r="D8" s="3" t="s">
        <v>872</v>
      </c>
      <c r="E8" s="5">
        <f>'Programmes (ENG)'!E8</f>
        <v>1</v>
      </c>
      <c r="F8" s="9" t="str">
        <f t="shared" si="0"/>
        <v xml:space="preserve">Llawdriniaeth Gyffredinol/*Llawdriniaeth Hepato-Pancreatico-Biliary, Meddygaeth Gyffredinol (Mewnol)/Endocrinoleg a Diabetes Mellitus, Llawdriniaeth Gosmetig </v>
      </c>
      <c r="G8" s="9" t="str">
        <f>IF('Programmes (ENG)'!G8="Supervisor to be Confirmed",VLOOKUP('Programmes (ENG)'!G8,HIDE!A:B,2,FALSE),IF('Programmes (ENG)'!G8="","",'Programmes (ENG)'!G8))</f>
        <v>Professor Bilal Al-Sarireh</v>
      </c>
      <c r="H8" s="5" t="str">
        <f>'Programmes (ENG)'!H8</f>
        <v>F1</v>
      </c>
      <c r="I8" s="6">
        <f>'Programmes (ENG)'!I8</f>
        <v>44770</v>
      </c>
      <c r="J8" s="6">
        <f>'Programmes (ENG)'!J8</f>
        <v>44901</v>
      </c>
      <c r="K8" s="3" t="str">
        <f>VLOOKUP('Programmes (ENG)'!K8,HIDE!A:B,2, FALSE)</f>
        <v>Bwrdd Iechyd Prifysgol Bae Abertawe</v>
      </c>
      <c r="L8" s="3" t="str">
        <f>VLOOKUP('Programmes (ENG)'!L8, HIDE!$A:$B, 2, FALSE)</f>
        <v>Ysbyty Treforys</v>
      </c>
      <c r="M8" s="3" t="str">
        <f>VLOOKUP('Programmes (ENG)'!M8, HIDE!$A:$B, 2, FALSE)</f>
        <v>Abertawe</v>
      </c>
      <c r="N8" s="3" t="str">
        <f>VLOOKUP('Programmes (ENG)'!N8,HIDE!G:H, 2, FALSE)</f>
        <v>Llawdriniaeth Gyffredinol</v>
      </c>
      <c r="O8" s="3" t="str">
        <f t="shared" si="1"/>
        <v>/</v>
      </c>
      <c r="P8" s="3" t="str">
        <f>IF('Programmes (ENG)'!P8="","",VLOOKUP('Programmes (ENG)'!P8, HIDE!G:H, 2, FALSE))</f>
        <v>*Llawdriniaeth Hepato-Pancreatico-Biliary</v>
      </c>
      <c r="Q8" s="3" t="str">
        <f>IF('Programmes (ENG)'!Q8="Supervisor to be Confirmed",VLOOKUP('Programmes (ENG)'!Q8,HIDE!A:B,2,FALSE),IF('Programmes (ENG)'!Q8="","",'Programmes (ENG)'!Q8))</f>
        <v>Professor Bilal Al-Sarireh</v>
      </c>
      <c r="R8" s="3" t="str">
        <f>'Programmes (ENG)'!R8</f>
        <v>F1</v>
      </c>
      <c r="S8" s="10">
        <f>'Programmes (ENG)'!S8</f>
        <v>44537</v>
      </c>
      <c r="T8" s="10">
        <f>'Programmes (ENG)'!T8</f>
        <v>45020</v>
      </c>
      <c r="U8" s="3" t="str">
        <f>VLOOKUP('Programmes (ENG)'!U8,HIDE!A:B,2, FALSE)</f>
        <v>Bwrdd Iechyd Prifysgol Bae Abertawe</v>
      </c>
      <c r="V8" s="3" t="str">
        <f>VLOOKUP('Programmes (ENG)'!V8, HIDE!$A:$B, 2, FALSE)</f>
        <v>Ysbyty Treforys</v>
      </c>
      <c r="W8" s="3" t="str">
        <f>VLOOKUP('Programmes (ENG)'!W8, HIDE!$A:$B, 2, FALSE)</f>
        <v>Abertawe</v>
      </c>
      <c r="X8" s="3" t="str">
        <f>VLOOKUP('Programmes (ENG)'!X8,HIDE!G:H, 2, FALSE)</f>
        <v>Meddygaeth Gyffredinol (Mewnol)</v>
      </c>
      <c r="Y8" s="3" t="str">
        <f t="shared" si="2"/>
        <v>/</v>
      </c>
      <c r="Z8" s="3" t="str">
        <f>IF('Programmes (ENG)'!Z8="","",VLOOKUP('Programmes (ENG)'!Z8, HIDE!G:H, 2, FALSE))</f>
        <v>Endocrinoleg a Diabetes Mellitus</v>
      </c>
      <c r="AA8" s="3" t="str">
        <f>IF('Programmes (ENG)'!AA8="Supervisor to be Confirmed",VLOOKUP('Programmes (ENG)'!AA8,HIDE!A:B,2,FALSE),IF('Programmes (ENG)'!AA8="","",'Programmes (ENG)'!AA8))</f>
        <v>Professor Jeffrey Stephens</v>
      </c>
      <c r="AB8" s="3" t="str">
        <f>'Programmes (ENG)'!AB8</f>
        <v>F1</v>
      </c>
      <c r="AC8" s="10">
        <f>'Programmes (ENG)'!AC8</f>
        <v>45021</v>
      </c>
      <c r="AD8" s="10">
        <f>'Programmes (ENG)'!AD8</f>
        <v>45139</v>
      </c>
      <c r="AE8" s="3" t="str">
        <f>VLOOKUP('Programmes (ENG)'!AE8,HIDE!A:B,2, FALSE)</f>
        <v>Bwrdd Iechyd Prifysgol Bae Abertawe</v>
      </c>
      <c r="AF8" s="3" t="str">
        <f>VLOOKUP('Programmes (ENG)'!AF8, HIDE!$A:$B, 2, FALSE)</f>
        <v>Ysbyty Treforys</v>
      </c>
      <c r="AG8" s="3" t="str">
        <f>VLOOKUP('Programmes (ENG)'!AG8, HIDE!$A:$B, 2, FALSE)</f>
        <v>Abertawe</v>
      </c>
      <c r="AH8" s="3" t="str">
        <f>VLOOKUP('Programmes (ENG)'!AH8,HIDE!G:H, 2, FALSE)</f>
        <v>Llawdriniaeth Gosmetig</v>
      </c>
      <c r="AI8" s="3" t="str">
        <f t="shared" si="3"/>
        <v/>
      </c>
      <c r="AJ8" s="3" t="str">
        <f>IF('Programmes (ENG)'!AJ8="","",VLOOKUP('Programmes (ENG)'!AJ8, HIDE!G:H, 2, FALSE))</f>
        <v/>
      </c>
      <c r="AK8" s="3" t="str">
        <f>IF('Programmes (ENG)'!AK8="Supervisor to be Confirmed",VLOOKUP('Programmes (ENG)'!AK8,HIDE!A:B,2,FALSE),IF('Programmes (ENG)'!AK8="","",'Programmes (ENG)'!AK8))</f>
        <v>Professsor Iain Whitaker</v>
      </c>
      <c r="AL8" s="10" t="str">
        <f>IF('Programmes (ENG)'!AL8="", "", 'Programmes (ENG)'!AL8)</f>
        <v/>
      </c>
      <c r="AM8" s="10" t="str">
        <f>IF('Programmes (ENG)'!AM8="", "", 'Programmes (ENG)'!AM8)</f>
        <v/>
      </c>
      <c r="AN8" s="9" t="str">
        <f>IF('Programmes (ENG)'!AN8="","",VLOOKUP('Programmes (ENG)'!AN8,HIDE!A:B,2,FALSE))</f>
        <v/>
      </c>
      <c r="AO8" s="9" t="str">
        <f>IF('Programmes (ENG)'!AO8="","",VLOOKUP('Programmes (ENG)'!AO8,HIDE!A:B,2,FALSE))</f>
        <v/>
      </c>
      <c r="AP8" s="9" t="str">
        <f>IF('Programmes (ENG)'!AP8="","",VLOOKUP('Programmes (ENG)'!AP8,HIDE!$A:$B,2,FALSE))</f>
        <v/>
      </c>
      <c r="AQ8" s="9" t="str">
        <f t="shared" si="4"/>
        <v/>
      </c>
      <c r="AR8" s="9" t="str">
        <f>IF('Programmes (ENG)'!AR8="","",VLOOKUP('Programmes (ENG)'!AR8,HIDE!A:B,2,FALSE))</f>
        <v/>
      </c>
      <c r="AS8" s="9" t="str">
        <f t="shared" si="5"/>
        <v/>
      </c>
      <c r="AT8" s="9" t="str">
        <f>IF('Programmes (ENG)'!AT8="Supervisor to be Confirmed",VLOOKUP('Programmes (ENG)'!AT8,HIDE!A:B,2,FALSE),IF('Programmes (ENG)'!AT8="","",'Programmes (ENG)'!AT8))</f>
        <v/>
      </c>
    </row>
    <row r="9" spans="1:46" hidden="1" x14ac:dyDescent="0.25">
      <c r="A9" s="3" t="str">
        <f>'Programmes (ENG)'!A9</f>
        <v>SFP</v>
      </c>
      <c r="B9" s="3" t="str">
        <f>'Programmes (ENG)'!B9</f>
        <v>AF1/7A3/003b</v>
      </c>
      <c r="C9" s="3" t="str">
        <f>'Programmes (ENG)'!C9</f>
        <v>WAL/FP/003b</v>
      </c>
      <c r="D9" s="3" t="s">
        <v>872</v>
      </c>
      <c r="E9" s="5">
        <f>'Programmes (ENG)'!E9</f>
        <v>1</v>
      </c>
      <c r="F9" s="9" t="str">
        <f t="shared" si="0"/>
        <v xml:space="preserve">Meddygaeth Gyffredinol (Mewnol)/Endocrinoleg a Diabetes Mellitus, Llawdriniaeth Gosmetig, Llawdriniaeth Gyffredinol/*Llawdriniaeth Hepato-Pancreatico-Biliary </v>
      </c>
      <c r="G9" s="9" t="str">
        <f>IF('Programmes (ENG)'!G9="Supervisor to be Confirmed",VLOOKUP('Programmes (ENG)'!G9,HIDE!A:B,2,FALSE),IF('Programmes (ENG)'!G9="","",'Programmes (ENG)'!G9))</f>
        <v>Professor Jeffrey Stephens</v>
      </c>
      <c r="H9" s="5" t="str">
        <f>'Programmes (ENG)'!H9</f>
        <v>F1</v>
      </c>
      <c r="I9" s="6">
        <f>'Programmes (ENG)'!I9</f>
        <v>44770</v>
      </c>
      <c r="J9" s="6">
        <f>'Programmes (ENG)'!J9</f>
        <v>44901</v>
      </c>
      <c r="K9" s="3" t="str">
        <f>VLOOKUP('Programmes (ENG)'!K9,HIDE!A:B,2, FALSE)</f>
        <v>Bwrdd Iechyd Prifysgol Bae Abertawe</v>
      </c>
      <c r="L9" s="3" t="str">
        <f>VLOOKUP('Programmes (ENG)'!L9, HIDE!$A:$B, 2, FALSE)</f>
        <v>Ysbyty Treforys</v>
      </c>
      <c r="M9" s="3" t="str">
        <f>VLOOKUP('Programmes (ENG)'!M9, HIDE!$A:$B, 2, FALSE)</f>
        <v>Abertawe</v>
      </c>
      <c r="N9" s="3" t="str">
        <f>VLOOKUP('Programmes (ENG)'!N9,HIDE!G:H, 2, FALSE)</f>
        <v>Meddygaeth Gyffredinol (Mewnol)</v>
      </c>
      <c r="O9" s="3" t="str">
        <f t="shared" si="1"/>
        <v>/</v>
      </c>
      <c r="P9" s="3" t="str">
        <f>IF('Programmes (ENG)'!P9="","",VLOOKUP('Programmes (ENG)'!P9, HIDE!G:H, 2, FALSE))</f>
        <v>Endocrinoleg a Diabetes Mellitus</v>
      </c>
      <c r="Q9" s="3" t="str">
        <f>IF('Programmes (ENG)'!Q9="Supervisor to be Confirmed",VLOOKUP('Programmes (ENG)'!Q9,HIDE!A:B,2,FALSE),IF('Programmes (ENG)'!Q9="","",'Programmes (ENG)'!Q9))</f>
        <v>Professor Jeffrey Stephens</v>
      </c>
      <c r="R9" s="3" t="str">
        <f>'Programmes (ENG)'!R9</f>
        <v>F1</v>
      </c>
      <c r="S9" s="10">
        <f>'Programmes (ENG)'!S9</f>
        <v>44537</v>
      </c>
      <c r="T9" s="10">
        <f>'Programmes (ENG)'!T9</f>
        <v>45020</v>
      </c>
      <c r="U9" s="3" t="str">
        <f>VLOOKUP('Programmes (ENG)'!U9,HIDE!A:B,2, FALSE)</f>
        <v>Bwrdd Iechyd Prifysgol Bae Abertawe</v>
      </c>
      <c r="V9" s="3" t="str">
        <f>VLOOKUP('Programmes (ENG)'!V9, HIDE!$A:$B, 2, FALSE)</f>
        <v>Ysbyty Treforys</v>
      </c>
      <c r="W9" s="3" t="str">
        <f>VLOOKUP('Programmes (ENG)'!W9, HIDE!$A:$B, 2, FALSE)</f>
        <v>Abertawe</v>
      </c>
      <c r="X9" s="3" t="str">
        <f>VLOOKUP('Programmes (ENG)'!X9,HIDE!G:H, 2, FALSE)</f>
        <v>Llawdriniaeth Gosmetig</v>
      </c>
      <c r="Y9" s="3" t="str">
        <f t="shared" si="2"/>
        <v/>
      </c>
      <c r="Z9" s="3" t="str">
        <f>IF('Programmes (ENG)'!Z9="","",VLOOKUP('Programmes (ENG)'!Z9, HIDE!G:H, 2, FALSE))</f>
        <v/>
      </c>
      <c r="AA9" s="3" t="str">
        <f>IF('Programmes (ENG)'!AA9="Supervisor to be Confirmed",VLOOKUP('Programmes (ENG)'!AA9,HIDE!A:B,2,FALSE),IF('Programmes (ENG)'!AA9="","",'Programmes (ENG)'!AA9))</f>
        <v>Professsor Iain Whitaker</v>
      </c>
      <c r="AB9" s="3" t="str">
        <f>'Programmes (ENG)'!AB9</f>
        <v>F1</v>
      </c>
      <c r="AC9" s="10">
        <f>'Programmes (ENG)'!AC9</f>
        <v>45021</v>
      </c>
      <c r="AD9" s="10">
        <f>'Programmes (ENG)'!AD9</f>
        <v>45139</v>
      </c>
      <c r="AE9" s="3" t="str">
        <f>VLOOKUP('Programmes (ENG)'!AE9,HIDE!A:B,2, FALSE)</f>
        <v>Bwrdd Iechyd Prifysgol Bae Abertawe</v>
      </c>
      <c r="AF9" s="3" t="str">
        <f>VLOOKUP('Programmes (ENG)'!AF9, HIDE!$A:$B, 2, FALSE)</f>
        <v>Ysbyty Treforys</v>
      </c>
      <c r="AG9" s="3" t="str">
        <f>VLOOKUP('Programmes (ENG)'!AG9, HIDE!$A:$B, 2, FALSE)</f>
        <v>Abertawe</v>
      </c>
      <c r="AH9" s="3" t="str">
        <f>VLOOKUP('Programmes (ENG)'!AH9,HIDE!G:H, 2, FALSE)</f>
        <v>Llawdriniaeth Gyffredinol</v>
      </c>
      <c r="AI9" s="3" t="str">
        <f t="shared" si="3"/>
        <v>/</v>
      </c>
      <c r="AJ9" s="3" t="str">
        <f>IF('Programmes (ENG)'!AJ9="","",VLOOKUP('Programmes (ENG)'!AJ9, HIDE!G:H, 2, FALSE))</f>
        <v>*Llawdriniaeth Hepato-Pancreatico-Biliary</v>
      </c>
      <c r="AK9" s="3" t="str">
        <f>IF('Programmes (ENG)'!AK9="Supervisor to be Confirmed",VLOOKUP('Programmes (ENG)'!AK9,HIDE!A:B,2,FALSE),IF('Programmes (ENG)'!AK9="","",'Programmes (ENG)'!AK9))</f>
        <v>Professor Bilal Al-Sarireh</v>
      </c>
      <c r="AL9" s="10" t="str">
        <f>IF('Programmes (ENG)'!AL9="", "", 'Programmes (ENG)'!AL9)</f>
        <v/>
      </c>
      <c r="AM9" s="10" t="str">
        <f>IF('Programmes (ENG)'!AM9="", "", 'Programmes (ENG)'!AM9)</f>
        <v/>
      </c>
      <c r="AN9" s="9" t="str">
        <f>IF('Programmes (ENG)'!AN9="","",VLOOKUP('Programmes (ENG)'!AN9,HIDE!A:B,2,FALSE))</f>
        <v/>
      </c>
      <c r="AO9" s="9" t="str">
        <f>IF('Programmes (ENG)'!AO9="","",VLOOKUP('Programmes (ENG)'!AO9,HIDE!A:B,2,FALSE))</f>
        <v/>
      </c>
      <c r="AP9" s="9" t="str">
        <f>IF('Programmes (ENG)'!AP9="","",VLOOKUP('Programmes (ENG)'!AP9,HIDE!$A:$B,2,FALSE))</f>
        <v/>
      </c>
      <c r="AQ9" s="9" t="str">
        <f t="shared" si="4"/>
        <v/>
      </c>
      <c r="AR9" s="9" t="str">
        <f>IF('Programmes (ENG)'!AR9="","",VLOOKUP('Programmes (ENG)'!AR9,HIDE!A:B,2,FALSE))</f>
        <v/>
      </c>
      <c r="AS9" s="9" t="str">
        <f t="shared" si="5"/>
        <v/>
      </c>
      <c r="AT9" s="9" t="str">
        <f>IF('Programmes (ENG)'!AT9="Supervisor to be Confirmed",VLOOKUP('Programmes (ENG)'!AT9,HIDE!A:B,2,FALSE),IF('Programmes (ENG)'!AT9="","",'Programmes (ENG)'!AT9))</f>
        <v/>
      </c>
    </row>
    <row r="10" spans="1:46" hidden="1" x14ac:dyDescent="0.25">
      <c r="A10" s="3" t="str">
        <f>'Programmes (ENG)'!A10</f>
        <v>SFP</v>
      </c>
      <c r="B10" s="3" t="str">
        <f>'Programmes (ENG)'!B10</f>
        <v>AF1/7A3/003c</v>
      </c>
      <c r="C10" s="3" t="str">
        <f>'Programmes (ENG)'!C10</f>
        <v>WAL/FP/003c</v>
      </c>
      <c r="D10" s="3" t="s">
        <v>872</v>
      </c>
      <c r="E10" s="5">
        <f>'Programmes (ENG)'!E10</f>
        <v>1</v>
      </c>
      <c r="F10" s="9" t="str">
        <f t="shared" si="0"/>
        <v xml:space="preserve">Llawdriniaeth Gosmetig, Llawdriniaeth Gyffredinol/*Llawdriniaeth Hepato-Pancreatico-Biliary, Meddygaeth Gyffredinol (Mewnol)/Endocrinoleg a Diabetes Mellitus </v>
      </c>
      <c r="G10" s="9" t="str">
        <f>IF('Programmes (ENG)'!G10="Supervisor to be Confirmed",VLOOKUP('Programmes (ENG)'!G10,HIDE!A:B,2,FALSE),IF('Programmes (ENG)'!G10="","",'Programmes (ENG)'!G10))</f>
        <v>Professsor Iain Whitaker</v>
      </c>
      <c r="H10" s="5" t="str">
        <f>'Programmes (ENG)'!H10</f>
        <v>F1</v>
      </c>
      <c r="I10" s="6">
        <f>'Programmes (ENG)'!I10</f>
        <v>44770</v>
      </c>
      <c r="J10" s="6">
        <f>'Programmes (ENG)'!J10</f>
        <v>44901</v>
      </c>
      <c r="K10" s="3" t="str">
        <f>VLOOKUP('Programmes (ENG)'!K10,HIDE!A:B,2, FALSE)</f>
        <v>Bwrdd Iechyd Prifysgol Bae Abertawe</v>
      </c>
      <c r="L10" s="3" t="str">
        <f>VLOOKUP('Programmes (ENG)'!L10, HIDE!$A:$B, 2, FALSE)</f>
        <v>Ysbyty Treforys</v>
      </c>
      <c r="M10" s="3" t="str">
        <f>VLOOKUP('Programmes (ENG)'!M10, HIDE!$A:$B, 2, FALSE)</f>
        <v>Abertawe</v>
      </c>
      <c r="N10" s="3" t="str">
        <f>VLOOKUP('Programmes (ENG)'!N10,HIDE!G:H, 2, FALSE)</f>
        <v>Llawdriniaeth Gosmetig</v>
      </c>
      <c r="O10" s="3" t="str">
        <f t="shared" si="1"/>
        <v/>
      </c>
      <c r="P10" s="3" t="str">
        <f>IF('Programmes (ENG)'!P10="","",VLOOKUP('Programmes (ENG)'!P10, HIDE!G:H, 2, FALSE))</f>
        <v/>
      </c>
      <c r="Q10" s="3" t="str">
        <f>IF('Programmes (ENG)'!Q10="Supervisor to be Confirmed",VLOOKUP('Programmes (ENG)'!Q10,HIDE!A:B,2,FALSE),IF('Programmes (ENG)'!Q10="","",'Programmes (ENG)'!Q10))</f>
        <v>Professsor Iain Whitaker</v>
      </c>
      <c r="R10" s="3" t="str">
        <f>'Programmes (ENG)'!R10</f>
        <v>F1</v>
      </c>
      <c r="S10" s="10">
        <f>'Programmes (ENG)'!S10</f>
        <v>44537</v>
      </c>
      <c r="T10" s="10">
        <f>'Programmes (ENG)'!T10</f>
        <v>45020</v>
      </c>
      <c r="U10" s="3" t="str">
        <f>VLOOKUP('Programmes (ENG)'!U10,HIDE!A:B,2, FALSE)</f>
        <v>Bwrdd Iechyd Prifysgol Bae Abertawe</v>
      </c>
      <c r="V10" s="3" t="str">
        <f>VLOOKUP('Programmes (ENG)'!V10, HIDE!$A:$B, 2, FALSE)</f>
        <v>Ysbyty Treforys</v>
      </c>
      <c r="W10" s="3" t="str">
        <f>VLOOKUP('Programmes (ENG)'!W10, HIDE!$A:$B, 2, FALSE)</f>
        <v>Abertawe</v>
      </c>
      <c r="X10" s="3" t="str">
        <f>VLOOKUP('Programmes (ENG)'!X10,HIDE!G:H, 2, FALSE)</f>
        <v>Llawdriniaeth Gyffredinol</v>
      </c>
      <c r="Y10" s="3" t="str">
        <f t="shared" si="2"/>
        <v>/</v>
      </c>
      <c r="Z10" s="3" t="str">
        <f>IF('Programmes (ENG)'!Z10="","",VLOOKUP('Programmes (ENG)'!Z10, HIDE!G:H, 2, FALSE))</f>
        <v>*Llawdriniaeth Hepato-Pancreatico-Biliary</v>
      </c>
      <c r="AA10" s="3" t="str">
        <f>IF('Programmes (ENG)'!AA10="Supervisor to be Confirmed",VLOOKUP('Programmes (ENG)'!AA10,HIDE!A:B,2,FALSE),IF('Programmes (ENG)'!AA10="","",'Programmes (ENG)'!AA10))</f>
        <v>Professor Bilal Al-Sarireh</v>
      </c>
      <c r="AB10" s="3" t="str">
        <f>'Programmes (ENG)'!AB10</f>
        <v>F1</v>
      </c>
      <c r="AC10" s="10">
        <f>'Programmes (ENG)'!AC10</f>
        <v>45021</v>
      </c>
      <c r="AD10" s="10">
        <f>'Programmes (ENG)'!AD10</f>
        <v>45139</v>
      </c>
      <c r="AE10" s="3" t="str">
        <f>VLOOKUP('Programmes (ENG)'!AE10,HIDE!A:B,2, FALSE)</f>
        <v>Bwrdd Iechyd Prifysgol Bae Abertawe</v>
      </c>
      <c r="AF10" s="3" t="str">
        <f>VLOOKUP('Programmes (ENG)'!AF10, HIDE!$A:$B, 2, FALSE)</f>
        <v>Ysbyty Treforys</v>
      </c>
      <c r="AG10" s="3" t="str">
        <f>VLOOKUP('Programmes (ENG)'!AG10, HIDE!$A:$B, 2, FALSE)</f>
        <v>Abertawe</v>
      </c>
      <c r="AH10" s="3" t="str">
        <f>VLOOKUP('Programmes (ENG)'!AH10,HIDE!G:H, 2, FALSE)</f>
        <v>Meddygaeth Gyffredinol (Mewnol)</v>
      </c>
      <c r="AI10" s="3" t="str">
        <f t="shared" si="3"/>
        <v>/</v>
      </c>
      <c r="AJ10" s="3" t="str">
        <f>IF('Programmes (ENG)'!AJ10="","",VLOOKUP('Programmes (ENG)'!AJ10, HIDE!G:H, 2, FALSE))</f>
        <v>Endocrinoleg a Diabetes Mellitus</v>
      </c>
      <c r="AK10" s="3" t="str">
        <f>IF('Programmes (ENG)'!AK10="Supervisor to be Confirmed",VLOOKUP('Programmes (ENG)'!AK10,HIDE!A:B,2,FALSE),IF('Programmes (ENG)'!AK10="","",'Programmes (ENG)'!AK10))</f>
        <v>Professor Jeffrey Stephens</v>
      </c>
      <c r="AL10" s="10" t="str">
        <f>IF('Programmes (ENG)'!AL10="", "", 'Programmes (ENG)'!AL10)</f>
        <v/>
      </c>
      <c r="AM10" s="10" t="str">
        <f>IF('Programmes (ENG)'!AM10="", "", 'Programmes (ENG)'!AM10)</f>
        <v/>
      </c>
      <c r="AN10" s="9" t="str">
        <f>IF('Programmes (ENG)'!AN10="","",VLOOKUP('Programmes (ENG)'!AN10,HIDE!A:B,2,FALSE))</f>
        <v/>
      </c>
      <c r="AO10" s="9" t="str">
        <f>IF('Programmes (ENG)'!AO10="","",VLOOKUP('Programmes (ENG)'!AO10,HIDE!A:B,2,FALSE))</f>
        <v/>
      </c>
      <c r="AP10" s="9" t="str">
        <f>IF('Programmes (ENG)'!AP10="","",VLOOKUP('Programmes (ENG)'!AP10,HIDE!$A:$B,2,FALSE))</f>
        <v/>
      </c>
      <c r="AQ10" s="9" t="str">
        <f t="shared" si="4"/>
        <v/>
      </c>
      <c r="AR10" s="9" t="str">
        <f>IF('Programmes (ENG)'!AR10="","",VLOOKUP('Programmes (ENG)'!AR10,HIDE!A:B,2,FALSE))</f>
        <v/>
      </c>
      <c r="AS10" s="9" t="str">
        <f t="shared" si="5"/>
        <v/>
      </c>
      <c r="AT10" s="9" t="str">
        <f>IF('Programmes (ENG)'!AT10="Supervisor to be Confirmed",VLOOKUP('Programmes (ENG)'!AT10,HIDE!A:B,2,FALSE),IF('Programmes (ENG)'!AT10="","",'Programmes (ENG)'!AT10))</f>
        <v/>
      </c>
    </row>
    <row r="11" spans="1:46" hidden="1" x14ac:dyDescent="0.25">
      <c r="A11" s="3" t="str">
        <f>'Programmes (ENG)'!A11</f>
        <v>SFP</v>
      </c>
      <c r="B11" s="3" t="str">
        <f>'Programmes (ENG)'!B11</f>
        <v>AF1/7A1E/004a</v>
      </c>
      <c r="C11" s="3" t="str">
        <f>'Programmes (ENG)'!C11</f>
        <v>WAL/FP/004a</v>
      </c>
      <c r="D11" s="3" t="s">
        <v>872</v>
      </c>
      <c r="E11" s="5">
        <f>'Programmes (ENG)'!E11</f>
        <v>1</v>
      </c>
      <c r="F11" s="9" t="str">
        <f t="shared" si="0"/>
        <v xml:space="preserve">Wroleg, Llawdriniaeth Gyffredinol/Llawdriniaeth ar y Fron, Meddygaeth Gyffredinol (Mewnol)/Gastroenteroleg, Hepatoleg </v>
      </c>
      <c r="G11" s="9" t="str">
        <f>IF('Programmes (ENG)'!G11="Supervisor to be Confirmed",VLOOKUP('Programmes (ENG)'!G11,HIDE!A:B,2,FALSE),IF('Programmes (ENG)'!G11="","",'Programmes (ENG)'!G11))</f>
        <v>Mr Iqbal Shergill</v>
      </c>
      <c r="H11" s="5" t="str">
        <f>'Programmes (ENG)'!H11</f>
        <v>F1</v>
      </c>
      <c r="I11" s="6">
        <f>'Programmes (ENG)'!I11</f>
        <v>44770</v>
      </c>
      <c r="J11" s="6">
        <f>'Programmes (ENG)'!J11</f>
        <v>44901</v>
      </c>
      <c r="K11" s="3" t="str">
        <f>VLOOKUP('Programmes (ENG)'!K11,HIDE!A:B,2, FALSE)</f>
        <v>Bwrdd Iechyd Prifysgol Betsi Cadwaladr</v>
      </c>
      <c r="L11" s="3" t="str">
        <f>VLOOKUP('Programmes (ENG)'!L11, HIDE!$A:$B, 2, FALSE)</f>
        <v>Ysbyty Wrexham Maelor</v>
      </c>
      <c r="M11" s="3" t="str">
        <f>VLOOKUP('Programmes (ENG)'!M11, HIDE!$A:$B, 2, FALSE)</f>
        <v>Wrecsam</v>
      </c>
      <c r="N11" s="3" t="str">
        <f>VLOOKUP('Programmes (ENG)'!N11,HIDE!G:H, 2, FALSE)</f>
        <v>Wroleg</v>
      </c>
      <c r="O11" s="3" t="str">
        <f t="shared" si="1"/>
        <v/>
      </c>
      <c r="P11" s="3" t="str">
        <f>IF('Programmes (ENG)'!P11="","",VLOOKUP('Programmes (ENG)'!P11, HIDE!G:H, 2, FALSE))</f>
        <v/>
      </c>
      <c r="Q11" s="3" t="str">
        <f>IF('Programmes (ENG)'!Q11="Supervisor to be Confirmed",VLOOKUP('Programmes (ENG)'!Q11,HIDE!A:B,2,FALSE),IF('Programmes (ENG)'!Q11="","",'Programmes (ENG)'!Q11))</f>
        <v>Mr Iqbal Shergill</v>
      </c>
      <c r="R11" s="3" t="str">
        <f>'Programmes (ENG)'!R11</f>
        <v>F1</v>
      </c>
      <c r="S11" s="10">
        <f>'Programmes (ENG)'!S11</f>
        <v>44537</v>
      </c>
      <c r="T11" s="10">
        <f>'Programmes (ENG)'!T11</f>
        <v>45020</v>
      </c>
      <c r="U11" s="3" t="str">
        <f>VLOOKUP('Programmes (ENG)'!U11,HIDE!A:B,2, FALSE)</f>
        <v>Bwrdd Iechyd Prifysgol Betsi Cadwaladr</v>
      </c>
      <c r="V11" s="3" t="str">
        <f>VLOOKUP('Programmes (ENG)'!V11, HIDE!$A:$B, 2, FALSE)</f>
        <v>Ysbyty Wrexham Maelor</v>
      </c>
      <c r="W11" s="3" t="str">
        <f>VLOOKUP('Programmes (ENG)'!W11, HIDE!$A:$B, 2, FALSE)</f>
        <v>Wrecsam</v>
      </c>
      <c r="X11" s="3" t="str">
        <f>VLOOKUP('Programmes (ENG)'!X11,HIDE!G:H, 2, FALSE)</f>
        <v>Llawdriniaeth Gyffredinol</v>
      </c>
      <c r="Y11" s="3" t="str">
        <f t="shared" si="2"/>
        <v>/</v>
      </c>
      <c r="Z11" s="3" t="str">
        <f>IF('Programmes (ENG)'!Z11="","",VLOOKUP('Programmes (ENG)'!Z11, HIDE!G:H, 2, FALSE))</f>
        <v>Llawdriniaeth ar y Fron</v>
      </c>
      <c r="AA11" s="3" t="str">
        <f>IF('Programmes (ENG)'!AA11="Supervisor to be Confirmed",VLOOKUP('Programmes (ENG)'!AA11,HIDE!A:B,2,FALSE),IF('Programmes (ENG)'!AA11="","",'Programmes (ENG)'!AA11))</f>
        <v>Mr Tim Gate</v>
      </c>
      <c r="AB11" s="3" t="str">
        <f>'Programmes (ENG)'!AB11</f>
        <v>F1</v>
      </c>
      <c r="AC11" s="10">
        <f>'Programmes (ENG)'!AC11</f>
        <v>45021</v>
      </c>
      <c r="AD11" s="10">
        <f>'Programmes (ENG)'!AD11</f>
        <v>45139</v>
      </c>
      <c r="AE11" s="3" t="str">
        <f>VLOOKUP('Programmes (ENG)'!AE11,HIDE!A:B,2, FALSE)</f>
        <v>Bwrdd Iechyd Prifysgol Betsi Cadwaladr</v>
      </c>
      <c r="AF11" s="3" t="str">
        <f>VLOOKUP('Programmes (ENG)'!AF11, HIDE!$A:$B, 2, FALSE)</f>
        <v>Ysbyty Wrexham Maelor</v>
      </c>
      <c r="AG11" s="3" t="str">
        <f>VLOOKUP('Programmes (ENG)'!AG11, HIDE!$A:$B, 2, FALSE)</f>
        <v>Wrecsam</v>
      </c>
      <c r="AH11" s="3" t="str">
        <f>VLOOKUP('Programmes (ENG)'!AH11,HIDE!G:H, 2, FALSE)</f>
        <v>Meddygaeth Gyffredinol (Mewnol)</v>
      </c>
      <c r="AI11" s="3" t="str">
        <f t="shared" si="3"/>
        <v>/</v>
      </c>
      <c r="AJ11" s="3" t="str">
        <f>IF('Programmes (ENG)'!AJ11="","",VLOOKUP('Programmes (ENG)'!AJ11, HIDE!G:H, 2, FALSE))</f>
        <v>Gastroenteroleg, Hepatoleg</v>
      </c>
      <c r="AK11" s="3" t="str">
        <f>IF('Programmes (ENG)'!AK11="Supervisor to be Confirmed",VLOOKUP('Programmes (ENG)'!AK11,HIDE!A:B,2,FALSE),IF('Programmes (ENG)'!AK11="","",'Programmes (ENG)'!AK11))</f>
        <v>Dr Thiriloganathan Mathialahan</v>
      </c>
      <c r="AL11" s="10" t="str">
        <f>IF('Programmes (ENG)'!AL11="", "", 'Programmes (ENG)'!AL11)</f>
        <v/>
      </c>
      <c r="AM11" s="10" t="str">
        <f>IF('Programmes (ENG)'!AM11="", "", 'Programmes (ENG)'!AM11)</f>
        <v/>
      </c>
      <c r="AN11" s="9" t="str">
        <f>IF('Programmes (ENG)'!AN11="","",VLOOKUP('Programmes (ENG)'!AN11,HIDE!A:B,2,FALSE))</f>
        <v/>
      </c>
      <c r="AO11" s="9" t="str">
        <f>IF('Programmes (ENG)'!AO11="","",VLOOKUP('Programmes (ENG)'!AO11,HIDE!A:B,2,FALSE))</f>
        <v/>
      </c>
      <c r="AP11" s="9" t="str">
        <f>IF('Programmes (ENG)'!AP11="","",VLOOKUP('Programmes (ENG)'!AP11,HIDE!$A:$B,2,FALSE))</f>
        <v/>
      </c>
      <c r="AQ11" s="9" t="str">
        <f t="shared" si="4"/>
        <v/>
      </c>
      <c r="AR11" s="9" t="str">
        <f>IF('Programmes (ENG)'!AR11="","",VLOOKUP('Programmes (ENG)'!AR11,HIDE!A:B,2,FALSE))</f>
        <v/>
      </c>
      <c r="AS11" s="9" t="str">
        <f t="shared" si="5"/>
        <v/>
      </c>
      <c r="AT11" s="9" t="str">
        <f>IF('Programmes (ENG)'!AT11="Supervisor to be Confirmed",VLOOKUP('Programmes (ENG)'!AT11,HIDE!A:B,2,FALSE),IF('Programmes (ENG)'!AT11="","",'Programmes (ENG)'!AT11))</f>
        <v/>
      </c>
    </row>
    <row r="12" spans="1:46" hidden="1" x14ac:dyDescent="0.25">
      <c r="A12" s="3" t="str">
        <f>'Programmes (ENG)'!A12</f>
        <v>SFP</v>
      </c>
      <c r="B12" s="3" t="str">
        <f>'Programmes (ENG)'!B12</f>
        <v>AF1/7A1E/004b</v>
      </c>
      <c r="C12" s="3" t="str">
        <f>'Programmes (ENG)'!C12</f>
        <v>WAL/FP/004b</v>
      </c>
      <c r="D12" s="3" t="s">
        <v>872</v>
      </c>
      <c r="E12" s="5">
        <f>'Programmes (ENG)'!E12</f>
        <v>1</v>
      </c>
      <c r="F12" s="9" t="str">
        <f t="shared" si="0"/>
        <v xml:space="preserve">Meddygaeth Gyffredinol (Mewnol)/Gastroenteroleg, Hepatoleg, Wroleg, Llawdriniaeth Gyffredinol/Llawdriniaeth ar y Fron </v>
      </c>
      <c r="G12" s="9" t="str">
        <f>IF('Programmes (ENG)'!G12="Supervisor to be Confirmed",VLOOKUP('Programmes (ENG)'!G12,HIDE!A:B,2,FALSE),IF('Programmes (ENG)'!G12="","",'Programmes (ENG)'!G12))</f>
        <v>Dr Thiriloganathan Mathialahan</v>
      </c>
      <c r="H12" s="5" t="str">
        <f>'Programmes (ENG)'!H12</f>
        <v>F1</v>
      </c>
      <c r="I12" s="6">
        <f>'Programmes (ENG)'!I12</f>
        <v>44770</v>
      </c>
      <c r="J12" s="6">
        <f>'Programmes (ENG)'!J12</f>
        <v>44901</v>
      </c>
      <c r="K12" s="3" t="str">
        <f>VLOOKUP('Programmes (ENG)'!K12,HIDE!A:B,2, FALSE)</f>
        <v>Bwrdd Iechyd Prifysgol Betsi Cadwaladr</v>
      </c>
      <c r="L12" s="3" t="str">
        <f>VLOOKUP('Programmes (ENG)'!L12, HIDE!$A:$B, 2, FALSE)</f>
        <v>Ysbyty Wrexham Maelor</v>
      </c>
      <c r="M12" s="3" t="str">
        <f>VLOOKUP('Programmes (ENG)'!M12, HIDE!$A:$B, 2, FALSE)</f>
        <v>Wrecsam</v>
      </c>
      <c r="N12" s="3" t="str">
        <f>VLOOKUP('Programmes (ENG)'!N12,HIDE!G:H, 2, FALSE)</f>
        <v>Meddygaeth Gyffredinol (Mewnol)</v>
      </c>
      <c r="O12" s="3" t="str">
        <f t="shared" si="1"/>
        <v>/</v>
      </c>
      <c r="P12" s="3" t="str">
        <f>IF('Programmes (ENG)'!P12="","",VLOOKUP('Programmes (ENG)'!P12, HIDE!G:H, 2, FALSE))</f>
        <v>Gastroenteroleg, Hepatoleg</v>
      </c>
      <c r="Q12" s="3" t="str">
        <f>IF('Programmes (ENG)'!Q12="Supervisor to be Confirmed",VLOOKUP('Programmes (ENG)'!Q12,HIDE!A:B,2,FALSE),IF('Programmes (ENG)'!Q12="","",'Programmes (ENG)'!Q12))</f>
        <v>Dr Thiriloganathan Mathialahan</v>
      </c>
      <c r="R12" s="3" t="str">
        <f>'Programmes (ENG)'!R12</f>
        <v>F1</v>
      </c>
      <c r="S12" s="10">
        <f>'Programmes (ENG)'!S12</f>
        <v>44537</v>
      </c>
      <c r="T12" s="10">
        <f>'Programmes (ENG)'!T12</f>
        <v>45020</v>
      </c>
      <c r="U12" s="3" t="str">
        <f>VLOOKUP('Programmes (ENG)'!U12,HIDE!A:B,2, FALSE)</f>
        <v>Bwrdd Iechyd Prifysgol Betsi Cadwaladr</v>
      </c>
      <c r="V12" s="3" t="str">
        <f>VLOOKUP('Programmes (ENG)'!V12, HIDE!$A:$B, 2, FALSE)</f>
        <v>Ysbyty Wrexham Maelor</v>
      </c>
      <c r="W12" s="3" t="str">
        <f>VLOOKUP('Programmes (ENG)'!W12, HIDE!$A:$B, 2, FALSE)</f>
        <v>Wrecsam</v>
      </c>
      <c r="X12" s="3" t="str">
        <f>VLOOKUP('Programmes (ENG)'!X12,HIDE!G:H, 2, FALSE)</f>
        <v>Wroleg</v>
      </c>
      <c r="Y12" s="3" t="str">
        <f t="shared" si="2"/>
        <v/>
      </c>
      <c r="Z12" s="3" t="str">
        <f>IF('Programmes (ENG)'!Z12="","",VLOOKUP('Programmes (ENG)'!Z12, HIDE!G:H, 2, FALSE))</f>
        <v/>
      </c>
      <c r="AA12" s="3" t="str">
        <f>IF('Programmes (ENG)'!AA12="Supervisor to be Confirmed",VLOOKUP('Programmes (ENG)'!AA12,HIDE!A:B,2,FALSE),IF('Programmes (ENG)'!AA12="","",'Programmes (ENG)'!AA12))</f>
        <v>Mr Iqbal Shergill</v>
      </c>
      <c r="AB12" s="3" t="str">
        <f>'Programmes (ENG)'!AB12</f>
        <v>F1</v>
      </c>
      <c r="AC12" s="10">
        <f>'Programmes (ENG)'!AC12</f>
        <v>45021</v>
      </c>
      <c r="AD12" s="10">
        <f>'Programmes (ENG)'!AD12</f>
        <v>45139</v>
      </c>
      <c r="AE12" s="3" t="str">
        <f>VLOOKUP('Programmes (ENG)'!AE12,HIDE!A:B,2, FALSE)</f>
        <v>Bwrdd Iechyd Prifysgol Betsi Cadwaladr</v>
      </c>
      <c r="AF12" s="3" t="str">
        <f>VLOOKUP('Programmes (ENG)'!AF12, HIDE!$A:$B, 2, FALSE)</f>
        <v>Ysbyty Wrexham Maelor</v>
      </c>
      <c r="AG12" s="3" t="str">
        <f>VLOOKUP('Programmes (ENG)'!AG12, HIDE!$A:$B, 2, FALSE)</f>
        <v>Wrecsam</v>
      </c>
      <c r="AH12" s="3" t="str">
        <f>VLOOKUP('Programmes (ENG)'!AH12,HIDE!G:H, 2, FALSE)</f>
        <v>Llawdriniaeth Gyffredinol</v>
      </c>
      <c r="AI12" s="3" t="str">
        <f t="shared" si="3"/>
        <v>/</v>
      </c>
      <c r="AJ12" s="3" t="str">
        <f>IF('Programmes (ENG)'!AJ12="","",VLOOKUP('Programmes (ENG)'!AJ12, HIDE!G:H, 2, FALSE))</f>
        <v>Llawdriniaeth ar y Fron</v>
      </c>
      <c r="AK12" s="3" t="str">
        <f>IF('Programmes (ENG)'!AK12="Supervisor to be Confirmed",VLOOKUP('Programmes (ENG)'!AK12,HIDE!A:B,2,FALSE),IF('Programmes (ENG)'!AK12="","",'Programmes (ENG)'!AK12))</f>
        <v>Mr Tim Gate</v>
      </c>
      <c r="AL12" s="10" t="str">
        <f>IF('Programmes (ENG)'!AL12="", "", 'Programmes (ENG)'!AL12)</f>
        <v/>
      </c>
      <c r="AM12" s="10" t="str">
        <f>IF('Programmes (ENG)'!AM12="", "", 'Programmes (ENG)'!AM12)</f>
        <v/>
      </c>
      <c r="AN12" s="9" t="str">
        <f>IF('Programmes (ENG)'!AN12="","",VLOOKUP('Programmes (ENG)'!AN12,HIDE!A:B,2,FALSE))</f>
        <v/>
      </c>
      <c r="AO12" s="9" t="str">
        <f>IF('Programmes (ENG)'!AO12="","",VLOOKUP('Programmes (ENG)'!AO12,HIDE!A:B,2,FALSE))</f>
        <v/>
      </c>
      <c r="AP12" s="9" t="str">
        <f>IF('Programmes (ENG)'!AP12="","",VLOOKUP('Programmes (ENG)'!AP12,HIDE!$A:$B,2,FALSE))</f>
        <v/>
      </c>
      <c r="AQ12" s="9" t="str">
        <f t="shared" si="4"/>
        <v/>
      </c>
      <c r="AR12" s="9" t="str">
        <f>IF('Programmes (ENG)'!AR12="","",VLOOKUP('Programmes (ENG)'!AR12,HIDE!A:B,2,FALSE))</f>
        <v/>
      </c>
      <c r="AS12" s="9" t="str">
        <f t="shared" si="5"/>
        <v/>
      </c>
      <c r="AT12" s="9" t="str">
        <f>IF('Programmes (ENG)'!AT12="Supervisor to be Confirmed",VLOOKUP('Programmes (ENG)'!AT12,HIDE!A:B,2,FALSE),IF('Programmes (ENG)'!AT12="","",'Programmes (ENG)'!AT12))</f>
        <v/>
      </c>
    </row>
    <row r="13" spans="1:46" hidden="1" x14ac:dyDescent="0.25">
      <c r="A13" s="3" t="str">
        <f>'Programmes (ENG)'!A13</f>
        <v>SFP</v>
      </c>
      <c r="B13" s="3" t="str">
        <f>'Programmes (ENG)'!B13</f>
        <v>AF1/7A1E/004c</v>
      </c>
      <c r="C13" s="3" t="str">
        <f>'Programmes (ENG)'!C13</f>
        <v>WAL/FP/004c</v>
      </c>
      <c r="D13" s="3" t="s">
        <v>872</v>
      </c>
      <c r="E13" s="5">
        <f>'Programmes (ENG)'!E13</f>
        <v>1</v>
      </c>
      <c r="F13" s="9" t="str">
        <f t="shared" si="0"/>
        <v xml:space="preserve">Llawdriniaeth Gyffredinol/Llawdriniaeth ar y Fron, Meddygaeth Gyffredinol (Mewnol)/Gastroenteroleg, Hepatoleg, Wroleg </v>
      </c>
      <c r="G13" s="9" t="str">
        <f>IF('Programmes (ENG)'!G13="Supervisor to be Confirmed",VLOOKUP('Programmes (ENG)'!G13,HIDE!A:B,2,FALSE),IF('Programmes (ENG)'!G13="","",'Programmes (ENG)'!G13))</f>
        <v>Mr Tim Gate</v>
      </c>
      <c r="H13" s="5" t="str">
        <f>'Programmes (ENG)'!H13</f>
        <v>F1</v>
      </c>
      <c r="I13" s="6">
        <f>'Programmes (ENG)'!I13</f>
        <v>44770</v>
      </c>
      <c r="J13" s="6">
        <f>'Programmes (ENG)'!J13</f>
        <v>44901</v>
      </c>
      <c r="K13" s="3" t="str">
        <f>VLOOKUP('Programmes (ENG)'!K13,HIDE!A:B,2, FALSE)</f>
        <v>Bwrdd Iechyd Prifysgol Betsi Cadwaladr</v>
      </c>
      <c r="L13" s="3" t="str">
        <f>VLOOKUP('Programmes (ENG)'!L13, HIDE!$A:$B, 2, FALSE)</f>
        <v>Ysbyty Wrexham Maelor</v>
      </c>
      <c r="M13" s="3" t="str">
        <f>VLOOKUP('Programmes (ENG)'!M13, HIDE!$A:$B, 2, FALSE)</f>
        <v>Wrecsam</v>
      </c>
      <c r="N13" s="3" t="str">
        <f>VLOOKUP('Programmes (ENG)'!N13,HIDE!G:H, 2, FALSE)</f>
        <v>Llawdriniaeth Gyffredinol</v>
      </c>
      <c r="O13" s="3" t="str">
        <f t="shared" si="1"/>
        <v>/</v>
      </c>
      <c r="P13" s="3" t="str">
        <f>IF('Programmes (ENG)'!P13="","",VLOOKUP('Programmes (ENG)'!P13, HIDE!G:H, 2, FALSE))</f>
        <v>Llawdriniaeth ar y Fron</v>
      </c>
      <c r="Q13" s="3" t="str">
        <f>IF('Programmes (ENG)'!Q13="Supervisor to be Confirmed",VLOOKUP('Programmes (ENG)'!Q13,HIDE!A:B,2,FALSE),IF('Programmes (ENG)'!Q13="","",'Programmes (ENG)'!Q13))</f>
        <v>Mr Tim Gate</v>
      </c>
      <c r="R13" s="3" t="str">
        <f>'Programmes (ENG)'!R13</f>
        <v>F1</v>
      </c>
      <c r="S13" s="10">
        <f>'Programmes (ENG)'!S13</f>
        <v>44537</v>
      </c>
      <c r="T13" s="10">
        <f>'Programmes (ENG)'!T13</f>
        <v>45020</v>
      </c>
      <c r="U13" s="3" t="str">
        <f>VLOOKUP('Programmes (ENG)'!U13,HIDE!A:B,2, FALSE)</f>
        <v>Bwrdd Iechyd Prifysgol Betsi Cadwaladr</v>
      </c>
      <c r="V13" s="3" t="str">
        <f>VLOOKUP('Programmes (ENG)'!V13, HIDE!$A:$B, 2, FALSE)</f>
        <v>Ysbyty Wrexham Maelor</v>
      </c>
      <c r="W13" s="3" t="str">
        <f>VLOOKUP('Programmes (ENG)'!W13, HIDE!$A:$B, 2, FALSE)</f>
        <v>Wrecsam</v>
      </c>
      <c r="X13" s="3" t="str">
        <f>VLOOKUP('Programmes (ENG)'!X13,HIDE!G:H, 2, FALSE)</f>
        <v>Meddygaeth Gyffredinol (Mewnol)</v>
      </c>
      <c r="Y13" s="3" t="str">
        <f t="shared" si="2"/>
        <v>/</v>
      </c>
      <c r="Z13" s="3" t="str">
        <f>IF('Programmes (ENG)'!Z13="","",VLOOKUP('Programmes (ENG)'!Z13, HIDE!G:H, 2, FALSE))</f>
        <v>Gastroenteroleg, Hepatoleg</v>
      </c>
      <c r="AA13" s="3" t="str">
        <f>IF('Programmes (ENG)'!AA13="Supervisor to be Confirmed",VLOOKUP('Programmes (ENG)'!AA13,HIDE!A:B,2,FALSE),IF('Programmes (ENG)'!AA13="","",'Programmes (ENG)'!AA13))</f>
        <v>Dr Thiriloganathan Mathialahan</v>
      </c>
      <c r="AB13" s="3" t="str">
        <f>'Programmes (ENG)'!AB13</f>
        <v>F1</v>
      </c>
      <c r="AC13" s="10">
        <f>'Programmes (ENG)'!AC13</f>
        <v>45021</v>
      </c>
      <c r="AD13" s="10">
        <f>'Programmes (ENG)'!AD13</f>
        <v>45139</v>
      </c>
      <c r="AE13" s="3" t="str">
        <f>VLOOKUP('Programmes (ENG)'!AE13,HIDE!A:B,2, FALSE)</f>
        <v>Bwrdd Iechyd Prifysgol Betsi Cadwaladr</v>
      </c>
      <c r="AF13" s="3" t="str">
        <f>VLOOKUP('Programmes (ENG)'!AF13, HIDE!$A:$B, 2, FALSE)</f>
        <v>Ysbyty Wrexham Maelor</v>
      </c>
      <c r="AG13" s="3" t="str">
        <f>VLOOKUP('Programmes (ENG)'!AG13, HIDE!$A:$B, 2, FALSE)</f>
        <v>Wrecsam</v>
      </c>
      <c r="AH13" s="3" t="str">
        <f>VLOOKUP('Programmes (ENG)'!AH13,HIDE!G:H, 2, FALSE)</f>
        <v>Wroleg</v>
      </c>
      <c r="AI13" s="3" t="str">
        <f t="shared" si="3"/>
        <v/>
      </c>
      <c r="AJ13" s="3" t="str">
        <f>IF('Programmes (ENG)'!AJ13="","",VLOOKUP('Programmes (ENG)'!AJ13, HIDE!G:H, 2, FALSE))</f>
        <v/>
      </c>
      <c r="AK13" s="3" t="str">
        <f>IF('Programmes (ENG)'!AK13="Supervisor to be Confirmed",VLOOKUP('Programmes (ENG)'!AK13,HIDE!A:B,2,FALSE),IF('Programmes (ENG)'!AK13="","",'Programmes (ENG)'!AK13))</f>
        <v>Mr Iqbal Shergill</v>
      </c>
      <c r="AL13" s="10" t="str">
        <f>IF('Programmes (ENG)'!AL13="", "", 'Programmes (ENG)'!AL13)</f>
        <v/>
      </c>
      <c r="AM13" s="10" t="str">
        <f>IF('Programmes (ENG)'!AM13="", "", 'Programmes (ENG)'!AM13)</f>
        <v/>
      </c>
      <c r="AN13" s="9" t="str">
        <f>IF('Programmes (ENG)'!AN13="","",VLOOKUP('Programmes (ENG)'!AN13,HIDE!A:B,2,FALSE))</f>
        <v/>
      </c>
      <c r="AO13" s="9" t="str">
        <f>IF('Programmes (ENG)'!AO13="","",VLOOKUP('Programmes (ENG)'!AO13,HIDE!A:B,2,FALSE))</f>
        <v/>
      </c>
      <c r="AP13" s="9" t="str">
        <f>IF('Programmes (ENG)'!AP13="","",VLOOKUP('Programmes (ENG)'!AP13,HIDE!$A:$B,2,FALSE))</f>
        <v/>
      </c>
      <c r="AQ13" s="9" t="str">
        <f t="shared" si="4"/>
        <v/>
      </c>
      <c r="AR13" s="9" t="str">
        <f>IF('Programmes (ENG)'!AR13="","",VLOOKUP('Programmes (ENG)'!AR13,HIDE!A:B,2,FALSE))</f>
        <v/>
      </c>
      <c r="AS13" s="9" t="str">
        <f t="shared" si="5"/>
        <v/>
      </c>
      <c r="AT13" s="9" t="str">
        <f>IF('Programmes (ENG)'!AT13="Supervisor to be Confirmed",VLOOKUP('Programmes (ENG)'!AT13,HIDE!A:B,2,FALSE),IF('Programmes (ENG)'!AT13="","",'Programmes (ENG)'!AT13))</f>
        <v/>
      </c>
    </row>
    <row r="14" spans="1:46" hidden="1" x14ac:dyDescent="0.25">
      <c r="A14" s="3" t="str">
        <f>'Programmes (ENG)'!A14</f>
        <v>FP</v>
      </c>
      <c r="B14" s="3" t="str">
        <f>'Programmes (ENG)'!B14</f>
        <v>F1/7A6/005a</v>
      </c>
      <c r="C14" s="3" t="str">
        <f>'Programmes (ENG)'!C14</f>
        <v>WAL/FP/005a</v>
      </c>
      <c r="D14" s="3" t="s">
        <v>872</v>
      </c>
      <c r="E14" s="5">
        <f>'Programmes (ENG)'!E14</f>
        <v>1</v>
      </c>
      <c r="F14" s="9" t="str">
        <f t="shared" si="0"/>
        <v xml:space="preserve">Anestheteg/Meddygaeth Gofal Dwys, Llawdriniaeth Gyffredinol/Is-arbenigedd I'w Gadarnhau, Meddygaeth Geriatreg </v>
      </c>
      <c r="G14" s="9" t="str">
        <f>IF('Programmes (ENG)'!G14="Supervisor to be Confirmed",VLOOKUP('Programmes (ENG)'!G14,HIDE!A:B,2,FALSE),IF('Programmes (ENG)'!G14="","",'Programmes (ENG)'!G14))</f>
        <v>Dr Graeme Lilley</v>
      </c>
      <c r="H14" s="5" t="str">
        <f>'Programmes (ENG)'!H14</f>
        <v>F1</v>
      </c>
      <c r="I14" s="6">
        <f>'Programmes (ENG)'!I14</f>
        <v>44770</v>
      </c>
      <c r="J14" s="6">
        <f>'Programmes (ENG)'!J14</f>
        <v>44901</v>
      </c>
      <c r="K14" s="3" t="str">
        <f>VLOOKUP('Programmes (ENG)'!K14,HIDE!A:B,2, FALSE)</f>
        <v>Bwrdd Iechyd Prifysgol Aneurin Bevan</v>
      </c>
      <c r="L14" s="3" t="str">
        <f>VLOOKUP('Programmes (ENG)'!L14, HIDE!$A:$B, 2, FALSE)</f>
        <v>Ysbyty Prifysgol y Faenor</v>
      </c>
      <c r="M14" s="3" t="str">
        <f>VLOOKUP('Programmes (ENG)'!M14, HIDE!$A:$B, 2, FALSE)</f>
        <v>Cwmbrân</v>
      </c>
      <c r="N14" s="3" t="str">
        <f>VLOOKUP('Programmes (ENG)'!N14,HIDE!G:H, 2, FALSE)</f>
        <v>Anestheteg</v>
      </c>
      <c r="O14" s="3" t="str">
        <f t="shared" si="1"/>
        <v>/</v>
      </c>
      <c r="P14" s="3" t="str">
        <f>IF('Programmes (ENG)'!P14="","",VLOOKUP('Programmes (ENG)'!P14, HIDE!G:H, 2, FALSE))</f>
        <v>Meddygaeth Gofal Dwys</v>
      </c>
      <c r="Q14" s="3" t="str">
        <f>IF('Programmes (ENG)'!Q14="Supervisor to be Confirmed",VLOOKUP('Programmes (ENG)'!Q14,HIDE!A:B,2,FALSE),IF('Programmes (ENG)'!Q14="","",'Programmes (ENG)'!Q14))</f>
        <v>Dr Graeme Lilley</v>
      </c>
      <c r="R14" s="3" t="str">
        <f>'Programmes (ENG)'!R14</f>
        <v>F1</v>
      </c>
      <c r="S14" s="10">
        <f>'Programmes (ENG)'!S14</f>
        <v>44537</v>
      </c>
      <c r="T14" s="10">
        <f>'Programmes (ENG)'!T14</f>
        <v>45020</v>
      </c>
      <c r="U14" s="3" t="str">
        <f>VLOOKUP('Programmes (ENG)'!U14,HIDE!A:B,2, FALSE)</f>
        <v>Bwrdd Iechyd Prifysgol Aneurin Bevan</v>
      </c>
      <c r="V14" s="3" t="str">
        <f>VLOOKUP('Programmes (ENG)'!V14, HIDE!$A:$B, 2, FALSE)</f>
        <v>Ysbyty Brenhinol Gwent / Ysbyty Prifysgol y Faenor</v>
      </c>
      <c r="W14" s="3" t="str">
        <f>VLOOKUP('Programmes (ENG)'!W14, HIDE!$A:$B, 2, FALSE)</f>
        <v>Casnewydd / Cwmbrân</v>
      </c>
      <c r="X14" s="3" t="str">
        <f>VLOOKUP('Programmes (ENG)'!X14,HIDE!G:H, 2, FALSE)</f>
        <v>Llawdriniaeth Gyffredinol</v>
      </c>
      <c r="Y14" s="3" t="str">
        <f t="shared" si="2"/>
        <v>/</v>
      </c>
      <c r="Z14" s="46" t="str">
        <f>IF('Programmes (ENG)'!Z14="","",VLOOKUP('Programmes (ENG)'!Z14, HIDE!G:H, 2, FALSE))</f>
        <v>Is-arbenigedd I'w Gadarnhau</v>
      </c>
      <c r="AA14" s="3" t="str">
        <f>IF('Programmes (ENG)'!AA14="Supervisor to be Confirmed",VLOOKUP('Programmes (ENG)'!AA14,HIDE!A:B,2,FALSE),IF('Programmes (ENG)'!AA14="","",'Programmes (ENG)'!AA14))</f>
        <v>Mr Peter Lewis</v>
      </c>
      <c r="AB14" s="3" t="str">
        <f>'Programmes (ENG)'!AB14</f>
        <v>F1</v>
      </c>
      <c r="AC14" s="10">
        <f>'Programmes (ENG)'!AC14</f>
        <v>45021</v>
      </c>
      <c r="AD14" s="10">
        <f>'Programmes (ENG)'!AD14</f>
        <v>45139</v>
      </c>
      <c r="AE14" s="3" t="str">
        <f>VLOOKUP('Programmes (ENG)'!AE14,HIDE!A:B,2, FALSE)</f>
        <v>Bwrdd Iechyd Prifysgol Aneurin Bevan</v>
      </c>
      <c r="AF14" s="3" t="str">
        <f>VLOOKUP('Programmes (ENG)'!AF14, HIDE!$A:$B, 2, FALSE)</f>
        <v>Ysbyty Neuadd Nevill</v>
      </c>
      <c r="AG14" s="3" t="str">
        <f>VLOOKUP('Programmes (ENG)'!AG14, HIDE!$A:$B, 2, FALSE)</f>
        <v>Y Fenni</v>
      </c>
      <c r="AH14" s="3" t="str">
        <f>VLOOKUP('Programmes (ENG)'!AH14,HIDE!G:H, 2, FALSE)</f>
        <v>Meddygaeth Geriatreg</v>
      </c>
      <c r="AI14" s="3" t="str">
        <f t="shared" si="3"/>
        <v/>
      </c>
      <c r="AJ14" s="3" t="str">
        <f>IF('Programmes (ENG)'!AJ14="","",VLOOKUP('Programmes (ENG)'!AJ14, HIDE!G:H, 2, FALSE))</f>
        <v/>
      </c>
      <c r="AK14" s="3" t="str">
        <f>IF('Programmes (ENG)'!AK14="Supervisor to be Confirmed",VLOOKUP('Programmes (ENG)'!AK14,HIDE!A:B,2,FALSE),IF('Programmes (ENG)'!AK14="","",'Programmes (ENG)'!AK14))</f>
        <v>Dr Katherine Barnes</v>
      </c>
      <c r="AL14" s="10" t="str">
        <f>IF('Programmes (ENG)'!AL14="", "", 'Programmes (ENG)'!AL14)</f>
        <v/>
      </c>
      <c r="AM14" s="10" t="str">
        <f>IF('Programmes (ENG)'!AM14="", "", 'Programmes (ENG)'!AM14)</f>
        <v/>
      </c>
      <c r="AN14" s="9" t="str">
        <f>IF('Programmes (ENG)'!AN14="","",VLOOKUP('Programmes (ENG)'!AN14,HIDE!A:B,2,FALSE))</f>
        <v/>
      </c>
      <c r="AO14" s="9" t="str">
        <f>IF('Programmes (ENG)'!AO14="","",VLOOKUP('Programmes (ENG)'!AO14,HIDE!A:B,2,FALSE))</f>
        <v/>
      </c>
      <c r="AP14" s="9" t="str">
        <f>IF('Programmes (ENG)'!AP14="","",VLOOKUP('Programmes (ENG)'!AP14,HIDE!$A:$B,2,FALSE))</f>
        <v/>
      </c>
      <c r="AQ14" s="9" t="str">
        <f t="shared" si="4"/>
        <v/>
      </c>
      <c r="AR14" s="9" t="str">
        <f>IF('Programmes (ENG)'!AR14="","",VLOOKUP('Programmes (ENG)'!AR14,HIDE!A:B,2,FALSE))</f>
        <v/>
      </c>
      <c r="AS14" s="9" t="str">
        <f t="shared" si="5"/>
        <v/>
      </c>
      <c r="AT14" s="9" t="str">
        <f>IF('Programmes (ENG)'!AT14="Supervisor to be Confirmed",VLOOKUP('Programmes (ENG)'!AT14,HIDE!A:B,2,FALSE),IF('Programmes (ENG)'!AT14="","",'Programmes (ENG)'!AT14))</f>
        <v/>
      </c>
    </row>
    <row r="15" spans="1:46" hidden="1" x14ac:dyDescent="0.25">
      <c r="A15" s="3" t="str">
        <f>'Programmes (ENG)'!A15</f>
        <v>FP</v>
      </c>
      <c r="B15" s="3" t="str">
        <f>'Programmes (ENG)'!B15</f>
        <v>F1/7A6/005b</v>
      </c>
      <c r="C15" s="3" t="str">
        <f>'Programmes (ENG)'!C15</f>
        <v>WAL/FP/005b</v>
      </c>
      <c r="D15" s="3" t="s">
        <v>872</v>
      </c>
      <c r="E15" s="5">
        <f>'Programmes (ENG)'!E15</f>
        <v>1</v>
      </c>
      <c r="F15" s="9" t="str">
        <f t="shared" si="0"/>
        <v xml:space="preserve">Meddygaeth Geriatreg, Anestheteg/Meddygaeth Gofal Dwys, Llawdriniaeth Gyffredinol/Is-arbenigedd I'w Gadarnhau </v>
      </c>
      <c r="G15" s="9" t="str">
        <f>IF('Programmes (ENG)'!G15="Supervisor to be Confirmed",VLOOKUP('Programmes (ENG)'!G15,HIDE!A:B,2,FALSE),IF('Programmes (ENG)'!G15="","",'Programmes (ENG)'!G15))</f>
        <v>Dr Katherine Barnes</v>
      </c>
      <c r="H15" s="5" t="str">
        <f>'Programmes (ENG)'!H15</f>
        <v>F1</v>
      </c>
      <c r="I15" s="6">
        <f>'Programmes (ENG)'!I15</f>
        <v>44770</v>
      </c>
      <c r="J15" s="6">
        <f>'Programmes (ENG)'!J15</f>
        <v>44901</v>
      </c>
      <c r="K15" s="3" t="str">
        <f>VLOOKUP('Programmes (ENG)'!K15,HIDE!A:B,2, FALSE)</f>
        <v>Bwrdd Iechyd Prifysgol Aneurin Bevan</v>
      </c>
      <c r="L15" s="3" t="str">
        <f>VLOOKUP('Programmes (ENG)'!L15, HIDE!$A:$B, 2, FALSE)</f>
        <v>Ysbyty Neuadd Nevill</v>
      </c>
      <c r="M15" s="3" t="str">
        <f>VLOOKUP('Programmes (ENG)'!M15, HIDE!$A:$B, 2, FALSE)</f>
        <v>Y Fenni</v>
      </c>
      <c r="N15" s="3" t="str">
        <f>VLOOKUP('Programmes (ENG)'!N15,HIDE!G:H, 2, FALSE)</f>
        <v>Meddygaeth Geriatreg</v>
      </c>
      <c r="O15" s="3" t="str">
        <f t="shared" si="1"/>
        <v/>
      </c>
      <c r="P15" s="3" t="str">
        <f>IF('Programmes (ENG)'!P15="","",VLOOKUP('Programmes (ENG)'!P15, HIDE!G:H, 2, FALSE))</f>
        <v/>
      </c>
      <c r="Q15" s="3" t="str">
        <f>IF('Programmes (ENG)'!Q15="Supervisor to be Confirmed",VLOOKUP('Programmes (ENG)'!Q15,HIDE!A:B,2,FALSE),IF('Programmes (ENG)'!Q15="","",'Programmes (ENG)'!Q15))</f>
        <v>Dr Katherine Barnes</v>
      </c>
      <c r="R15" s="3" t="str">
        <f>'Programmes (ENG)'!R15</f>
        <v>F1</v>
      </c>
      <c r="S15" s="10">
        <f>'Programmes (ENG)'!S15</f>
        <v>44537</v>
      </c>
      <c r="T15" s="10">
        <f>'Programmes (ENG)'!T15</f>
        <v>45020</v>
      </c>
      <c r="U15" s="3" t="str">
        <f>VLOOKUP('Programmes (ENG)'!U15,HIDE!A:B,2, FALSE)</f>
        <v>Bwrdd Iechyd Prifysgol Aneurin Bevan</v>
      </c>
      <c r="V15" s="3" t="str">
        <f>VLOOKUP('Programmes (ENG)'!V15, HIDE!$A:$B, 2, FALSE)</f>
        <v>Ysbyty Prifysgol y Faenor</v>
      </c>
      <c r="W15" s="3" t="str">
        <f>VLOOKUP('Programmes (ENG)'!W15, HIDE!$A:$B, 2, FALSE)</f>
        <v>Cwmbrân</v>
      </c>
      <c r="X15" s="3" t="str">
        <f>VLOOKUP('Programmes (ENG)'!X15,HIDE!G:H, 2, FALSE)</f>
        <v>Anestheteg</v>
      </c>
      <c r="Y15" s="3" t="str">
        <f t="shared" si="2"/>
        <v>/</v>
      </c>
      <c r="Z15" s="3" t="str">
        <f>IF('Programmes (ENG)'!Z15="","",VLOOKUP('Programmes (ENG)'!Z15, HIDE!G:H, 2, FALSE))</f>
        <v>Meddygaeth Gofal Dwys</v>
      </c>
      <c r="AA15" s="3" t="str">
        <f>IF('Programmes (ENG)'!AA15="Supervisor to be Confirmed",VLOOKUP('Programmes (ENG)'!AA15,HIDE!A:B,2,FALSE),IF('Programmes (ENG)'!AA15="","",'Programmes (ENG)'!AA15))</f>
        <v>Dr Graeme Lilley</v>
      </c>
      <c r="AB15" s="3" t="str">
        <f>'Programmes (ENG)'!AB15</f>
        <v>F1</v>
      </c>
      <c r="AC15" s="10">
        <f>'Programmes (ENG)'!AC15</f>
        <v>45021</v>
      </c>
      <c r="AD15" s="10">
        <f>'Programmes (ENG)'!AD15</f>
        <v>45139</v>
      </c>
      <c r="AE15" s="3" t="str">
        <f>VLOOKUP('Programmes (ENG)'!AE15,HIDE!A:B,2, FALSE)</f>
        <v>Bwrdd Iechyd Prifysgol Aneurin Bevan</v>
      </c>
      <c r="AF15" s="3" t="str">
        <f>VLOOKUP('Programmes (ENG)'!AF15, HIDE!$A:$B, 2, FALSE)</f>
        <v>Ysbyty Brenhinol Gwent / Ysbyty Prifysgol y Faenor</v>
      </c>
      <c r="AG15" s="3" t="str">
        <f>VLOOKUP('Programmes (ENG)'!AG15, HIDE!$A:$B, 2, FALSE)</f>
        <v>Casnewydd / Cwmbrân</v>
      </c>
      <c r="AH15" s="3" t="str">
        <f>VLOOKUP('Programmes (ENG)'!AH15,HIDE!G:H, 2, FALSE)</f>
        <v>Llawdriniaeth Gyffredinol</v>
      </c>
      <c r="AI15" s="3" t="str">
        <f t="shared" si="3"/>
        <v>/</v>
      </c>
      <c r="AJ15" s="46" t="str">
        <f>IF('Programmes (ENG)'!AJ15="","",VLOOKUP('Programmes (ENG)'!AJ15, HIDE!G:H, 2, FALSE))</f>
        <v>Is-arbenigedd I'w Gadarnhau</v>
      </c>
      <c r="AK15" s="3" t="str">
        <f>IF('Programmes (ENG)'!AK15="Supervisor to be Confirmed",VLOOKUP('Programmes (ENG)'!AK15,HIDE!A:B,2,FALSE),IF('Programmes (ENG)'!AK15="","",'Programmes (ENG)'!AK15))</f>
        <v>Mr Peter Lewis</v>
      </c>
      <c r="AL15" s="10" t="str">
        <f>IF('Programmes (ENG)'!AL15="", "", 'Programmes (ENG)'!AL15)</f>
        <v/>
      </c>
      <c r="AM15" s="10" t="str">
        <f>IF('Programmes (ENG)'!AM15="", "", 'Programmes (ENG)'!AM15)</f>
        <v/>
      </c>
      <c r="AN15" s="9" t="str">
        <f>IF('Programmes (ENG)'!AN15="","",VLOOKUP('Programmes (ENG)'!AN15,HIDE!A:B,2,FALSE))</f>
        <v/>
      </c>
      <c r="AO15" s="9" t="str">
        <f>IF('Programmes (ENG)'!AO15="","",VLOOKUP('Programmes (ENG)'!AO15,HIDE!A:B,2,FALSE))</f>
        <v/>
      </c>
      <c r="AP15" s="9" t="str">
        <f>IF('Programmes (ENG)'!AP15="","",VLOOKUP('Programmes (ENG)'!AP15,HIDE!$A:$B,2,FALSE))</f>
        <v/>
      </c>
      <c r="AQ15" s="9" t="str">
        <f t="shared" si="4"/>
        <v/>
      </c>
      <c r="AR15" s="9" t="str">
        <f>IF('Programmes (ENG)'!AR15="","",VLOOKUP('Programmes (ENG)'!AR15,HIDE!A:B,2,FALSE))</f>
        <v/>
      </c>
      <c r="AS15" s="9" t="str">
        <f t="shared" si="5"/>
        <v/>
      </c>
      <c r="AT15" s="9" t="str">
        <f>IF('Programmes (ENG)'!AT15="Supervisor to be Confirmed",VLOOKUP('Programmes (ENG)'!AT15,HIDE!A:B,2,FALSE),IF('Programmes (ENG)'!AT15="","",'Programmes (ENG)'!AT15))</f>
        <v/>
      </c>
    </row>
    <row r="16" spans="1:46" hidden="1" x14ac:dyDescent="0.25">
      <c r="A16" s="3" t="str">
        <f>'Programmes (ENG)'!A16</f>
        <v>FP</v>
      </c>
      <c r="B16" s="3" t="str">
        <f>'Programmes (ENG)'!B16</f>
        <v>F1/7A6/005c</v>
      </c>
      <c r="C16" s="3" t="str">
        <f>'Programmes (ENG)'!C16</f>
        <v>WAL/FP/005c</v>
      </c>
      <c r="D16" s="3" t="s">
        <v>872</v>
      </c>
      <c r="E16" s="5">
        <f>'Programmes (ENG)'!E16</f>
        <v>1</v>
      </c>
      <c r="F16" s="9" t="str">
        <f t="shared" si="0"/>
        <v xml:space="preserve">Llawdriniaeth Gyffredinol/Is-arbenigedd I'w Gadarnhau, Meddygaeth Geriatreg, Anestheteg/Meddygaeth Gofal Dwys </v>
      </c>
      <c r="G16" s="9" t="str">
        <f>IF('Programmes (ENG)'!G16="Supervisor to be Confirmed",VLOOKUP('Programmes (ENG)'!G16,HIDE!A:B,2,FALSE),IF('Programmes (ENG)'!G16="","",'Programmes (ENG)'!G16))</f>
        <v>Mr Peter Lewis</v>
      </c>
      <c r="H16" s="5" t="str">
        <f>'Programmes (ENG)'!H16</f>
        <v>F1</v>
      </c>
      <c r="I16" s="6">
        <f>'Programmes (ENG)'!I16</f>
        <v>44770</v>
      </c>
      <c r="J16" s="6">
        <f>'Programmes (ENG)'!J16</f>
        <v>44901</v>
      </c>
      <c r="K16" s="3" t="str">
        <f>VLOOKUP('Programmes (ENG)'!K16,HIDE!A:B,2, FALSE)</f>
        <v>Bwrdd Iechyd Prifysgol Aneurin Bevan</v>
      </c>
      <c r="L16" s="3" t="str">
        <f>VLOOKUP('Programmes (ENG)'!L16, HIDE!$A:$B, 2, FALSE)</f>
        <v>Ysbyty Brenhinol Gwent / Ysbyty Prifysgol y Faenor</v>
      </c>
      <c r="M16" s="3" t="str">
        <f>VLOOKUP('Programmes (ENG)'!M16, HIDE!$A:$B, 2, FALSE)</f>
        <v>Casnewydd / Cwmbrân</v>
      </c>
      <c r="N16" s="3" t="str">
        <f>VLOOKUP('Programmes (ENG)'!N16,HIDE!G:H, 2, FALSE)</f>
        <v>Llawdriniaeth Gyffredinol</v>
      </c>
      <c r="O16" s="3" t="str">
        <f t="shared" si="1"/>
        <v>/</v>
      </c>
      <c r="P16" s="46" t="str">
        <f>IF('Programmes (ENG)'!P16="","",VLOOKUP('Programmes (ENG)'!P16, HIDE!G:H, 2, FALSE))</f>
        <v>Is-arbenigedd I'w Gadarnhau</v>
      </c>
      <c r="Q16" s="3" t="str">
        <f>IF('Programmes (ENG)'!Q16="Supervisor to be Confirmed",VLOOKUP('Programmes (ENG)'!Q16,HIDE!A:B,2,FALSE),IF('Programmes (ENG)'!Q16="","",'Programmes (ENG)'!Q16))</f>
        <v>Mr Peter Lewis</v>
      </c>
      <c r="R16" s="3" t="str">
        <f>'Programmes (ENG)'!R16</f>
        <v>F1</v>
      </c>
      <c r="S16" s="10">
        <f>'Programmes (ENG)'!S16</f>
        <v>44537</v>
      </c>
      <c r="T16" s="10">
        <f>'Programmes (ENG)'!T16</f>
        <v>45020</v>
      </c>
      <c r="U16" s="3" t="str">
        <f>VLOOKUP('Programmes (ENG)'!U16,HIDE!A:B,2, FALSE)</f>
        <v>Bwrdd Iechyd Prifysgol Aneurin Bevan</v>
      </c>
      <c r="V16" s="3" t="str">
        <f>VLOOKUP('Programmes (ENG)'!V16, HIDE!$A:$B, 2, FALSE)</f>
        <v>Ysbyty Neuadd Nevill</v>
      </c>
      <c r="W16" s="3" t="str">
        <f>VLOOKUP('Programmes (ENG)'!W16, HIDE!$A:$B, 2, FALSE)</f>
        <v>Y Fenni</v>
      </c>
      <c r="X16" s="3" t="str">
        <f>VLOOKUP('Programmes (ENG)'!X16,HIDE!G:H, 2, FALSE)</f>
        <v>Meddygaeth Geriatreg</v>
      </c>
      <c r="Y16" s="3" t="str">
        <f t="shared" si="2"/>
        <v/>
      </c>
      <c r="Z16" s="3" t="str">
        <f>IF('Programmes (ENG)'!Z16="","",VLOOKUP('Programmes (ENG)'!Z16, HIDE!G:H, 2, FALSE))</f>
        <v/>
      </c>
      <c r="AA16" s="3" t="str">
        <f>IF('Programmes (ENG)'!AA16="Supervisor to be Confirmed",VLOOKUP('Programmes (ENG)'!AA16,HIDE!A:B,2,FALSE),IF('Programmes (ENG)'!AA16="","",'Programmes (ENG)'!AA16))</f>
        <v>Dr Katherine Barnes</v>
      </c>
      <c r="AB16" s="3" t="str">
        <f>'Programmes (ENG)'!AB16</f>
        <v>F1</v>
      </c>
      <c r="AC16" s="10">
        <f>'Programmes (ENG)'!AC16</f>
        <v>45021</v>
      </c>
      <c r="AD16" s="10">
        <f>'Programmes (ENG)'!AD16</f>
        <v>45139</v>
      </c>
      <c r="AE16" s="3" t="str">
        <f>VLOOKUP('Programmes (ENG)'!AE16,HIDE!A:B,2, FALSE)</f>
        <v>Bwrdd Iechyd Prifysgol Aneurin Bevan</v>
      </c>
      <c r="AF16" s="3" t="str">
        <f>VLOOKUP('Programmes (ENG)'!AF16, HIDE!$A:$B, 2, FALSE)</f>
        <v>Ysbyty Prifysgol y Faenor</v>
      </c>
      <c r="AG16" s="3" t="str">
        <f>VLOOKUP('Programmes (ENG)'!AG16, HIDE!$A:$B, 2, FALSE)</f>
        <v>Cwmbrân</v>
      </c>
      <c r="AH16" s="3" t="str">
        <f>VLOOKUP('Programmes (ENG)'!AH16,HIDE!G:H, 2, FALSE)</f>
        <v>Anestheteg</v>
      </c>
      <c r="AI16" s="3" t="str">
        <f t="shared" si="3"/>
        <v>/</v>
      </c>
      <c r="AJ16" s="3" t="str">
        <f>IF('Programmes (ENG)'!AJ16="","",VLOOKUP('Programmes (ENG)'!AJ16, HIDE!G:H, 2, FALSE))</f>
        <v>Meddygaeth Gofal Dwys</v>
      </c>
      <c r="AK16" s="3" t="str">
        <f>IF('Programmes (ENG)'!AK16="Supervisor to be Confirmed",VLOOKUP('Programmes (ENG)'!AK16,HIDE!A:B,2,FALSE),IF('Programmes (ENG)'!AK16="","",'Programmes (ENG)'!AK16))</f>
        <v>Dr Graeme Lilley</v>
      </c>
      <c r="AL16" s="10" t="str">
        <f>IF('Programmes (ENG)'!AL16="", "", 'Programmes (ENG)'!AL16)</f>
        <v/>
      </c>
      <c r="AM16" s="10" t="str">
        <f>IF('Programmes (ENG)'!AM16="", "", 'Programmes (ENG)'!AM16)</f>
        <v/>
      </c>
      <c r="AN16" s="9" t="str">
        <f>IF('Programmes (ENG)'!AN16="","",VLOOKUP('Programmes (ENG)'!AN16,HIDE!A:B,2,FALSE))</f>
        <v/>
      </c>
      <c r="AO16" s="9" t="str">
        <f>IF('Programmes (ENG)'!AO16="","",VLOOKUP('Programmes (ENG)'!AO16,HIDE!A:B,2,FALSE))</f>
        <v/>
      </c>
      <c r="AP16" s="9" t="str">
        <f>IF('Programmes (ENG)'!AP16="","",VLOOKUP('Programmes (ENG)'!AP16,HIDE!$A:$B,2,FALSE))</f>
        <v/>
      </c>
      <c r="AQ16" s="9" t="str">
        <f t="shared" si="4"/>
        <v/>
      </c>
      <c r="AR16" s="9" t="str">
        <f>IF('Programmes (ENG)'!AR16="","",VLOOKUP('Programmes (ENG)'!AR16,HIDE!A:B,2,FALSE))</f>
        <v/>
      </c>
      <c r="AS16" s="9" t="str">
        <f t="shared" si="5"/>
        <v/>
      </c>
      <c r="AT16" s="9" t="str">
        <f>IF('Programmes (ENG)'!AT16="Supervisor to be Confirmed",VLOOKUP('Programmes (ENG)'!AT16,HIDE!A:B,2,FALSE),IF('Programmes (ENG)'!AT16="","",'Programmes (ENG)'!AT16))</f>
        <v/>
      </c>
    </row>
    <row r="17" spans="1:46" hidden="1" x14ac:dyDescent="0.25">
      <c r="A17" s="3" t="str">
        <f>'Programmes (ENG)'!A17</f>
        <v>FP</v>
      </c>
      <c r="B17" s="3" t="str">
        <f>'Programmes (ENG)'!B17</f>
        <v>F1/7A2E/006a</v>
      </c>
      <c r="C17" s="3" t="str">
        <f>'Programmes (ENG)'!C17</f>
        <v>WAL/FP/006a</v>
      </c>
      <c r="D17" s="3" t="s">
        <v>872</v>
      </c>
      <c r="E17" s="5">
        <f>'Programmes (ENG)'!E17</f>
        <v>1</v>
      </c>
      <c r="F17" s="9" t="str">
        <f t="shared" si="0"/>
        <v xml:space="preserve">Wroleg, Meddygaeth Gyffredinol (Mewnol)/Meddygaeth Geriatreg, Meddygaeth Gyffredinol (Mewnol)/Gastroenteroleg </v>
      </c>
      <c r="G17" s="9" t="str">
        <f>IF('Programmes (ENG)'!G17="Supervisor to be Confirmed",VLOOKUP('Programmes (ENG)'!G17,HIDE!A:B,2,FALSE),IF('Programmes (ENG)'!G17="","",'Programmes (ENG)'!G17))</f>
        <v>Mr Mahmoud Shafii</v>
      </c>
      <c r="H17" s="5" t="str">
        <f>'Programmes (ENG)'!H17</f>
        <v>F1</v>
      </c>
      <c r="I17" s="6">
        <f>'Programmes (ENG)'!I17</f>
        <v>44770</v>
      </c>
      <c r="J17" s="6">
        <f>'Programmes (ENG)'!J17</f>
        <v>44901</v>
      </c>
      <c r="K17" s="3" t="str">
        <f>VLOOKUP('Programmes (ENG)'!K17,HIDE!A:B,2, FALSE)</f>
        <v>Bwrdd Iechyd Prifysgol Hywel Dda</v>
      </c>
      <c r="L17" s="3" t="str">
        <f>VLOOKUP('Programmes (ENG)'!L17, HIDE!$A:$B, 2, FALSE)</f>
        <v>Ysbyty Cyffredinol Glangwili / Ysbyty'r Tywysog Philip</v>
      </c>
      <c r="M17" s="3" t="str">
        <f>VLOOKUP('Programmes (ENG)'!M17, HIDE!$A:$B, 2, FALSE)</f>
        <v>Caerfyrddin / Llanelli</v>
      </c>
      <c r="N17" s="3" t="str">
        <f>VLOOKUP('Programmes (ENG)'!N17,HIDE!G:H, 2, FALSE)</f>
        <v>Wroleg</v>
      </c>
      <c r="O17" s="3" t="str">
        <f t="shared" si="1"/>
        <v/>
      </c>
      <c r="P17" s="3" t="str">
        <f>IF('Programmes (ENG)'!P17="","",VLOOKUP('Programmes (ENG)'!P17, HIDE!G:H, 2, FALSE))</f>
        <v/>
      </c>
      <c r="Q17" s="3" t="str">
        <f>IF('Programmes (ENG)'!Q17="Supervisor to be Confirmed",VLOOKUP('Programmes (ENG)'!Q17,HIDE!A:B,2,FALSE),IF('Programmes (ENG)'!Q17="","",'Programmes (ENG)'!Q17))</f>
        <v>Mr Mahmoud Shafii</v>
      </c>
      <c r="R17" s="3" t="str">
        <f>'Programmes (ENG)'!R17</f>
        <v>F1</v>
      </c>
      <c r="S17" s="10">
        <f>'Programmes (ENG)'!S17</f>
        <v>44537</v>
      </c>
      <c r="T17" s="10">
        <f>'Programmes (ENG)'!T17</f>
        <v>45020</v>
      </c>
      <c r="U17" s="3" t="str">
        <f>VLOOKUP('Programmes (ENG)'!U17,HIDE!A:B,2, FALSE)</f>
        <v>Bwrdd Iechyd Prifysgol Hywel Dda</v>
      </c>
      <c r="V17" s="3" t="str">
        <f>VLOOKUP('Programmes (ENG)'!V17, HIDE!$A:$B, 2, FALSE)</f>
        <v>Ysbyty'r Tywysog Philip</v>
      </c>
      <c r="W17" s="3" t="str">
        <f>VLOOKUP('Programmes (ENG)'!W17, HIDE!$A:$B, 2, FALSE)</f>
        <v>Llanelli</v>
      </c>
      <c r="X17" s="3" t="str">
        <f>VLOOKUP('Programmes (ENG)'!X17,HIDE!G:H, 2, FALSE)</f>
        <v>Meddygaeth Gyffredinol (Mewnol)</v>
      </c>
      <c r="Y17" s="3" t="str">
        <f t="shared" si="2"/>
        <v>/</v>
      </c>
      <c r="Z17" s="3" t="str">
        <f>IF('Programmes (ENG)'!Z17="","",VLOOKUP('Programmes (ENG)'!Z17, HIDE!G:H, 2, FALSE))</f>
        <v>Meddygaeth Geriatreg</v>
      </c>
      <c r="AA17" s="3" t="str">
        <f>IF('Programmes (ENG)'!AA17="Supervisor to be Confirmed",VLOOKUP('Programmes (ENG)'!AA17,HIDE!A:B,2,FALSE),IF('Programmes (ENG)'!AA17="","",'Programmes (ENG)'!AA17))</f>
        <v>Dr Andrew Haden</v>
      </c>
      <c r="AB17" s="3" t="str">
        <f>'Programmes (ENG)'!AB17</f>
        <v>F1</v>
      </c>
      <c r="AC17" s="10">
        <f>'Programmes (ENG)'!AC17</f>
        <v>45021</v>
      </c>
      <c r="AD17" s="10">
        <f>'Programmes (ENG)'!AD17</f>
        <v>45139</v>
      </c>
      <c r="AE17" s="3" t="str">
        <f>VLOOKUP('Programmes (ENG)'!AE17,HIDE!A:B,2, FALSE)</f>
        <v>Bwrdd Iechyd Prifysgol Hywel Dda</v>
      </c>
      <c r="AF17" s="3" t="str">
        <f>VLOOKUP('Programmes (ENG)'!AF17, HIDE!$A:$B, 2, FALSE)</f>
        <v>Ysbyty Cyffredinol Glangwili</v>
      </c>
      <c r="AG17" s="3" t="str">
        <f>VLOOKUP('Programmes (ENG)'!AG17, HIDE!$A:$B, 2, FALSE)</f>
        <v>Caerfyrddin</v>
      </c>
      <c r="AH17" s="3" t="str">
        <f>VLOOKUP('Programmes (ENG)'!AH17,HIDE!G:H, 2, FALSE)</f>
        <v>Meddygaeth Gyffredinol (Mewnol)</v>
      </c>
      <c r="AI17" s="3" t="str">
        <f t="shared" si="3"/>
        <v>/</v>
      </c>
      <c r="AJ17" s="3" t="str">
        <f>IF('Programmes (ENG)'!AJ17="","",VLOOKUP('Programmes (ENG)'!AJ17, HIDE!G:H, 2, FALSE))</f>
        <v>Gastroenteroleg</v>
      </c>
      <c r="AK17" s="3" t="str">
        <f>IF('Programmes (ENG)'!AK17="Supervisor to be Confirmed",VLOOKUP('Programmes (ENG)'!AK17,HIDE!A:B,2,FALSE),IF('Programmes (ENG)'!AK17="","",'Programmes (ENG)'!AK17))</f>
        <v>Dr Dafydd Bowen</v>
      </c>
      <c r="AL17" s="10" t="str">
        <f>IF('Programmes (ENG)'!AL17="", "", 'Programmes (ENG)'!AL17)</f>
        <v/>
      </c>
      <c r="AM17" s="10" t="str">
        <f>IF('Programmes (ENG)'!AM17="", "", 'Programmes (ENG)'!AM17)</f>
        <v/>
      </c>
      <c r="AN17" s="9" t="str">
        <f>IF('Programmes (ENG)'!AN17="","",VLOOKUP('Programmes (ENG)'!AN17,HIDE!A:B,2,FALSE))</f>
        <v/>
      </c>
      <c r="AO17" s="9" t="str">
        <f>IF('Programmes (ENG)'!AO17="","",VLOOKUP('Programmes (ENG)'!AO17,HIDE!A:B,2,FALSE))</f>
        <v/>
      </c>
      <c r="AP17" s="9" t="str">
        <f>IF('Programmes (ENG)'!AP17="","",VLOOKUP('Programmes (ENG)'!AP17,HIDE!$A:$B,2,FALSE))</f>
        <v/>
      </c>
      <c r="AQ17" s="9" t="str">
        <f t="shared" si="4"/>
        <v/>
      </c>
      <c r="AR17" s="9" t="str">
        <f>IF('Programmes (ENG)'!AR17="","",VLOOKUP('Programmes (ENG)'!AR17,HIDE!A:B,2,FALSE))</f>
        <v/>
      </c>
      <c r="AS17" s="9" t="str">
        <f t="shared" si="5"/>
        <v/>
      </c>
      <c r="AT17" s="9" t="str">
        <f>IF('Programmes (ENG)'!AT17="Supervisor to be Confirmed",VLOOKUP('Programmes (ENG)'!AT17,HIDE!A:B,2,FALSE),IF('Programmes (ENG)'!AT17="","",'Programmes (ENG)'!AT17))</f>
        <v/>
      </c>
    </row>
    <row r="18" spans="1:46" hidden="1" x14ac:dyDescent="0.25">
      <c r="A18" s="3" t="str">
        <f>'Programmes (ENG)'!A18</f>
        <v>FP</v>
      </c>
      <c r="B18" s="3" t="str">
        <f>'Programmes (ENG)'!B18</f>
        <v>F1/7A2E/006b</v>
      </c>
      <c r="C18" s="3" t="str">
        <f>'Programmes (ENG)'!C18</f>
        <v>WAL/FP/006b</v>
      </c>
      <c r="D18" s="3" t="s">
        <v>872</v>
      </c>
      <c r="E18" s="5">
        <f>'Programmes (ENG)'!E18</f>
        <v>1</v>
      </c>
      <c r="F18" s="9" t="str">
        <f t="shared" si="0"/>
        <v xml:space="preserve">Meddygaeth Gyffredinol (Mewnol)/Gastroenteroleg, Wroleg, Meddygaeth Gyffredinol (Mewnol)/Meddygaeth Geriatreg </v>
      </c>
      <c r="G18" s="9" t="str">
        <f>IF('Programmes (ENG)'!G18="Supervisor to be Confirmed",VLOOKUP('Programmes (ENG)'!G18,HIDE!A:B,2,FALSE),IF('Programmes (ENG)'!G18="","",'Programmes (ENG)'!G18))</f>
        <v>Dr Dafydd Bowen</v>
      </c>
      <c r="H18" s="5" t="str">
        <f>'Programmes (ENG)'!H18</f>
        <v>F1</v>
      </c>
      <c r="I18" s="6">
        <f>'Programmes (ENG)'!I18</f>
        <v>44770</v>
      </c>
      <c r="J18" s="6">
        <f>'Programmes (ENG)'!J18</f>
        <v>44901</v>
      </c>
      <c r="K18" s="3" t="str">
        <f>VLOOKUP('Programmes (ENG)'!K18,HIDE!A:B,2, FALSE)</f>
        <v>Bwrdd Iechyd Prifysgol Hywel Dda</v>
      </c>
      <c r="L18" s="3" t="str">
        <f>VLOOKUP('Programmes (ENG)'!L18, HIDE!$A:$B, 2, FALSE)</f>
        <v>Ysbyty Cyffredinol Glangwili</v>
      </c>
      <c r="M18" s="3" t="str">
        <f>VLOOKUP('Programmes (ENG)'!M18, HIDE!$A:$B, 2, FALSE)</f>
        <v>Caerfyrddin</v>
      </c>
      <c r="N18" s="3" t="str">
        <f>VLOOKUP('Programmes (ENG)'!N18,HIDE!G:H, 2, FALSE)</f>
        <v>Meddygaeth Gyffredinol (Mewnol)</v>
      </c>
      <c r="O18" s="3" t="str">
        <f t="shared" si="1"/>
        <v>/</v>
      </c>
      <c r="P18" s="3" t="str">
        <f>IF('Programmes (ENG)'!P18="","",VLOOKUP('Programmes (ENG)'!P18, HIDE!G:H, 2, FALSE))</f>
        <v>Gastroenteroleg</v>
      </c>
      <c r="Q18" s="3" t="str">
        <f>IF('Programmes (ENG)'!Q18="Supervisor to be Confirmed",VLOOKUP('Programmes (ENG)'!Q18,HIDE!A:B,2,FALSE),IF('Programmes (ENG)'!Q18="","",'Programmes (ENG)'!Q18))</f>
        <v>Dr Dafydd Bowen</v>
      </c>
      <c r="R18" s="3" t="str">
        <f>'Programmes (ENG)'!R18</f>
        <v>F1</v>
      </c>
      <c r="S18" s="10">
        <f>'Programmes (ENG)'!S18</f>
        <v>44537</v>
      </c>
      <c r="T18" s="10">
        <f>'Programmes (ENG)'!T18</f>
        <v>45020</v>
      </c>
      <c r="U18" s="3" t="str">
        <f>VLOOKUP('Programmes (ENG)'!U18,HIDE!A:B,2, FALSE)</f>
        <v>Bwrdd Iechyd Prifysgol Hywel Dda</v>
      </c>
      <c r="V18" s="3" t="str">
        <f>VLOOKUP('Programmes (ENG)'!V18, HIDE!$A:$B, 2, FALSE)</f>
        <v>Ysbyty Cyffredinol Glangwili / Ysbyty'r Tywysog Philip</v>
      </c>
      <c r="W18" s="3" t="str">
        <f>VLOOKUP('Programmes (ENG)'!W18, HIDE!$A:$B, 2, FALSE)</f>
        <v>Caerfyrddin / Llanelli</v>
      </c>
      <c r="X18" s="3" t="str">
        <f>VLOOKUP('Programmes (ENG)'!X18,HIDE!G:H, 2, FALSE)</f>
        <v>Wroleg</v>
      </c>
      <c r="Y18" s="3" t="str">
        <f t="shared" si="2"/>
        <v/>
      </c>
      <c r="Z18" s="3" t="str">
        <f>IF('Programmes (ENG)'!Z18="","",VLOOKUP('Programmes (ENG)'!Z18, HIDE!G:H, 2, FALSE))</f>
        <v/>
      </c>
      <c r="AA18" s="3" t="str">
        <f>IF('Programmes (ENG)'!AA18="Supervisor to be Confirmed",VLOOKUP('Programmes (ENG)'!AA18,HIDE!A:B,2,FALSE),IF('Programmes (ENG)'!AA18="","",'Programmes (ENG)'!AA18))</f>
        <v>Mr Mahmoud Shafii</v>
      </c>
      <c r="AB18" s="3" t="str">
        <f>'Programmes (ENG)'!AB18</f>
        <v>F1</v>
      </c>
      <c r="AC18" s="10">
        <f>'Programmes (ENG)'!AC18</f>
        <v>45021</v>
      </c>
      <c r="AD18" s="10">
        <f>'Programmes (ENG)'!AD18</f>
        <v>45139</v>
      </c>
      <c r="AE18" s="3" t="str">
        <f>VLOOKUP('Programmes (ENG)'!AE18,HIDE!A:B,2, FALSE)</f>
        <v>Bwrdd Iechyd Prifysgol Hywel Dda</v>
      </c>
      <c r="AF18" s="3" t="str">
        <f>VLOOKUP('Programmes (ENG)'!AF18, HIDE!$A:$B, 2, FALSE)</f>
        <v>Ysbyty'r Tywysog Philip</v>
      </c>
      <c r="AG18" s="3" t="str">
        <f>VLOOKUP('Programmes (ENG)'!AG18, HIDE!$A:$B, 2, FALSE)</f>
        <v>Llanelli</v>
      </c>
      <c r="AH18" s="3" t="str">
        <f>VLOOKUP('Programmes (ENG)'!AH18,HIDE!G:H, 2, FALSE)</f>
        <v>Meddygaeth Gyffredinol (Mewnol)</v>
      </c>
      <c r="AI18" s="3" t="str">
        <f t="shared" si="3"/>
        <v>/</v>
      </c>
      <c r="AJ18" s="3" t="str">
        <f>IF('Programmes (ENG)'!AJ18="","",VLOOKUP('Programmes (ENG)'!AJ18, HIDE!G:H, 2, FALSE))</f>
        <v>Meddygaeth Geriatreg</v>
      </c>
      <c r="AK18" s="3" t="str">
        <f>IF('Programmes (ENG)'!AK18="Supervisor to be Confirmed",VLOOKUP('Programmes (ENG)'!AK18,HIDE!A:B,2,FALSE),IF('Programmes (ENG)'!AK18="","",'Programmes (ENG)'!AK18))</f>
        <v>Dr Andrew Haden</v>
      </c>
      <c r="AL18" s="10" t="str">
        <f>IF('Programmes (ENG)'!AL18="", "", 'Programmes (ENG)'!AL18)</f>
        <v/>
      </c>
      <c r="AM18" s="10" t="str">
        <f>IF('Programmes (ENG)'!AM18="", "", 'Programmes (ENG)'!AM18)</f>
        <v/>
      </c>
      <c r="AN18" s="9" t="str">
        <f>IF('Programmes (ENG)'!AN18="","",VLOOKUP('Programmes (ENG)'!AN18,HIDE!A:B,2,FALSE))</f>
        <v/>
      </c>
      <c r="AO18" s="9" t="str">
        <f>IF('Programmes (ENG)'!AO18="","",VLOOKUP('Programmes (ENG)'!AO18,HIDE!A:B,2,FALSE))</f>
        <v/>
      </c>
      <c r="AP18" s="9" t="str">
        <f>IF('Programmes (ENG)'!AP18="","",VLOOKUP('Programmes (ENG)'!AP18,HIDE!$A:$B,2,FALSE))</f>
        <v/>
      </c>
      <c r="AQ18" s="9" t="str">
        <f t="shared" si="4"/>
        <v/>
      </c>
      <c r="AR18" s="9" t="str">
        <f>IF('Programmes (ENG)'!AR18="","",VLOOKUP('Programmes (ENG)'!AR18,HIDE!A:B,2,FALSE))</f>
        <v/>
      </c>
      <c r="AS18" s="9" t="str">
        <f t="shared" si="5"/>
        <v/>
      </c>
      <c r="AT18" s="9" t="str">
        <f>IF('Programmes (ENG)'!AT18="Supervisor to be Confirmed",VLOOKUP('Programmes (ENG)'!AT18,HIDE!A:B,2,FALSE),IF('Programmes (ENG)'!AT18="","",'Programmes (ENG)'!AT18))</f>
        <v/>
      </c>
    </row>
    <row r="19" spans="1:46" hidden="1" x14ac:dyDescent="0.25">
      <c r="A19" s="3" t="str">
        <f>'Programmes (ENG)'!A19</f>
        <v>FP</v>
      </c>
      <c r="B19" s="3" t="str">
        <f>'Programmes (ENG)'!B19</f>
        <v>F1/7A2E/006c</v>
      </c>
      <c r="C19" s="3" t="str">
        <f>'Programmes (ENG)'!C19</f>
        <v>WAL/FP/006c</v>
      </c>
      <c r="D19" s="3" t="s">
        <v>872</v>
      </c>
      <c r="E19" s="5">
        <f>'Programmes (ENG)'!E19</f>
        <v>1</v>
      </c>
      <c r="F19" s="9" t="str">
        <f t="shared" si="0"/>
        <v xml:space="preserve">Meddygaeth Gyffredinol (Mewnol)/Meddygaeth Geriatreg, Meddygaeth Gyffredinol (Mewnol)/Gastroenteroleg, Wroleg </v>
      </c>
      <c r="G19" s="9" t="str">
        <f>IF('Programmes (ENG)'!G19="Supervisor to be Confirmed",VLOOKUP('Programmes (ENG)'!G19,HIDE!A:B,2,FALSE),IF('Programmes (ENG)'!G19="","",'Programmes (ENG)'!G19))</f>
        <v>Dr Andrew Haden</v>
      </c>
      <c r="H19" s="5" t="str">
        <f>'Programmes (ENG)'!H19</f>
        <v>F1</v>
      </c>
      <c r="I19" s="6">
        <f>'Programmes (ENG)'!I19</f>
        <v>44770</v>
      </c>
      <c r="J19" s="6">
        <f>'Programmes (ENG)'!J19</f>
        <v>44901</v>
      </c>
      <c r="K19" s="3" t="str">
        <f>VLOOKUP('Programmes (ENG)'!K19,HIDE!A:B,2, FALSE)</f>
        <v>Bwrdd Iechyd Prifysgol Hywel Dda</v>
      </c>
      <c r="L19" s="3" t="str">
        <f>VLOOKUP('Programmes (ENG)'!L19, HIDE!$A:$B, 2, FALSE)</f>
        <v>Ysbyty'r Tywysog Philip</v>
      </c>
      <c r="M19" s="3" t="str">
        <f>VLOOKUP('Programmes (ENG)'!M19, HIDE!$A:$B, 2, FALSE)</f>
        <v>Llanelli</v>
      </c>
      <c r="N19" s="3" t="str">
        <f>VLOOKUP('Programmes (ENG)'!N19,HIDE!G:H, 2, FALSE)</f>
        <v>Meddygaeth Gyffredinol (Mewnol)</v>
      </c>
      <c r="O19" s="3" t="str">
        <f t="shared" si="1"/>
        <v>/</v>
      </c>
      <c r="P19" s="3" t="str">
        <f>IF('Programmes (ENG)'!P19="","",VLOOKUP('Programmes (ENG)'!P19, HIDE!G:H, 2, FALSE))</f>
        <v>Meddygaeth Geriatreg</v>
      </c>
      <c r="Q19" s="3" t="str">
        <f>IF('Programmes (ENG)'!Q19="Supervisor to be Confirmed",VLOOKUP('Programmes (ENG)'!Q19,HIDE!A:B,2,FALSE),IF('Programmes (ENG)'!Q19="","",'Programmes (ENG)'!Q19))</f>
        <v>Dr Andrew Haden</v>
      </c>
      <c r="R19" s="3" t="str">
        <f>'Programmes (ENG)'!R19</f>
        <v>F1</v>
      </c>
      <c r="S19" s="10">
        <f>'Programmes (ENG)'!S19</f>
        <v>44537</v>
      </c>
      <c r="T19" s="10">
        <f>'Programmes (ENG)'!T19</f>
        <v>45020</v>
      </c>
      <c r="U19" s="3" t="str">
        <f>VLOOKUP('Programmes (ENG)'!U19,HIDE!A:B,2, FALSE)</f>
        <v>Bwrdd Iechyd Prifysgol Hywel Dda</v>
      </c>
      <c r="V19" s="3" t="str">
        <f>VLOOKUP('Programmes (ENG)'!V19, HIDE!$A:$B, 2, FALSE)</f>
        <v>Ysbyty Cyffredinol Glangwili</v>
      </c>
      <c r="W19" s="3" t="str">
        <f>VLOOKUP('Programmes (ENG)'!W19, HIDE!$A:$B, 2, FALSE)</f>
        <v>Caerfyrddin</v>
      </c>
      <c r="X19" s="3" t="str">
        <f>VLOOKUP('Programmes (ENG)'!X19,HIDE!G:H, 2, FALSE)</f>
        <v>Meddygaeth Gyffredinol (Mewnol)</v>
      </c>
      <c r="Y19" s="3" t="str">
        <f t="shared" si="2"/>
        <v>/</v>
      </c>
      <c r="Z19" s="3" t="str">
        <f>IF('Programmes (ENG)'!Z19="","",VLOOKUP('Programmes (ENG)'!Z19, HIDE!G:H, 2, FALSE))</f>
        <v>Gastroenteroleg</v>
      </c>
      <c r="AA19" s="3" t="str">
        <f>IF('Programmes (ENG)'!AA19="Supervisor to be Confirmed",VLOOKUP('Programmes (ENG)'!AA19,HIDE!A:B,2,FALSE),IF('Programmes (ENG)'!AA19="","",'Programmes (ENG)'!AA19))</f>
        <v>Dr Dafydd Bowen</v>
      </c>
      <c r="AB19" s="3" t="str">
        <f>'Programmes (ENG)'!AB19</f>
        <v>F1</v>
      </c>
      <c r="AC19" s="10">
        <f>'Programmes (ENG)'!AC19</f>
        <v>45021</v>
      </c>
      <c r="AD19" s="10">
        <f>'Programmes (ENG)'!AD19</f>
        <v>45139</v>
      </c>
      <c r="AE19" s="3" t="str">
        <f>VLOOKUP('Programmes (ENG)'!AE19,HIDE!A:B,2, FALSE)</f>
        <v>Bwrdd Iechyd Prifysgol Hywel Dda</v>
      </c>
      <c r="AF19" s="3" t="str">
        <f>VLOOKUP('Programmes (ENG)'!AF19, HIDE!$A:$B, 2, FALSE)</f>
        <v>Ysbyty Cyffredinol Glangwili / Ysbyty'r Tywysog Philip</v>
      </c>
      <c r="AG19" s="3" t="str">
        <f>VLOOKUP('Programmes (ENG)'!AG19, HIDE!$A:$B, 2, FALSE)</f>
        <v>Caerfyrddin / Llanelli</v>
      </c>
      <c r="AH19" s="3" t="str">
        <f>VLOOKUP('Programmes (ENG)'!AH19,HIDE!G:H, 2, FALSE)</f>
        <v>Wroleg</v>
      </c>
      <c r="AI19" s="3" t="str">
        <f t="shared" si="3"/>
        <v/>
      </c>
      <c r="AJ19" s="3" t="str">
        <f>IF('Programmes (ENG)'!AJ19="","",VLOOKUP('Programmes (ENG)'!AJ19, HIDE!G:H, 2, FALSE))</f>
        <v/>
      </c>
      <c r="AK19" s="3" t="str">
        <f>IF('Programmes (ENG)'!AK19="Supervisor to be Confirmed",VLOOKUP('Programmes (ENG)'!AK19,HIDE!A:B,2,FALSE),IF('Programmes (ENG)'!AK19="","",'Programmes (ENG)'!AK19))</f>
        <v>Mr Mahmoud Shafii</v>
      </c>
      <c r="AL19" s="10" t="str">
        <f>IF('Programmes (ENG)'!AL19="", "", 'Programmes (ENG)'!AL19)</f>
        <v/>
      </c>
      <c r="AM19" s="10" t="str">
        <f>IF('Programmes (ENG)'!AM19="", "", 'Programmes (ENG)'!AM19)</f>
        <v/>
      </c>
      <c r="AN19" s="9" t="str">
        <f>IF('Programmes (ENG)'!AN19="","",VLOOKUP('Programmes (ENG)'!AN19,HIDE!A:B,2,FALSE))</f>
        <v/>
      </c>
      <c r="AO19" s="9" t="str">
        <f>IF('Programmes (ENG)'!AO19="","",VLOOKUP('Programmes (ENG)'!AO19,HIDE!A:B,2,FALSE))</f>
        <v/>
      </c>
      <c r="AP19" s="9" t="str">
        <f>IF('Programmes (ENG)'!AP19="","",VLOOKUP('Programmes (ENG)'!AP19,HIDE!$A:$B,2,FALSE))</f>
        <v/>
      </c>
      <c r="AQ19" s="9" t="str">
        <f t="shared" si="4"/>
        <v/>
      </c>
      <c r="AR19" s="9" t="str">
        <f>IF('Programmes (ENG)'!AR19="","",VLOOKUP('Programmes (ENG)'!AR19,HIDE!A:B,2,FALSE))</f>
        <v/>
      </c>
      <c r="AS19" s="9" t="str">
        <f t="shared" si="5"/>
        <v/>
      </c>
      <c r="AT19" s="9" t="str">
        <f>IF('Programmes (ENG)'!AT19="Supervisor to be Confirmed",VLOOKUP('Programmes (ENG)'!AT19,HIDE!A:B,2,FALSE),IF('Programmes (ENG)'!AT19="","",'Programmes (ENG)'!AT19))</f>
        <v/>
      </c>
    </row>
    <row r="20" spans="1:46" hidden="1" x14ac:dyDescent="0.25">
      <c r="A20" s="3" t="str">
        <f>'Programmes (ENG)'!A20</f>
        <v>FP</v>
      </c>
      <c r="B20" s="3" t="str">
        <f>'Programmes (ENG)'!B20</f>
        <v>F1/7A3/007a</v>
      </c>
      <c r="C20" s="3" t="str">
        <f>'Programmes (ENG)'!C20</f>
        <v>WAL/FP/007a</v>
      </c>
      <c r="D20" s="3" t="s">
        <v>872</v>
      </c>
      <c r="E20" s="5">
        <f>'Programmes (ENG)'!E20</f>
        <v>1</v>
      </c>
      <c r="F20" s="9" t="str">
        <f t="shared" si="0"/>
        <v xml:space="preserve">Clust, Trwyn a Gwddf, Pediatreg, Meddygaeth Arennol </v>
      </c>
      <c r="G20" s="9" t="str">
        <f>IF('Programmes (ENG)'!G20="Supervisor to be Confirmed",VLOOKUP('Programmes (ENG)'!G20,HIDE!A:B,2,FALSE),IF('Programmes (ENG)'!G20="","",'Programmes (ENG)'!G20))</f>
        <v xml:space="preserve">Mr Heiki Whittet </v>
      </c>
      <c r="H20" s="5" t="str">
        <f>'Programmes (ENG)'!H20</f>
        <v>F1</v>
      </c>
      <c r="I20" s="6">
        <f>'Programmes (ENG)'!I20</f>
        <v>44770</v>
      </c>
      <c r="J20" s="6">
        <f>'Programmes (ENG)'!J20</f>
        <v>44901</v>
      </c>
      <c r="K20" s="3" t="str">
        <f>VLOOKUP('Programmes (ENG)'!K20,HIDE!A:B,2, FALSE)</f>
        <v>Bwrdd Iechyd Prifysgol Bae Abertawe</v>
      </c>
      <c r="L20" s="3" t="str">
        <f>VLOOKUP('Programmes (ENG)'!L20, HIDE!$A:$B, 2, FALSE)</f>
        <v>Ysbyty Treforys</v>
      </c>
      <c r="M20" s="3" t="str">
        <f>VLOOKUP('Programmes (ENG)'!M20, HIDE!$A:$B, 2, FALSE)</f>
        <v>Abertawe</v>
      </c>
      <c r="N20" s="3" t="str">
        <f>VLOOKUP('Programmes (ENG)'!N20,HIDE!G:H, 2, FALSE)</f>
        <v>Clust, Trwyn a Gwddf</v>
      </c>
      <c r="O20" s="3" t="str">
        <f t="shared" si="1"/>
        <v/>
      </c>
      <c r="P20" s="3" t="str">
        <f>IF('Programmes (ENG)'!P20="","",VLOOKUP('Programmes (ENG)'!P20, HIDE!G:H, 2, FALSE))</f>
        <v/>
      </c>
      <c r="Q20" s="3" t="str">
        <f>IF('Programmes (ENG)'!Q20="Supervisor to be Confirmed",VLOOKUP('Programmes (ENG)'!Q20,HIDE!A:B,2,FALSE),IF('Programmes (ENG)'!Q20="","",'Programmes (ENG)'!Q20))</f>
        <v xml:space="preserve">Mr Heiki Whittet </v>
      </c>
      <c r="R20" s="3" t="str">
        <f>'Programmes (ENG)'!R20</f>
        <v>F1</v>
      </c>
      <c r="S20" s="10">
        <f>'Programmes (ENG)'!S20</f>
        <v>44537</v>
      </c>
      <c r="T20" s="10">
        <f>'Programmes (ENG)'!T20</f>
        <v>45020</v>
      </c>
      <c r="U20" s="3" t="str">
        <f>VLOOKUP('Programmes (ENG)'!U20,HIDE!A:B,2, FALSE)</f>
        <v>Bwrdd Iechyd Prifysgol Bae Abertawe</v>
      </c>
      <c r="V20" s="3" t="str">
        <f>VLOOKUP('Programmes (ENG)'!V20, HIDE!$A:$B, 2, FALSE)</f>
        <v>Ysbyty Treforys</v>
      </c>
      <c r="W20" s="3" t="str">
        <f>VLOOKUP('Programmes (ENG)'!W20, HIDE!$A:$B, 2, FALSE)</f>
        <v>Abertawe</v>
      </c>
      <c r="X20" s="3" t="str">
        <f>VLOOKUP('Programmes (ENG)'!X20,HIDE!G:H, 2, FALSE)</f>
        <v>Pediatreg</v>
      </c>
      <c r="Y20" s="3" t="str">
        <f t="shared" si="2"/>
        <v/>
      </c>
      <c r="Z20" s="3" t="str">
        <f>IF('Programmes (ENG)'!Z20="","",VLOOKUP('Programmes (ENG)'!Z20, HIDE!G:H, 2, FALSE))</f>
        <v/>
      </c>
      <c r="AA20" s="3" t="str">
        <f>IF('Programmes (ENG)'!AA20="Supervisor to be Confirmed",VLOOKUP('Programmes (ENG)'!AA20,HIDE!A:B,2,FALSE),IF('Programmes (ENG)'!AA20="","",'Programmes (ENG)'!AA20))</f>
        <v>Dr Pramodh Vallabhaneni</v>
      </c>
      <c r="AB20" s="3" t="str">
        <f>'Programmes (ENG)'!AB20</f>
        <v>F1</v>
      </c>
      <c r="AC20" s="10">
        <f>'Programmes (ENG)'!AC20</f>
        <v>45021</v>
      </c>
      <c r="AD20" s="10">
        <f>'Programmes (ENG)'!AD20</f>
        <v>45139</v>
      </c>
      <c r="AE20" s="3" t="str">
        <f>VLOOKUP('Programmes (ENG)'!AE20,HIDE!A:B,2, FALSE)</f>
        <v>Bwrdd Iechyd Prifysgol Bae Abertawe</v>
      </c>
      <c r="AF20" s="3" t="str">
        <f>VLOOKUP('Programmes (ENG)'!AF20, HIDE!$A:$B, 2, FALSE)</f>
        <v>Ysbyty Treforys</v>
      </c>
      <c r="AG20" s="3" t="str">
        <f>VLOOKUP('Programmes (ENG)'!AG20, HIDE!$A:$B, 2, FALSE)</f>
        <v>Abertawe</v>
      </c>
      <c r="AH20" s="3" t="str">
        <f>VLOOKUP('Programmes (ENG)'!AH20,HIDE!G:H, 2, FALSE)</f>
        <v>Meddygaeth Arennol</v>
      </c>
      <c r="AI20" s="3" t="str">
        <f t="shared" si="3"/>
        <v/>
      </c>
      <c r="AJ20" s="3" t="str">
        <f>IF('Programmes (ENG)'!AJ20="","",VLOOKUP('Programmes (ENG)'!AJ20, HIDE!G:H, 2, FALSE))</f>
        <v/>
      </c>
      <c r="AK20" s="3" t="str">
        <f>IF('Programmes (ENG)'!AK20="Supervisor to be Confirmed",VLOOKUP('Programmes (ENG)'!AK20,HIDE!A:B,2,FALSE),IF('Programmes (ENG)'!AK20="","",'Programmes (ENG)'!AK20))</f>
        <v xml:space="preserve">Dr Vandse Aithal </v>
      </c>
      <c r="AL20" s="10" t="str">
        <f>IF('Programmes (ENG)'!AL20="", "", 'Programmes (ENG)'!AL20)</f>
        <v/>
      </c>
      <c r="AM20" s="10" t="str">
        <f>IF('Programmes (ENG)'!AM20="", "", 'Programmes (ENG)'!AM20)</f>
        <v/>
      </c>
      <c r="AN20" s="9" t="str">
        <f>IF('Programmes (ENG)'!AN20="","",VLOOKUP('Programmes (ENG)'!AN20,HIDE!A:B,2,FALSE))</f>
        <v/>
      </c>
      <c r="AO20" s="9" t="str">
        <f>IF('Programmes (ENG)'!AO20="","",VLOOKUP('Programmes (ENG)'!AO20,HIDE!A:B,2,FALSE))</f>
        <v/>
      </c>
      <c r="AP20" s="9" t="str">
        <f>IF('Programmes (ENG)'!AP20="","",VLOOKUP('Programmes (ENG)'!AP20,HIDE!$A:$B,2,FALSE))</f>
        <v/>
      </c>
      <c r="AQ20" s="9" t="str">
        <f t="shared" si="4"/>
        <v/>
      </c>
      <c r="AR20" s="9" t="str">
        <f>IF('Programmes (ENG)'!AR20="","",VLOOKUP('Programmes (ENG)'!AR20,HIDE!A:B,2,FALSE))</f>
        <v/>
      </c>
      <c r="AS20" s="9" t="str">
        <f t="shared" si="5"/>
        <v/>
      </c>
      <c r="AT20" s="9" t="str">
        <f>IF('Programmes (ENG)'!AT20="Supervisor to be Confirmed",VLOOKUP('Programmes (ENG)'!AT20,HIDE!A:B,2,FALSE),IF('Programmes (ENG)'!AT20="","",'Programmes (ENG)'!AT20))</f>
        <v/>
      </c>
    </row>
    <row r="21" spans="1:46" hidden="1" x14ac:dyDescent="0.25">
      <c r="A21" s="3" t="str">
        <f>'Programmes (ENG)'!A21</f>
        <v>FP</v>
      </c>
      <c r="B21" s="3" t="str">
        <f>'Programmes (ENG)'!B21</f>
        <v>F1/7A3/007b</v>
      </c>
      <c r="C21" s="3" t="str">
        <f>'Programmes (ENG)'!C21</f>
        <v>WAL/FP/007b</v>
      </c>
      <c r="D21" s="3" t="s">
        <v>872</v>
      </c>
      <c r="E21" s="5">
        <f>'Programmes (ENG)'!E21</f>
        <v>1</v>
      </c>
      <c r="F21" s="9" t="str">
        <f t="shared" si="0"/>
        <v xml:space="preserve">Meddygaeth Arennol, Clust, Trwyn a Gwddf, Pediatreg </v>
      </c>
      <c r="G21" s="9" t="str">
        <f>IF('Programmes (ENG)'!G21="Supervisor to be Confirmed",VLOOKUP('Programmes (ENG)'!G21,HIDE!A:B,2,FALSE),IF('Programmes (ENG)'!G21="","",'Programmes (ENG)'!G21))</f>
        <v xml:space="preserve">Dr Vandse Aithal </v>
      </c>
      <c r="H21" s="5" t="str">
        <f>'Programmes (ENG)'!H21</f>
        <v>F1</v>
      </c>
      <c r="I21" s="6">
        <f>'Programmes (ENG)'!I21</f>
        <v>44770</v>
      </c>
      <c r="J21" s="6">
        <f>'Programmes (ENG)'!J21</f>
        <v>44901</v>
      </c>
      <c r="K21" s="3" t="str">
        <f>VLOOKUP('Programmes (ENG)'!K21,HIDE!A:B,2, FALSE)</f>
        <v>Bwrdd Iechyd Prifysgol Bae Abertawe</v>
      </c>
      <c r="L21" s="3" t="str">
        <f>VLOOKUP('Programmes (ENG)'!L21, HIDE!$A:$B, 2, FALSE)</f>
        <v>Ysbyty Treforys</v>
      </c>
      <c r="M21" s="3" t="str">
        <f>VLOOKUP('Programmes (ENG)'!M21, HIDE!$A:$B, 2, FALSE)</f>
        <v>Abertawe</v>
      </c>
      <c r="N21" s="3" t="str">
        <f>VLOOKUP('Programmes (ENG)'!N21,HIDE!G:H, 2, FALSE)</f>
        <v>Meddygaeth Arennol</v>
      </c>
      <c r="O21" s="3" t="str">
        <f t="shared" si="1"/>
        <v/>
      </c>
      <c r="P21" s="3" t="str">
        <f>IF('Programmes (ENG)'!P21="","",VLOOKUP('Programmes (ENG)'!P21, HIDE!G:H, 2, FALSE))</f>
        <v/>
      </c>
      <c r="Q21" s="3" t="str">
        <f>IF('Programmes (ENG)'!Q21="Supervisor to be Confirmed",VLOOKUP('Programmes (ENG)'!Q21,HIDE!A:B,2,FALSE),IF('Programmes (ENG)'!Q21="","",'Programmes (ENG)'!Q21))</f>
        <v xml:space="preserve">Dr Vandse Aithal </v>
      </c>
      <c r="R21" s="3" t="str">
        <f>'Programmes (ENG)'!R21</f>
        <v>F1</v>
      </c>
      <c r="S21" s="10">
        <f>'Programmes (ENG)'!S21</f>
        <v>44537</v>
      </c>
      <c r="T21" s="10">
        <f>'Programmes (ENG)'!T21</f>
        <v>45020</v>
      </c>
      <c r="U21" s="3" t="str">
        <f>VLOOKUP('Programmes (ENG)'!U21,HIDE!A:B,2, FALSE)</f>
        <v>Bwrdd Iechyd Prifysgol Bae Abertawe</v>
      </c>
      <c r="V21" s="3" t="str">
        <f>VLOOKUP('Programmes (ENG)'!V21, HIDE!$A:$B, 2, FALSE)</f>
        <v>Ysbyty Treforys</v>
      </c>
      <c r="W21" s="3" t="str">
        <f>VLOOKUP('Programmes (ENG)'!W21, HIDE!$A:$B, 2, FALSE)</f>
        <v>Abertawe</v>
      </c>
      <c r="X21" s="3" t="str">
        <f>VLOOKUP('Programmes (ENG)'!X21,HIDE!G:H, 2, FALSE)</f>
        <v>Clust, Trwyn a Gwddf</v>
      </c>
      <c r="Y21" s="3" t="str">
        <f t="shared" si="2"/>
        <v/>
      </c>
      <c r="Z21" s="3" t="str">
        <f>IF('Programmes (ENG)'!Z21="","",VLOOKUP('Programmes (ENG)'!Z21, HIDE!G:H, 2, FALSE))</f>
        <v/>
      </c>
      <c r="AA21" s="3" t="str">
        <f>IF('Programmes (ENG)'!AA21="Supervisor to be Confirmed",VLOOKUP('Programmes (ENG)'!AA21,HIDE!A:B,2,FALSE),IF('Programmes (ENG)'!AA21="","",'Programmes (ENG)'!AA21))</f>
        <v xml:space="preserve">Mr Heiki Whittet </v>
      </c>
      <c r="AB21" s="3" t="str">
        <f>'Programmes (ENG)'!AB21</f>
        <v>F1</v>
      </c>
      <c r="AC21" s="10">
        <f>'Programmes (ENG)'!AC21</f>
        <v>45021</v>
      </c>
      <c r="AD21" s="10">
        <f>'Programmes (ENG)'!AD21</f>
        <v>45139</v>
      </c>
      <c r="AE21" s="3" t="str">
        <f>VLOOKUP('Programmes (ENG)'!AE21,HIDE!A:B,2, FALSE)</f>
        <v>Bwrdd Iechyd Prifysgol Bae Abertawe</v>
      </c>
      <c r="AF21" s="3" t="str">
        <f>VLOOKUP('Programmes (ENG)'!AF21, HIDE!$A:$B, 2, FALSE)</f>
        <v>Ysbyty Treforys</v>
      </c>
      <c r="AG21" s="3" t="str">
        <f>VLOOKUP('Programmes (ENG)'!AG21, HIDE!$A:$B, 2, FALSE)</f>
        <v>Abertawe</v>
      </c>
      <c r="AH21" s="3" t="str">
        <f>VLOOKUP('Programmes (ENG)'!AH21,HIDE!G:H, 2, FALSE)</f>
        <v>Pediatreg</v>
      </c>
      <c r="AI21" s="3" t="str">
        <f t="shared" si="3"/>
        <v/>
      </c>
      <c r="AJ21" s="3" t="str">
        <f>IF('Programmes (ENG)'!AJ21="","",VLOOKUP('Programmes (ENG)'!AJ21, HIDE!G:H, 2, FALSE))</f>
        <v/>
      </c>
      <c r="AK21" s="3" t="str">
        <f>IF('Programmes (ENG)'!AK21="Supervisor to be Confirmed",VLOOKUP('Programmes (ENG)'!AK21,HIDE!A:B,2,FALSE),IF('Programmes (ENG)'!AK21="","",'Programmes (ENG)'!AK21))</f>
        <v>Dr Pramodh Vallabhaneni</v>
      </c>
      <c r="AL21" s="10" t="str">
        <f>IF('Programmes (ENG)'!AL21="", "", 'Programmes (ENG)'!AL21)</f>
        <v/>
      </c>
      <c r="AM21" s="10" t="str">
        <f>IF('Programmes (ENG)'!AM21="", "", 'Programmes (ENG)'!AM21)</f>
        <v/>
      </c>
      <c r="AN21" s="9" t="str">
        <f>IF('Programmes (ENG)'!AN21="","",VLOOKUP('Programmes (ENG)'!AN21,HIDE!A:B,2,FALSE))</f>
        <v/>
      </c>
      <c r="AO21" s="9" t="str">
        <f>IF('Programmes (ENG)'!AO21="","",VLOOKUP('Programmes (ENG)'!AO21,HIDE!A:B,2,FALSE))</f>
        <v/>
      </c>
      <c r="AP21" s="9" t="str">
        <f>IF('Programmes (ENG)'!AP21="","",VLOOKUP('Programmes (ENG)'!AP21,HIDE!$A:$B,2,FALSE))</f>
        <v/>
      </c>
      <c r="AQ21" s="9" t="str">
        <f t="shared" si="4"/>
        <v/>
      </c>
      <c r="AR21" s="9" t="str">
        <f>IF('Programmes (ENG)'!AR21="","",VLOOKUP('Programmes (ENG)'!AR21,HIDE!A:B,2,FALSE))</f>
        <v/>
      </c>
      <c r="AS21" s="9" t="str">
        <f t="shared" si="5"/>
        <v/>
      </c>
      <c r="AT21" s="9" t="str">
        <f>IF('Programmes (ENG)'!AT21="Supervisor to be Confirmed",VLOOKUP('Programmes (ENG)'!AT21,HIDE!A:B,2,FALSE),IF('Programmes (ENG)'!AT21="","",'Programmes (ENG)'!AT21))</f>
        <v/>
      </c>
    </row>
    <row r="22" spans="1:46" hidden="1" x14ac:dyDescent="0.25">
      <c r="A22" s="3" t="str">
        <f>'Programmes (ENG)'!A22</f>
        <v>FP</v>
      </c>
      <c r="B22" s="3" t="str">
        <f>'Programmes (ENG)'!B22</f>
        <v>F1/7A3/007c</v>
      </c>
      <c r="C22" s="3" t="str">
        <f>'Programmes (ENG)'!C22</f>
        <v>WAL/FP/007c</v>
      </c>
      <c r="D22" s="3" t="s">
        <v>872</v>
      </c>
      <c r="E22" s="5">
        <f>'Programmes (ENG)'!E22</f>
        <v>1</v>
      </c>
      <c r="F22" s="9" t="str">
        <f t="shared" si="0"/>
        <v xml:space="preserve">Pediatreg, Meddygaeth Arennol, Clust, Trwyn a Gwddf </v>
      </c>
      <c r="G22" s="9" t="str">
        <f>IF('Programmes (ENG)'!G22="Supervisor to be Confirmed",VLOOKUP('Programmes (ENG)'!G22,HIDE!A:B,2,FALSE),IF('Programmes (ENG)'!G22="","",'Programmes (ENG)'!G22))</f>
        <v>Dr Pramodh Vallabhaneni</v>
      </c>
      <c r="H22" s="5" t="str">
        <f>'Programmes (ENG)'!H22</f>
        <v>F1</v>
      </c>
      <c r="I22" s="6">
        <f>'Programmes (ENG)'!I22</f>
        <v>44770</v>
      </c>
      <c r="J22" s="6">
        <f>'Programmes (ENG)'!J22</f>
        <v>44901</v>
      </c>
      <c r="K22" s="3" t="str">
        <f>VLOOKUP('Programmes (ENG)'!K22,HIDE!A:B,2, FALSE)</f>
        <v>Bwrdd Iechyd Prifysgol Bae Abertawe</v>
      </c>
      <c r="L22" s="3" t="str">
        <f>VLOOKUP('Programmes (ENG)'!L22, HIDE!$A:$B, 2, FALSE)</f>
        <v>Ysbyty Treforys</v>
      </c>
      <c r="M22" s="3" t="str">
        <f>VLOOKUP('Programmes (ENG)'!M22, HIDE!$A:$B, 2, FALSE)</f>
        <v>Abertawe</v>
      </c>
      <c r="N22" s="3" t="str">
        <f>VLOOKUP('Programmes (ENG)'!N22,HIDE!G:H, 2, FALSE)</f>
        <v>Pediatreg</v>
      </c>
      <c r="O22" s="3" t="str">
        <f t="shared" si="1"/>
        <v/>
      </c>
      <c r="P22" s="3" t="str">
        <f>IF('Programmes (ENG)'!P22="","",VLOOKUP('Programmes (ENG)'!P22, HIDE!G:H, 2, FALSE))</f>
        <v/>
      </c>
      <c r="Q22" s="3" t="str">
        <f>IF('Programmes (ENG)'!Q22="Supervisor to be Confirmed",VLOOKUP('Programmes (ENG)'!Q22,HIDE!A:B,2,FALSE),IF('Programmes (ENG)'!Q22="","",'Programmes (ENG)'!Q22))</f>
        <v>Dr Pramodh Vallabhaneni</v>
      </c>
      <c r="R22" s="3" t="str">
        <f>'Programmes (ENG)'!R22</f>
        <v>F1</v>
      </c>
      <c r="S22" s="10">
        <f>'Programmes (ENG)'!S22</f>
        <v>44537</v>
      </c>
      <c r="T22" s="10">
        <f>'Programmes (ENG)'!T22</f>
        <v>45020</v>
      </c>
      <c r="U22" s="3" t="str">
        <f>VLOOKUP('Programmes (ENG)'!U22,HIDE!A:B,2, FALSE)</f>
        <v>Bwrdd Iechyd Prifysgol Bae Abertawe</v>
      </c>
      <c r="V22" s="3" t="str">
        <f>VLOOKUP('Programmes (ENG)'!V22, HIDE!$A:$B, 2, FALSE)</f>
        <v>Ysbyty Treforys</v>
      </c>
      <c r="W22" s="3" t="str">
        <f>VLOOKUP('Programmes (ENG)'!W22, HIDE!$A:$B, 2, FALSE)</f>
        <v>Abertawe</v>
      </c>
      <c r="X22" s="3" t="str">
        <f>VLOOKUP('Programmes (ENG)'!X22,HIDE!G:H, 2, FALSE)</f>
        <v>Meddygaeth Arennol</v>
      </c>
      <c r="Y22" s="3" t="str">
        <f t="shared" si="2"/>
        <v/>
      </c>
      <c r="Z22" s="3" t="str">
        <f>IF('Programmes (ENG)'!Z22="","",VLOOKUP('Programmes (ENG)'!Z22, HIDE!G:H, 2, FALSE))</f>
        <v/>
      </c>
      <c r="AA22" s="3" t="str">
        <f>IF('Programmes (ENG)'!AA22="Supervisor to be Confirmed",VLOOKUP('Programmes (ENG)'!AA22,HIDE!A:B,2,FALSE),IF('Programmes (ENG)'!AA22="","",'Programmes (ENG)'!AA22))</f>
        <v xml:space="preserve">Dr Vandse Aithal </v>
      </c>
      <c r="AB22" s="3" t="str">
        <f>'Programmes (ENG)'!AB22</f>
        <v>F1</v>
      </c>
      <c r="AC22" s="10">
        <f>'Programmes (ENG)'!AC22</f>
        <v>45021</v>
      </c>
      <c r="AD22" s="10">
        <f>'Programmes (ENG)'!AD22</f>
        <v>45139</v>
      </c>
      <c r="AE22" s="3" t="str">
        <f>VLOOKUP('Programmes (ENG)'!AE22,HIDE!A:B,2, FALSE)</f>
        <v>Bwrdd Iechyd Prifysgol Bae Abertawe</v>
      </c>
      <c r="AF22" s="3" t="str">
        <f>VLOOKUP('Programmes (ENG)'!AF22, HIDE!$A:$B, 2, FALSE)</f>
        <v>Ysbyty Treforys</v>
      </c>
      <c r="AG22" s="3" t="str">
        <f>VLOOKUP('Programmes (ENG)'!AG22, HIDE!$A:$B, 2, FALSE)</f>
        <v>Abertawe</v>
      </c>
      <c r="AH22" s="3" t="str">
        <f>VLOOKUP('Programmes (ENG)'!AH22,HIDE!G:H, 2, FALSE)</f>
        <v>Clust, Trwyn a Gwddf</v>
      </c>
      <c r="AI22" s="3" t="str">
        <f t="shared" si="3"/>
        <v/>
      </c>
      <c r="AJ22" s="3" t="str">
        <f>IF('Programmes (ENG)'!AJ22="","",VLOOKUP('Programmes (ENG)'!AJ22, HIDE!G:H, 2, FALSE))</f>
        <v/>
      </c>
      <c r="AK22" s="3" t="str">
        <f>IF('Programmes (ENG)'!AK22="Supervisor to be Confirmed",VLOOKUP('Programmes (ENG)'!AK22,HIDE!A:B,2,FALSE),IF('Programmes (ENG)'!AK22="","",'Programmes (ENG)'!AK22))</f>
        <v xml:space="preserve">Mr Heiki Whittet </v>
      </c>
      <c r="AL22" s="10" t="str">
        <f>IF('Programmes (ENG)'!AL22="", "", 'Programmes (ENG)'!AL22)</f>
        <v/>
      </c>
      <c r="AM22" s="10" t="str">
        <f>IF('Programmes (ENG)'!AM22="", "", 'Programmes (ENG)'!AM22)</f>
        <v/>
      </c>
      <c r="AN22" s="9" t="str">
        <f>IF('Programmes (ENG)'!AN22="","",VLOOKUP('Programmes (ENG)'!AN22,HIDE!A:B,2,FALSE))</f>
        <v/>
      </c>
      <c r="AO22" s="9" t="str">
        <f>IF('Programmes (ENG)'!AO22="","",VLOOKUP('Programmes (ENG)'!AO22,HIDE!A:B,2,FALSE))</f>
        <v/>
      </c>
      <c r="AP22" s="9" t="str">
        <f>IF('Programmes (ENG)'!AP22="","",VLOOKUP('Programmes (ENG)'!AP22,HIDE!$A:$B,2,FALSE))</f>
        <v/>
      </c>
      <c r="AQ22" s="9" t="str">
        <f t="shared" si="4"/>
        <v/>
      </c>
      <c r="AR22" s="9" t="str">
        <f>IF('Programmes (ENG)'!AR22="","",VLOOKUP('Programmes (ENG)'!AR22,HIDE!A:B,2,FALSE))</f>
        <v/>
      </c>
      <c r="AS22" s="9" t="str">
        <f t="shared" si="5"/>
        <v/>
      </c>
      <c r="AT22" s="9" t="str">
        <f>IF('Programmes (ENG)'!AT22="Supervisor to be Confirmed",VLOOKUP('Programmes (ENG)'!AT22,HIDE!A:B,2,FALSE),IF('Programmes (ENG)'!AT22="","",'Programmes (ENG)'!AT22))</f>
        <v/>
      </c>
    </row>
    <row r="23" spans="1:46" hidden="1" x14ac:dyDescent="0.25">
      <c r="A23" s="3" t="str">
        <f>'Programmes (ENG)'!A23</f>
        <v>FP</v>
      </c>
      <c r="B23" s="3" t="str">
        <f>'Programmes (ENG)'!B23</f>
        <v>F1/7A5W/008a</v>
      </c>
      <c r="C23" s="3" t="str">
        <f>'Programmes (ENG)'!C23</f>
        <v>WAL/FP/008a</v>
      </c>
      <c r="D23" s="3" t="s">
        <v>872</v>
      </c>
      <c r="E23" s="5">
        <f>'Programmes (ENG)'!E23</f>
        <v>1</v>
      </c>
      <c r="F23" s="9" t="str">
        <f t="shared" si="0"/>
        <v xml:space="preserve">Meddygaeth Gyffredinol (Mewnol)/Meddygaeth Anadlol, Llawdriniaeth Gyffredinol/Llawdriniaeth y Colon a'r Rhefr, Seiciatreg Henaint </v>
      </c>
      <c r="G23" s="9" t="str">
        <f>IF('Programmes (ENG)'!G23="Supervisor to be Confirmed",VLOOKUP('Programmes (ENG)'!G23,HIDE!A:B,2,FALSE),IF('Programmes (ENG)'!G23="","",'Programmes (ENG)'!G23))</f>
        <v xml:space="preserve">Dr Jacqueline Woolley </v>
      </c>
      <c r="H23" s="5" t="str">
        <f>'Programmes (ENG)'!H23</f>
        <v>F1</v>
      </c>
      <c r="I23" s="6">
        <f>'Programmes (ENG)'!I23</f>
        <v>44770</v>
      </c>
      <c r="J23" s="6">
        <f>'Programmes (ENG)'!J23</f>
        <v>44901</v>
      </c>
      <c r="K23" s="3" t="str">
        <f>VLOOKUP('Programmes (ENG)'!K23,HIDE!A:B,2, FALSE)</f>
        <v>Bwrdd Iechyd Prifysgol Cwm Taf Morgannwg</v>
      </c>
      <c r="L23" s="3" t="str">
        <f>VLOOKUP('Programmes (ENG)'!L23, HIDE!$A:$B, 2, FALSE)</f>
        <v>Ysbyty Tywysoges Cymru</v>
      </c>
      <c r="M23" s="3" t="str">
        <f>VLOOKUP('Programmes (ENG)'!M23, HIDE!$A:$B, 2, FALSE)</f>
        <v>Pen-y-bont</v>
      </c>
      <c r="N23" s="3" t="str">
        <f>VLOOKUP('Programmes (ENG)'!N23,HIDE!G:H, 2, FALSE)</f>
        <v>Meddygaeth Gyffredinol (Mewnol)</v>
      </c>
      <c r="O23" s="3" t="str">
        <f t="shared" si="1"/>
        <v>/</v>
      </c>
      <c r="P23" s="3" t="str">
        <f>IF('Programmes (ENG)'!P23="","",VLOOKUP('Programmes (ENG)'!P23, HIDE!G:H, 2, FALSE))</f>
        <v>Meddygaeth Anadlol</v>
      </c>
      <c r="Q23" s="3" t="str">
        <f>IF('Programmes (ENG)'!Q23="Supervisor to be Confirmed",VLOOKUP('Programmes (ENG)'!Q23,HIDE!A:B,2,FALSE),IF('Programmes (ENG)'!Q23="","",'Programmes (ENG)'!Q23))</f>
        <v xml:space="preserve">Dr Jacqueline Woolley </v>
      </c>
      <c r="R23" s="3" t="str">
        <f>'Programmes (ENG)'!R23</f>
        <v>F1</v>
      </c>
      <c r="S23" s="10">
        <f>'Programmes (ENG)'!S23</f>
        <v>44537</v>
      </c>
      <c r="T23" s="10">
        <f>'Programmes (ENG)'!T23</f>
        <v>45020</v>
      </c>
      <c r="U23" s="3" t="str">
        <f>VLOOKUP('Programmes (ENG)'!U23,HIDE!A:B,2, FALSE)</f>
        <v>Bwrdd Iechyd Prifysgol Cwm Taf Morgannwg</v>
      </c>
      <c r="V23" s="3" t="str">
        <f>VLOOKUP('Programmes (ENG)'!V23, HIDE!$A:$B, 2, FALSE)</f>
        <v>Ysbyty Tywysoges Cymru</v>
      </c>
      <c r="W23" s="3" t="str">
        <f>VLOOKUP('Programmes (ENG)'!W23, HIDE!$A:$B, 2, FALSE)</f>
        <v>Pen-y-bont</v>
      </c>
      <c r="X23" s="3" t="str">
        <f>VLOOKUP('Programmes (ENG)'!X23,HIDE!G:H, 2, FALSE)</f>
        <v>Llawdriniaeth Gyffredinol</v>
      </c>
      <c r="Y23" s="3" t="str">
        <f t="shared" si="2"/>
        <v>/</v>
      </c>
      <c r="Z23" s="3" t="str">
        <f>IF('Programmes (ENG)'!Z23="","",VLOOKUP('Programmes (ENG)'!Z23, HIDE!G:H, 2, FALSE))</f>
        <v>Llawdriniaeth y Colon a'r Rhefr</v>
      </c>
      <c r="AA23" s="3" t="str">
        <f>IF('Programmes (ENG)'!AA23="Supervisor to be Confirmed",VLOOKUP('Programmes (ENG)'!AA23,HIDE!A:B,2,FALSE),IF('Programmes (ENG)'!AA23="","",'Programmes (ENG)'!AA23))</f>
        <v xml:space="preserve">Mr Barry Appleton </v>
      </c>
      <c r="AB23" s="3" t="str">
        <f>'Programmes (ENG)'!AB23</f>
        <v>F1</v>
      </c>
      <c r="AC23" s="10">
        <f>'Programmes (ENG)'!AC23</f>
        <v>45021</v>
      </c>
      <c r="AD23" s="10">
        <f>'Programmes (ENG)'!AD23</f>
        <v>45139</v>
      </c>
      <c r="AE23" s="3" t="str">
        <f>VLOOKUP('Programmes (ENG)'!AE23,HIDE!A:B,2, FALSE)</f>
        <v>Bwrdd Iechyd Prifysgol Cwm Taf Morgannwg</v>
      </c>
      <c r="AF23" s="3" t="str">
        <f>VLOOKUP('Programmes (ENG)'!AF23, HIDE!$A:$B, 2, FALSE)</f>
        <v>Ysbyty Tywysoges Cymru</v>
      </c>
      <c r="AG23" s="3" t="str">
        <f>VLOOKUP('Programmes (ENG)'!AG23, HIDE!$A:$B, 2, FALSE)</f>
        <v>Pen-y-bont</v>
      </c>
      <c r="AH23" s="3" t="str">
        <f>VLOOKUP('Programmes (ENG)'!AH23,HIDE!G:H, 2, FALSE)</f>
        <v>Seiciatreg Henaint</v>
      </c>
      <c r="AI23" s="3" t="str">
        <f t="shared" si="3"/>
        <v/>
      </c>
      <c r="AJ23" s="3" t="str">
        <f>IF('Programmes (ENG)'!AJ23="","",VLOOKUP('Programmes (ENG)'!AJ23, HIDE!G:H, 2, FALSE))</f>
        <v/>
      </c>
      <c r="AK23" s="3" t="str">
        <f>IF('Programmes (ENG)'!AK23="Supervisor to be Confirmed",VLOOKUP('Programmes (ENG)'!AK23,HIDE!A:B,2,FALSE),IF('Programmes (ENG)'!AK23="","",'Programmes (ENG)'!AK23))</f>
        <v>Dr Bangar Sureddi</v>
      </c>
      <c r="AL23" s="10" t="str">
        <f>IF('Programmes (ENG)'!AL23="", "", 'Programmes (ENG)'!AL23)</f>
        <v/>
      </c>
      <c r="AM23" s="10" t="str">
        <f>IF('Programmes (ENG)'!AM23="", "", 'Programmes (ENG)'!AM23)</f>
        <v/>
      </c>
      <c r="AN23" s="9" t="str">
        <f>IF('Programmes (ENG)'!AN23="","",VLOOKUP('Programmes (ENG)'!AN23,HIDE!A:B,2,FALSE))</f>
        <v/>
      </c>
      <c r="AO23" s="9" t="str">
        <f>IF('Programmes (ENG)'!AO23="","",VLOOKUP('Programmes (ENG)'!AO23,HIDE!A:B,2,FALSE))</f>
        <v/>
      </c>
      <c r="AP23" s="9" t="str">
        <f>IF('Programmes (ENG)'!AP23="","",VLOOKUP('Programmes (ENG)'!AP23,HIDE!$A:$B,2,FALSE))</f>
        <v/>
      </c>
      <c r="AQ23" s="9" t="str">
        <f t="shared" si="4"/>
        <v/>
      </c>
      <c r="AR23" s="9" t="str">
        <f>IF('Programmes (ENG)'!AR23="","",VLOOKUP('Programmes (ENG)'!AR23,HIDE!A:B,2,FALSE))</f>
        <v/>
      </c>
      <c r="AS23" s="9" t="str">
        <f t="shared" si="5"/>
        <v/>
      </c>
      <c r="AT23" s="9" t="str">
        <f>IF('Programmes (ENG)'!AT23="Supervisor to be Confirmed",VLOOKUP('Programmes (ENG)'!AT23,HIDE!A:B,2,FALSE),IF('Programmes (ENG)'!AT23="","",'Programmes (ENG)'!AT23))</f>
        <v/>
      </c>
    </row>
    <row r="24" spans="1:46" hidden="1" x14ac:dyDescent="0.25">
      <c r="A24" s="3" t="str">
        <f>'Programmes (ENG)'!A24</f>
        <v>FP</v>
      </c>
      <c r="B24" s="3" t="str">
        <f>'Programmes (ENG)'!B24</f>
        <v>F1/7A5W/008b</v>
      </c>
      <c r="C24" s="3" t="str">
        <f>'Programmes (ENG)'!C24</f>
        <v>WAL/FP/008b</v>
      </c>
      <c r="D24" s="3" t="s">
        <v>872</v>
      </c>
      <c r="E24" s="5">
        <f>'Programmes (ENG)'!E24</f>
        <v>1</v>
      </c>
      <c r="F24" s="9" t="str">
        <f t="shared" si="0"/>
        <v xml:space="preserve">Seiciatreg Henaint, Meddygaeth Gyffredinol (Mewnol)/Meddygaeth Anadlol, Llawdriniaeth Gyffredinol/Llawdriniaeth y Colon a'r Rhefr </v>
      </c>
      <c r="G24" s="9" t="str">
        <f>IF('Programmes (ENG)'!G24="Supervisor to be Confirmed",VLOOKUP('Programmes (ENG)'!G24,HIDE!A:B,2,FALSE),IF('Programmes (ENG)'!G24="","",'Programmes (ENG)'!G24))</f>
        <v>Dr Bangar Sureddi</v>
      </c>
      <c r="H24" s="5" t="str">
        <f>'Programmes (ENG)'!H24</f>
        <v>F1</v>
      </c>
      <c r="I24" s="6">
        <f>'Programmes (ENG)'!I24</f>
        <v>44770</v>
      </c>
      <c r="J24" s="6">
        <f>'Programmes (ENG)'!J24</f>
        <v>44901</v>
      </c>
      <c r="K24" s="3" t="str">
        <f>VLOOKUP('Programmes (ENG)'!K24,HIDE!A:B,2, FALSE)</f>
        <v>Bwrdd Iechyd Prifysgol Cwm Taf Morgannwg</v>
      </c>
      <c r="L24" s="3" t="str">
        <f>VLOOKUP('Programmes (ENG)'!L24, HIDE!$A:$B, 2, FALSE)</f>
        <v>Ysbyty Tywysoges Cymru</v>
      </c>
      <c r="M24" s="3" t="str">
        <f>VLOOKUP('Programmes (ENG)'!M24, HIDE!$A:$B, 2, FALSE)</f>
        <v>Pen-y-bont</v>
      </c>
      <c r="N24" s="3" t="str">
        <f>VLOOKUP('Programmes (ENG)'!N24,HIDE!G:H, 2, FALSE)</f>
        <v>Seiciatreg Henaint</v>
      </c>
      <c r="O24" s="3" t="str">
        <f t="shared" si="1"/>
        <v/>
      </c>
      <c r="P24" s="3" t="str">
        <f>IF('Programmes (ENG)'!P24="","",VLOOKUP('Programmes (ENG)'!P24, HIDE!G:H, 2, FALSE))</f>
        <v/>
      </c>
      <c r="Q24" s="3" t="str">
        <f>IF('Programmes (ENG)'!Q24="Supervisor to be Confirmed",VLOOKUP('Programmes (ENG)'!Q24,HIDE!A:B,2,FALSE),IF('Programmes (ENG)'!Q24="","",'Programmes (ENG)'!Q24))</f>
        <v>Dr Bangar Sureddi</v>
      </c>
      <c r="R24" s="3" t="str">
        <f>'Programmes (ENG)'!R24</f>
        <v>F1</v>
      </c>
      <c r="S24" s="10">
        <f>'Programmes (ENG)'!S24</f>
        <v>44537</v>
      </c>
      <c r="T24" s="10">
        <f>'Programmes (ENG)'!T24</f>
        <v>45020</v>
      </c>
      <c r="U24" s="3" t="str">
        <f>VLOOKUP('Programmes (ENG)'!U24,HIDE!A:B,2, FALSE)</f>
        <v>Bwrdd Iechyd Prifysgol Cwm Taf Morgannwg</v>
      </c>
      <c r="V24" s="3" t="str">
        <f>VLOOKUP('Programmes (ENG)'!V24, HIDE!$A:$B, 2, FALSE)</f>
        <v>Ysbyty Tywysoges Cymru</v>
      </c>
      <c r="W24" s="3" t="str">
        <f>VLOOKUP('Programmes (ENG)'!W24, HIDE!$A:$B, 2, FALSE)</f>
        <v>Pen-y-bont</v>
      </c>
      <c r="X24" s="3" t="str">
        <f>VLOOKUP('Programmes (ENG)'!X24,HIDE!G:H, 2, FALSE)</f>
        <v>Meddygaeth Gyffredinol (Mewnol)</v>
      </c>
      <c r="Y24" s="3" t="str">
        <f t="shared" si="2"/>
        <v>/</v>
      </c>
      <c r="Z24" s="3" t="str">
        <f>IF('Programmes (ENG)'!Z24="","",VLOOKUP('Programmes (ENG)'!Z24, HIDE!G:H, 2, FALSE))</f>
        <v>Meddygaeth Anadlol</v>
      </c>
      <c r="AA24" s="3" t="str">
        <f>IF('Programmes (ENG)'!AA24="Supervisor to be Confirmed",VLOOKUP('Programmes (ENG)'!AA24,HIDE!A:B,2,FALSE),IF('Programmes (ENG)'!AA24="","",'Programmes (ENG)'!AA24))</f>
        <v xml:space="preserve">Dr Jacqueline Woolley </v>
      </c>
      <c r="AB24" s="3" t="str">
        <f>'Programmes (ENG)'!AB24</f>
        <v>F1</v>
      </c>
      <c r="AC24" s="10">
        <f>'Programmes (ENG)'!AC24</f>
        <v>45021</v>
      </c>
      <c r="AD24" s="10">
        <f>'Programmes (ENG)'!AD24</f>
        <v>45139</v>
      </c>
      <c r="AE24" s="3" t="str">
        <f>VLOOKUP('Programmes (ENG)'!AE24,HIDE!A:B,2, FALSE)</f>
        <v>Bwrdd Iechyd Prifysgol Cwm Taf Morgannwg</v>
      </c>
      <c r="AF24" s="3" t="str">
        <f>VLOOKUP('Programmes (ENG)'!AF24, HIDE!$A:$B, 2, FALSE)</f>
        <v>Ysbyty Tywysoges Cymru</v>
      </c>
      <c r="AG24" s="3" t="str">
        <f>VLOOKUP('Programmes (ENG)'!AG24, HIDE!$A:$B, 2, FALSE)</f>
        <v>Pen-y-bont</v>
      </c>
      <c r="AH24" s="3" t="str">
        <f>VLOOKUP('Programmes (ENG)'!AH24,HIDE!G:H, 2, FALSE)</f>
        <v>Llawdriniaeth Gyffredinol</v>
      </c>
      <c r="AI24" s="3" t="str">
        <f t="shared" si="3"/>
        <v>/</v>
      </c>
      <c r="AJ24" s="3" t="str">
        <f>IF('Programmes (ENG)'!AJ24="","",VLOOKUP('Programmes (ENG)'!AJ24, HIDE!G:H, 2, FALSE))</f>
        <v>Llawdriniaeth y Colon a'r Rhefr</v>
      </c>
      <c r="AK24" s="3" t="str">
        <f>IF('Programmes (ENG)'!AK24="Supervisor to be Confirmed",VLOOKUP('Programmes (ENG)'!AK24,HIDE!A:B,2,FALSE),IF('Programmes (ENG)'!AK24="","",'Programmes (ENG)'!AK24))</f>
        <v xml:space="preserve">Mr Barry Appleton </v>
      </c>
      <c r="AL24" s="10" t="str">
        <f>IF('Programmes (ENG)'!AL24="", "", 'Programmes (ENG)'!AL24)</f>
        <v/>
      </c>
      <c r="AM24" s="10" t="str">
        <f>IF('Programmes (ENG)'!AM24="", "", 'Programmes (ENG)'!AM24)</f>
        <v/>
      </c>
      <c r="AN24" s="9" t="str">
        <f>IF('Programmes (ENG)'!AN24="","",VLOOKUP('Programmes (ENG)'!AN24,HIDE!A:B,2,FALSE))</f>
        <v/>
      </c>
      <c r="AO24" s="9" t="str">
        <f>IF('Programmes (ENG)'!AO24="","",VLOOKUP('Programmes (ENG)'!AO24,HIDE!A:B,2,FALSE))</f>
        <v/>
      </c>
      <c r="AP24" s="9" t="str">
        <f>IF('Programmes (ENG)'!AP24="","",VLOOKUP('Programmes (ENG)'!AP24,HIDE!$A:$B,2,FALSE))</f>
        <v/>
      </c>
      <c r="AQ24" s="9" t="str">
        <f t="shared" si="4"/>
        <v/>
      </c>
      <c r="AR24" s="9" t="str">
        <f>IF('Programmes (ENG)'!AR24="","",VLOOKUP('Programmes (ENG)'!AR24,HIDE!A:B,2,FALSE))</f>
        <v/>
      </c>
      <c r="AS24" s="9" t="str">
        <f t="shared" si="5"/>
        <v/>
      </c>
      <c r="AT24" s="9" t="str">
        <f>IF('Programmes (ENG)'!AT24="Supervisor to be Confirmed",VLOOKUP('Programmes (ENG)'!AT24,HIDE!A:B,2,FALSE),IF('Programmes (ENG)'!AT24="","",'Programmes (ENG)'!AT24))</f>
        <v/>
      </c>
    </row>
    <row r="25" spans="1:46" hidden="1" x14ac:dyDescent="0.25">
      <c r="A25" s="3" t="str">
        <f>'Programmes (ENG)'!A25</f>
        <v>FP</v>
      </c>
      <c r="B25" s="3" t="str">
        <f>'Programmes (ENG)'!B25</f>
        <v>F1/7A5W/008c</v>
      </c>
      <c r="C25" s="3" t="str">
        <f>'Programmes (ENG)'!C25</f>
        <v>WAL/FP/008c</v>
      </c>
      <c r="D25" s="3" t="s">
        <v>872</v>
      </c>
      <c r="E25" s="5">
        <f>'Programmes (ENG)'!E25</f>
        <v>1</v>
      </c>
      <c r="F25" s="9" t="str">
        <f t="shared" si="0"/>
        <v xml:space="preserve">Llawdriniaeth Gyffredinol/Llawdriniaeth y Colon a'r Rhefr, Seiciatreg Henaint, Meddygaeth Gyffredinol (Mewnol)/Meddygaeth Anadlol </v>
      </c>
      <c r="G25" s="9" t="str">
        <f>IF('Programmes (ENG)'!G25="Supervisor to be Confirmed",VLOOKUP('Programmes (ENG)'!G25,HIDE!A:B,2,FALSE),IF('Programmes (ENG)'!G25="","",'Programmes (ENG)'!G25))</f>
        <v xml:space="preserve">Mr Barry Appleton </v>
      </c>
      <c r="H25" s="5" t="str">
        <f>'Programmes (ENG)'!H25</f>
        <v>F1</v>
      </c>
      <c r="I25" s="6">
        <f>'Programmes (ENG)'!I25</f>
        <v>44770</v>
      </c>
      <c r="J25" s="6">
        <f>'Programmes (ENG)'!J25</f>
        <v>44901</v>
      </c>
      <c r="K25" s="3" t="str">
        <f>VLOOKUP('Programmes (ENG)'!K25,HIDE!A:B,2, FALSE)</f>
        <v>Bwrdd Iechyd Prifysgol Cwm Taf Morgannwg</v>
      </c>
      <c r="L25" s="3" t="str">
        <f>VLOOKUP('Programmes (ENG)'!L25, HIDE!$A:$B, 2, FALSE)</f>
        <v>Ysbyty Tywysoges Cymru</v>
      </c>
      <c r="M25" s="3" t="str">
        <f>VLOOKUP('Programmes (ENG)'!M25, HIDE!$A:$B, 2, FALSE)</f>
        <v>Pen-y-bont</v>
      </c>
      <c r="N25" s="3" t="str">
        <f>VLOOKUP('Programmes (ENG)'!N25,HIDE!G:H, 2, FALSE)</f>
        <v>Llawdriniaeth Gyffredinol</v>
      </c>
      <c r="O25" s="3" t="str">
        <f t="shared" si="1"/>
        <v>/</v>
      </c>
      <c r="P25" s="3" t="str">
        <f>IF('Programmes (ENG)'!P25="","",VLOOKUP('Programmes (ENG)'!P25, HIDE!G:H, 2, FALSE))</f>
        <v>Llawdriniaeth y Colon a'r Rhefr</v>
      </c>
      <c r="Q25" s="3" t="str">
        <f>IF('Programmes (ENG)'!Q25="Supervisor to be Confirmed",VLOOKUP('Programmes (ENG)'!Q25,HIDE!A:B,2,FALSE),IF('Programmes (ENG)'!Q25="","",'Programmes (ENG)'!Q25))</f>
        <v xml:space="preserve">Mr Barry Appleton </v>
      </c>
      <c r="R25" s="3" t="str">
        <f>'Programmes (ENG)'!R25</f>
        <v>F1</v>
      </c>
      <c r="S25" s="10">
        <f>'Programmes (ENG)'!S25</f>
        <v>44537</v>
      </c>
      <c r="T25" s="10">
        <f>'Programmes (ENG)'!T25</f>
        <v>45020</v>
      </c>
      <c r="U25" s="3" t="str">
        <f>VLOOKUP('Programmes (ENG)'!U25,HIDE!A:B,2, FALSE)</f>
        <v>Bwrdd Iechyd Prifysgol Cwm Taf Morgannwg</v>
      </c>
      <c r="V25" s="3" t="str">
        <f>VLOOKUP('Programmes (ENG)'!V25, HIDE!$A:$B, 2, FALSE)</f>
        <v>Ysbyty Tywysoges Cymru</v>
      </c>
      <c r="W25" s="3" t="str">
        <f>VLOOKUP('Programmes (ENG)'!W25, HIDE!$A:$B, 2, FALSE)</f>
        <v>Pen-y-bont</v>
      </c>
      <c r="X25" s="3" t="str">
        <f>VLOOKUP('Programmes (ENG)'!X25,HIDE!G:H, 2, FALSE)</f>
        <v>Seiciatreg Henaint</v>
      </c>
      <c r="Y25" s="3" t="str">
        <f t="shared" si="2"/>
        <v/>
      </c>
      <c r="Z25" s="3" t="str">
        <f>IF('Programmes (ENG)'!Z25="","",VLOOKUP('Programmes (ENG)'!Z25, HIDE!G:H, 2, FALSE))</f>
        <v/>
      </c>
      <c r="AA25" s="3" t="str">
        <f>IF('Programmes (ENG)'!AA25="Supervisor to be Confirmed",VLOOKUP('Programmes (ENG)'!AA25,HIDE!A:B,2,FALSE),IF('Programmes (ENG)'!AA25="","",'Programmes (ENG)'!AA25))</f>
        <v>Dr Bangar Sureddi</v>
      </c>
      <c r="AB25" s="3" t="str">
        <f>'Programmes (ENG)'!AB25</f>
        <v>F1</v>
      </c>
      <c r="AC25" s="10">
        <f>'Programmes (ENG)'!AC25</f>
        <v>45021</v>
      </c>
      <c r="AD25" s="10">
        <f>'Programmes (ENG)'!AD25</f>
        <v>45139</v>
      </c>
      <c r="AE25" s="3" t="str">
        <f>VLOOKUP('Programmes (ENG)'!AE25,HIDE!A:B,2, FALSE)</f>
        <v>Bwrdd Iechyd Prifysgol Cwm Taf Morgannwg</v>
      </c>
      <c r="AF25" s="3" t="str">
        <f>VLOOKUP('Programmes (ENG)'!AF25, HIDE!$A:$B, 2, FALSE)</f>
        <v>Ysbyty Tywysoges Cymru</v>
      </c>
      <c r="AG25" s="3" t="str">
        <f>VLOOKUP('Programmes (ENG)'!AG25, HIDE!$A:$B, 2, FALSE)</f>
        <v>Pen-y-bont</v>
      </c>
      <c r="AH25" s="3" t="str">
        <f>VLOOKUP('Programmes (ENG)'!AH25,HIDE!G:H, 2, FALSE)</f>
        <v>Meddygaeth Gyffredinol (Mewnol)</v>
      </c>
      <c r="AI25" s="3" t="str">
        <f t="shared" si="3"/>
        <v>/</v>
      </c>
      <c r="AJ25" s="3" t="str">
        <f>IF('Programmes (ENG)'!AJ25="","",VLOOKUP('Programmes (ENG)'!AJ25, HIDE!G:H, 2, FALSE))</f>
        <v>Meddygaeth Anadlol</v>
      </c>
      <c r="AK25" s="3" t="str">
        <f>IF('Programmes (ENG)'!AK25="Supervisor to be Confirmed",VLOOKUP('Programmes (ENG)'!AK25,HIDE!A:B,2,FALSE),IF('Programmes (ENG)'!AK25="","",'Programmes (ENG)'!AK25))</f>
        <v xml:space="preserve">Dr Jacqueline Woolley </v>
      </c>
      <c r="AL25" s="10" t="str">
        <f>IF('Programmes (ENG)'!AL25="", "", 'Programmes (ENG)'!AL25)</f>
        <v/>
      </c>
      <c r="AM25" s="10" t="str">
        <f>IF('Programmes (ENG)'!AM25="", "", 'Programmes (ENG)'!AM25)</f>
        <v/>
      </c>
      <c r="AN25" s="9" t="str">
        <f>IF('Programmes (ENG)'!AN25="","",VLOOKUP('Programmes (ENG)'!AN25,HIDE!A:B,2,FALSE))</f>
        <v/>
      </c>
      <c r="AO25" s="9" t="str">
        <f>IF('Programmes (ENG)'!AO25="","",VLOOKUP('Programmes (ENG)'!AO25,HIDE!A:B,2,FALSE))</f>
        <v/>
      </c>
      <c r="AP25" s="9" t="str">
        <f>IF('Programmes (ENG)'!AP25="","",VLOOKUP('Programmes (ENG)'!AP25,HIDE!$A:$B,2,FALSE))</f>
        <v/>
      </c>
      <c r="AQ25" s="9" t="str">
        <f t="shared" si="4"/>
        <v/>
      </c>
      <c r="AR25" s="9" t="str">
        <f>IF('Programmes (ENG)'!AR25="","",VLOOKUP('Programmes (ENG)'!AR25,HIDE!A:B,2,FALSE))</f>
        <v/>
      </c>
      <c r="AS25" s="9" t="str">
        <f t="shared" si="5"/>
        <v/>
      </c>
      <c r="AT25" s="9" t="str">
        <f>IF('Programmes (ENG)'!AT25="Supervisor to be Confirmed",VLOOKUP('Programmes (ENG)'!AT25,HIDE!A:B,2,FALSE),IF('Programmes (ENG)'!AT25="","",'Programmes (ENG)'!AT25))</f>
        <v/>
      </c>
    </row>
    <row r="26" spans="1:46" hidden="1" x14ac:dyDescent="0.25">
      <c r="A26" s="3" t="str">
        <f>'Programmes (ENG)'!A26</f>
        <v>FP</v>
      </c>
      <c r="B26" s="3" t="str">
        <f>'Programmes (ENG)'!B26</f>
        <v>F1/7A5W/009a</v>
      </c>
      <c r="C26" s="3" t="str">
        <f>'Programmes (ENG)'!C26</f>
        <v>WAL/FP/009a</v>
      </c>
      <c r="D26" s="3" t="s">
        <v>872</v>
      </c>
      <c r="E26" s="5">
        <f>'Programmes (ENG)'!E26</f>
        <v>0</v>
      </c>
      <c r="F26" s="9" t="str">
        <f t="shared" si="0"/>
        <v xml:space="preserve">Meddygaeth Gyffredinol (Mewnol)/Meddygaeth Strôc, Llawdriniaeth Gyffredinol/Llawdriniaeth ar y Fron, Meddygaeth Frys </v>
      </c>
      <c r="G26" s="9" t="str">
        <f>IF('Programmes (ENG)'!G26="Supervisor to be Confirmed",VLOOKUP('Programmes (ENG)'!G26,HIDE!A:B,2,FALSE),IF('Programmes (ENG)'!G26="","",'Programmes (ENG)'!G26))</f>
        <v xml:space="preserve">Dr Diptarup Mukhopadhyay </v>
      </c>
      <c r="H26" s="5" t="str">
        <f>'Programmes (ENG)'!H26</f>
        <v>F1</v>
      </c>
      <c r="I26" s="6">
        <f>'Programmes (ENG)'!I26</f>
        <v>44770</v>
      </c>
      <c r="J26" s="6">
        <f>'Programmes (ENG)'!J26</f>
        <v>44901</v>
      </c>
      <c r="K26" s="3" t="str">
        <f>VLOOKUP('Programmes (ENG)'!K26,HIDE!A:B,2, FALSE)</f>
        <v>Bwrdd Iechyd Prifysgol Cwm Taf Morgannwg</v>
      </c>
      <c r="L26" s="3" t="str">
        <f>VLOOKUP('Programmes (ENG)'!L26, HIDE!$A:$B, 2, FALSE)</f>
        <v>Ysbyty Tywysoges Cymru</v>
      </c>
      <c r="M26" s="3" t="str">
        <f>VLOOKUP('Programmes (ENG)'!M26, HIDE!$A:$B, 2, FALSE)</f>
        <v>Pen-y-bont</v>
      </c>
      <c r="N26" s="3" t="str">
        <f>VLOOKUP('Programmes (ENG)'!N26,HIDE!G:H, 2, FALSE)</f>
        <v>Meddygaeth Gyffredinol (Mewnol)</v>
      </c>
      <c r="O26" s="3" t="str">
        <f t="shared" si="1"/>
        <v>/</v>
      </c>
      <c r="P26" s="3" t="str">
        <f>IF('Programmes (ENG)'!P26="","",VLOOKUP('Programmes (ENG)'!P26, HIDE!G:H, 2, FALSE))</f>
        <v>Meddygaeth Strôc</v>
      </c>
      <c r="Q26" s="3" t="str">
        <f>IF('Programmes (ENG)'!Q26="Supervisor to be Confirmed",VLOOKUP('Programmes (ENG)'!Q26,HIDE!A:B,2,FALSE),IF('Programmes (ENG)'!Q26="","",'Programmes (ENG)'!Q26))</f>
        <v xml:space="preserve">Dr Diptarup Mukhopadhyay </v>
      </c>
      <c r="R26" s="3" t="str">
        <f>'Programmes (ENG)'!R26</f>
        <v>F1</v>
      </c>
      <c r="S26" s="10">
        <f>'Programmes (ENG)'!S26</f>
        <v>44537</v>
      </c>
      <c r="T26" s="10">
        <f>'Programmes (ENG)'!T26</f>
        <v>45020</v>
      </c>
      <c r="U26" s="3" t="str">
        <f>VLOOKUP('Programmes (ENG)'!U26,HIDE!A:B,2, FALSE)</f>
        <v>Bwrdd Iechyd Prifysgol Cwm Taf Morgannwg</v>
      </c>
      <c r="V26" s="3" t="str">
        <f>VLOOKUP('Programmes (ENG)'!V26, HIDE!$A:$B, 2, FALSE)</f>
        <v>Ysbyty Tywysoges Cymru</v>
      </c>
      <c r="W26" s="3" t="str">
        <f>VLOOKUP('Programmes (ENG)'!W26, HIDE!$A:$B, 2, FALSE)</f>
        <v>Pen-y-bont</v>
      </c>
      <c r="X26" s="3" t="str">
        <f>VLOOKUP('Programmes (ENG)'!X26,HIDE!G:H, 2, FALSE)</f>
        <v>Llawdriniaeth Gyffredinol</v>
      </c>
      <c r="Y26" s="3" t="str">
        <f t="shared" si="2"/>
        <v>/</v>
      </c>
      <c r="Z26" s="3" t="str">
        <f>IF('Programmes (ENG)'!Z26="","",VLOOKUP('Programmes (ENG)'!Z26, HIDE!G:H, 2, FALSE))</f>
        <v>Llawdriniaeth ar y Fron</v>
      </c>
      <c r="AA26" s="3" t="str">
        <f>IF('Programmes (ENG)'!AA26="Supervisor to be Confirmed",VLOOKUP('Programmes (ENG)'!AA26,HIDE!A:B,2,FALSE),IF('Programmes (ENG)'!AA26="","",'Programmes (ENG)'!AA26))</f>
        <v>Ms Joy Singh</v>
      </c>
      <c r="AB26" s="3" t="str">
        <f>'Programmes (ENG)'!AB26</f>
        <v>F1</v>
      </c>
      <c r="AC26" s="10">
        <f>'Programmes (ENG)'!AC26</f>
        <v>45021</v>
      </c>
      <c r="AD26" s="10">
        <f>'Programmes (ENG)'!AD26</f>
        <v>45139</v>
      </c>
      <c r="AE26" s="3" t="str">
        <f>VLOOKUP('Programmes (ENG)'!AE26,HIDE!A:B,2, FALSE)</f>
        <v>Bwrdd Iechyd Prifysgol Cwm Taf Morgannwg</v>
      </c>
      <c r="AF26" s="3" t="str">
        <f>VLOOKUP('Programmes (ENG)'!AF26, HIDE!$A:$B, 2, FALSE)</f>
        <v>Ysbyty Tywysoges Cymru</v>
      </c>
      <c r="AG26" s="3" t="str">
        <f>VLOOKUP('Programmes (ENG)'!AG26, HIDE!$A:$B, 2, FALSE)</f>
        <v>Pen-y-bont</v>
      </c>
      <c r="AH26" s="3" t="str">
        <f>VLOOKUP('Programmes (ENG)'!AH26,HIDE!G:H, 2, FALSE)</f>
        <v>Meddygaeth Frys</v>
      </c>
      <c r="AI26" s="3" t="str">
        <f t="shared" si="3"/>
        <v/>
      </c>
      <c r="AJ26" s="3" t="str">
        <f>IF('Programmes (ENG)'!AJ26="","",VLOOKUP('Programmes (ENG)'!AJ26, HIDE!G:H, 2, FALSE))</f>
        <v/>
      </c>
      <c r="AK26" s="3" t="str">
        <f>IF('Programmes (ENG)'!AK26="Supervisor to be Confirmed",VLOOKUP('Programmes (ENG)'!AK26,HIDE!A:B,2,FALSE),IF('Programmes (ENG)'!AK26="","",'Programmes (ENG)'!AK26))</f>
        <v xml:space="preserve">Dr Rhian Dyer </v>
      </c>
      <c r="AL26" s="10" t="str">
        <f>IF('Programmes (ENG)'!AL26="", "", 'Programmes (ENG)'!AL26)</f>
        <v/>
      </c>
      <c r="AM26" s="10" t="str">
        <f>IF('Programmes (ENG)'!AM26="", "", 'Programmes (ENG)'!AM26)</f>
        <v/>
      </c>
      <c r="AN26" s="9" t="str">
        <f>IF('Programmes (ENG)'!AN26="","",VLOOKUP('Programmes (ENG)'!AN26,HIDE!A:B,2,FALSE))</f>
        <v/>
      </c>
      <c r="AO26" s="9" t="str">
        <f>IF('Programmes (ENG)'!AO26="","",VLOOKUP('Programmes (ENG)'!AO26,HIDE!A:B,2,FALSE))</f>
        <v/>
      </c>
      <c r="AP26" s="9" t="str">
        <f>IF('Programmes (ENG)'!AP26="","",VLOOKUP('Programmes (ENG)'!AP26,HIDE!$A:$B,2,FALSE))</f>
        <v/>
      </c>
      <c r="AQ26" s="9" t="str">
        <f t="shared" si="4"/>
        <v/>
      </c>
      <c r="AR26" s="9" t="str">
        <f>IF('Programmes (ENG)'!AR26="","",VLOOKUP('Programmes (ENG)'!AR26,HIDE!A:B,2,FALSE))</f>
        <v/>
      </c>
      <c r="AS26" s="9" t="str">
        <f t="shared" si="5"/>
        <v/>
      </c>
      <c r="AT26" s="9" t="str">
        <f>IF('Programmes (ENG)'!AT26="Supervisor to be Confirmed",VLOOKUP('Programmes (ENG)'!AT26,HIDE!A:B,2,FALSE),IF('Programmes (ENG)'!AT26="","",'Programmes (ENG)'!AT26))</f>
        <v/>
      </c>
    </row>
    <row r="27" spans="1:46" hidden="1" x14ac:dyDescent="0.25">
      <c r="A27" s="3" t="str">
        <f>'Programmes (ENG)'!A27</f>
        <v>FP</v>
      </c>
      <c r="B27" s="3" t="str">
        <f>'Programmes (ENG)'!B27</f>
        <v>F1/7A5W/009b</v>
      </c>
      <c r="C27" s="3" t="str">
        <f>'Programmes (ENG)'!C27</f>
        <v>WAL/FP/009b</v>
      </c>
      <c r="D27" s="3" t="s">
        <v>872</v>
      </c>
      <c r="E27" s="5">
        <f>'Programmes (ENG)'!E27</f>
        <v>1</v>
      </c>
      <c r="F27" s="9" t="str">
        <f t="shared" si="0"/>
        <v xml:space="preserve">Meddygaeth Frys, Meddygaeth Gyffredinol (Mewnol)/Meddygaeth Strôc, Llawdriniaeth Gyffredinol/Llawdriniaeth ar y Fron </v>
      </c>
      <c r="G27" s="9" t="str">
        <f>IF('Programmes (ENG)'!G27="Supervisor to be Confirmed",VLOOKUP('Programmes (ENG)'!G27,HIDE!A:B,2,FALSE),IF('Programmes (ENG)'!G27="","",'Programmes (ENG)'!G27))</f>
        <v xml:space="preserve">Dr Rhian Dyer </v>
      </c>
      <c r="H27" s="5" t="str">
        <f>'Programmes (ENG)'!H27</f>
        <v>F1</v>
      </c>
      <c r="I27" s="6">
        <f>'Programmes (ENG)'!I27</f>
        <v>44770</v>
      </c>
      <c r="J27" s="6">
        <f>'Programmes (ENG)'!J27</f>
        <v>44901</v>
      </c>
      <c r="K27" s="3" t="str">
        <f>VLOOKUP('Programmes (ENG)'!K27,HIDE!A:B,2, FALSE)</f>
        <v>Bwrdd Iechyd Prifysgol Cwm Taf Morgannwg</v>
      </c>
      <c r="L27" s="3" t="str">
        <f>VLOOKUP('Programmes (ENG)'!L27, HIDE!$A:$B, 2, FALSE)</f>
        <v>Ysbyty Tywysoges Cymru</v>
      </c>
      <c r="M27" s="3" t="str">
        <f>VLOOKUP('Programmes (ENG)'!M27, HIDE!$A:$B, 2, FALSE)</f>
        <v>Pen-y-bont</v>
      </c>
      <c r="N27" s="3" t="str">
        <f>VLOOKUP('Programmes (ENG)'!N27,HIDE!G:H, 2, FALSE)</f>
        <v>Meddygaeth Frys</v>
      </c>
      <c r="O27" s="3" t="str">
        <f t="shared" si="1"/>
        <v/>
      </c>
      <c r="P27" s="3" t="str">
        <f>IF('Programmes (ENG)'!P27="","",VLOOKUP('Programmes (ENG)'!P27, HIDE!G:H, 2, FALSE))</f>
        <v/>
      </c>
      <c r="Q27" s="3" t="str">
        <f>IF('Programmes (ENG)'!Q27="Supervisor to be Confirmed",VLOOKUP('Programmes (ENG)'!Q27,HIDE!A:B,2,FALSE),IF('Programmes (ENG)'!Q27="","",'Programmes (ENG)'!Q27))</f>
        <v xml:space="preserve">Dr Rhian Dyer </v>
      </c>
      <c r="R27" s="3" t="str">
        <f>'Programmes (ENG)'!R27</f>
        <v>F1</v>
      </c>
      <c r="S27" s="10">
        <f>'Programmes (ENG)'!S27</f>
        <v>44537</v>
      </c>
      <c r="T27" s="10">
        <f>'Programmes (ENG)'!T27</f>
        <v>45020</v>
      </c>
      <c r="U27" s="3" t="str">
        <f>VLOOKUP('Programmes (ENG)'!U27,HIDE!A:B,2, FALSE)</f>
        <v>Bwrdd Iechyd Prifysgol Cwm Taf Morgannwg</v>
      </c>
      <c r="V27" s="3" t="str">
        <f>VLOOKUP('Programmes (ENG)'!V27, HIDE!$A:$B, 2, FALSE)</f>
        <v>Ysbyty Tywysoges Cymru</v>
      </c>
      <c r="W27" s="3" t="str">
        <f>VLOOKUP('Programmes (ENG)'!W27, HIDE!$A:$B, 2, FALSE)</f>
        <v>Pen-y-bont</v>
      </c>
      <c r="X27" s="3" t="str">
        <f>VLOOKUP('Programmes (ENG)'!X27,HIDE!G:H, 2, FALSE)</f>
        <v>Meddygaeth Gyffredinol (Mewnol)</v>
      </c>
      <c r="Y27" s="3" t="str">
        <f t="shared" si="2"/>
        <v>/</v>
      </c>
      <c r="Z27" s="3" t="str">
        <f>IF('Programmes (ENG)'!Z27="","",VLOOKUP('Programmes (ENG)'!Z27, HIDE!G:H, 2, FALSE))</f>
        <v>Meddygaeth Strôc</v>
      </c>
      <c r="AA27" s="3" t="str">
        <f>IF('Programmes (ENG)'!AA27="Supervisor to be Confirmed",VLOOKUP('Programmes (ENG)'!AA27,HIDE!A:B,2,FALSE),IF('Programmes (ENG)'!AA27="","",'Programmes (ENG)'!AA27))</f>
        <v xml:space="preserve">Dr Diptarup Mukhopadhyay </v>
      </c>
      <c r="AB27" s="3" t="str">
        <f>'Programmes (ENG)'!AB27</f>
        <v>F1</v>
      </c>
      <c r="AC27" s="10">
        <f>'Programmes (ENG)'!AC27</f>
        <v>45021</v>
      </c>
      <c r="AD27" s="10">
        <f>'Programmes (ENG)'!AD27</f>
        <v>45139</v>
      </c>
      <c r="AE27" s="3" t="str">
        <f>VLOOKUP('Programmes (ENG)'!AE27,HIDE!A:B,2, FALSE)</f>
        <v>Bwrdd Iechyd Prifysgol Cwm Taf Morgannwg</v>
      </c>
      <c r="AF27" s="3" t="str">
        <f>VLOOKUP('Programmes (ENG)'!AF27, HIDE!$A:$B, 2, FALSE)</f>
        <v>Ysbyty Tywysoges Cymru</v>
      </c>
      <c r="AG27" s="3" t="str">
        <f>VLOOKUP('Programmes (ENG)'!AG27, HIDE!$A:$B, 2, FALSE)</f>
        <v>Pen-y-bont</v>
      </c>
      <c r="AH27" s="3" t="str">
        <f>VLOOKUP('Programmes (ENG)'!AH27,HIDE!G:H, 2, FALSE)</f>
        <v>Llawdriniaeth Gyffredinol</v>
      </c>
      <c r="AI27" s="3" t="str">
        <f t="shared" si="3"/>
        <v>/</v>
      </c>
      <c r="AJ27" s="3" t="str">
        <f>IF('Programmes (ENG)'!AJ27="","",VLOOKUP('Programmes (ENG)'!AJ27, HIDE!G:H, 2, FALSE))</f>
        <v>Llawdriniaeth ar y Fron</v>
      </c>
      <c r="AK27" s="3" t="str">
        <f>IF('Programmes (ENG)'!AK27="Supervisor to be Confirmed",VLOOKUP('Programmes (ENG)'!AK27,HIDE!A:B,2,FALSE),IF('Programmes (ENG)'!AK27="","",'Programmes (ENG)'!AK27))</f>
        <v>Ms Joy Singh</v>
      </c>
      <c r="AL27" s="10" t="str">
        <f>IF('Programmes (ENG)'!AL27="", "", 'Programmes (ENG)'!AL27)</f>
        <v/>
      </c>
      <c r="AM27" s="10" t="str">
        <f>IF('Programmes (ENG)'!AM27="", "", 'Programmes (ENG)'!AM27)</f>
        <v/>
      </c>
      <c r="AN27" s="9" t="str">
        <f>IF('Programmes (ENG)'!AN27="","",VLOOKUP('Programmes (ENG)'!AN27,HIDE!A:B,2,FALSE))</f>
        <v/>
      </c>
      <c r="AO27" s="9" t="str">
        <f>IF('Programmes (ENG)'!AO27="","",VLOOKUP('Programmes (ENG)'!AO27,HIDE!A:B,2,FALSE))</f>
        <v/>
      </c>
      <c r="AP27" s="9" t="str">
        <f>IF('Programmes (ENG)'!AP27="","",VLOOKUP('Programmes (ENG)'!AP27,HIDE!$A:$B,2,FALSE))</f>
        <v/>
      </c>
      <c r="AQ27" s="9" t="str">
        <f t="shared" si="4"/>
        <v/>
      </c>
      <c r="AR27" s="9" t="str">
        <f>IF('Programmes (ENG)'!AR27="","",VLOOKUP('Programmes (ENG)'!AR27,HIDE!A:B,2,FALSE))</f>
        <v/>
      </c>
      <c r="AS27" s="9" t="str">
        <f t="shared" si="5"/>
        <v/>
      </c>
      <c r="AT27" s="9" t="str">
        <f>IF('Programmes (ENG)'!AT27="Supervisor to be Confirmed",VLOOKUP('Programmes (ENG)'!AT27,HIDE!A:B,2,FALSE),IF('Programmes (ENG)'!AT27="","",'Programmes (ENG)'!AT27))</f>
        <v/>
      </c>
    </row>
    <row r="28" spans="1:46" hidden="1" x14ac:dyDescent="0.25">
      <c r="A28" s="3" t="str">
        <f>'Programmes (ENG)'!A28</f>
        <v>FP</v>
      </c>
      <c r="B28" s="3" t="str">
        <f>'Programmes (ENG)'!B28</f>
        <v>F1/7A5W/009c</v>
      </c>
      <c r="C28" s="3" t="str">
        <f>'Programmes (ENG)'!C28</f>
        <v>WAL/FP/009c</v>
      </c>
      <c r="D28" s="3" t="s">
        <v>872</v>
      </c>
      <c r="E28" s="5">
        <f>'Programmes (ENG)'!E28</f>
        <v>1</v>
      </c>
      <c r="F28" s="9" t="str">
        <f t="shared" si="0"/>
        <v xml:space="preserve">Llawdriniaeth Gyffredinol/Llawdriniaeth ar y Fron, Meddygaeth Frys, Meddygaeth Gyffredinol (Mewnol)/Meddygaeth Strôc </v>
      </c>
      <c r="G28" s="9" t="str">
        <f>IF('Programmes (ENG)'!G28="Supervisor to be Confirmed",VLOOKUP('Programmes (ENG)'!G28,HIDE!A:B,2,FALSE),IF('Programmes (ENG)'!G28="","",'Programmes (ENG)'!G28))</f>
        <v>Ms Joy Singh</v>
      </c>
      <c r="H28" s="5" t="str">
        <f>'Programmes (ENG)'!H28</f>
        <v>F1</v>
      </c>
      <c r="I28" s="6">
        <f>'Programmes (ENG)'!I28</f>
        <v>44770</v>
      </c>
      <c r="J28" s="6">
        <f>'Programmes (ENG)'!J28</f>
        <v>44901</v>
      </c>
      <c r="K28" s="3" t="str">
        <f>VLOOKUP('Programmes (ENG)'!K28,HIDE!A:B,2, FALSE)</f>
        <v>Bwrdd Iechyd Prifysgol Cwm Taf Morgannwg</v>
      </c>
      <c r="L28" s="3" t="str">
        <f>VLOOKUP('Programmes (ENG)'!L28, HIDE!$A:$B, 2, FALSE)</f>
        <v>Ysbyty Tywysoges Cymru</v>
      </c>
      <c r="M28" s="3" t="str">
        <f>VLOOKUP('Programmes (ENG)'!M28, HIDE!$A:$B, 2, FALSE)</f>
        <v>Pen-y-bont</v>
      </c>
      <c r="N28" s="3" t="str">
        <f>VLOOKUP('Programmes (ENG)'!N28,HIDE!G:H, 2, FALSE)</f>
        <v>Llawdriniaeth Gyffredinol</v>
      </c>
      <c r="O28" s="3" t="str">
        <f t="shared" si="1"/>
        <v>/</v>
      </c>
      <c r="P28" s="3" t="str">
        <f>IF('Programmes (ENG)'!P28="","",VLOOKUP('Programmes (ENG)'!P28, HIDE!G:H, 2, FALSE))</f>
        <v>Llawdriniaeth ar y Fron</v>
      </c>
      <c r="Q28" s="3" t="str">
        <f>IF('Programmes (ENG)'!Q28="Supervisor to be Confirmed",VLOOKUP('Programmes (ENG)'!Q28,HIDE!A:B,2,FALSE),IF('Programmes (ENG)'!Q28="","",'Programmes (ENG)'!Q28))</f>
        <v>Ms Joy Singh</v>
      </c>
      <c r="R28" s="3" t="str">
        <f>'Programmes (ENG)'!R28</f>
        <v>F1</v>
      </c>
      <c r="S28" s="10">
        <f>'Programmes (ENG)'!S28</f>
        <v>44537</v>
      </c>
      <c r="T28" s="10">
        <f>'Programmes (ENG)'!T28</f>
        <v>45020</v>
      </c>
      <c r="U28" s="3" t="str">
        <f>VLOOKUP('Programmes (ENG)'!U28,HIDE!A:B,2, FALSE)</f>
        <v>Bwrdd Iechyd Prifysgol Cwm Taf Morgannwg</v>
      </c>
      <c r="V28" s="3" t="str">
        <f>VLOOKUP('Programmes (ENG)'!V28, HIDE!$A:$B, 2, FALSE)</f>
        <v>Ysbyty Tywysoges Cymru</v>
      </c>
      <c r="W28" s="3" t="str">
        <f>VLOOKUP('Programmes (ENG)'!W28, HIDE!$A:$B, 2, FALSE)</f>
        <v>Pen-y-bont</v>
      </c>
      <c r="X28" s="3" t="str">
        <f>VLOOKUP('Programmes (ENG)'!X28,HIDE!G:H, 2, FALSE)</f>
        <v>Meddygaeth Frys</v>
      </c>
      <c r="Y28" s="3" t="str">
        <f t="shared" si="2"/>
        <v/>
      </c>
      <c r="Z28" s="3" t="str">
        <f>IF('Programmes (ENG)'!Z28="","",VLOOKUP('Programmes (ENG)'!Z28, HIDE!G:H, 2, FALSE))</f>
        <v/>
      </c>
      <c r="AA28" s="3" t="str">
        <f>IF('Programmes (ENG)'!AA28="Supervisor to be Confirmed",VLOOKUP('Programmes (ENG)'!AA28,HIDE!A:B,2,FALSE),IF('Programmes (ENG)'!AA28="","",'Programmes (ENG)'!AA28))</f>
        <v xml:space="preserve">Dr Rhian Dyer </v>
      </c>
      <c r="AB28" s="3" t="str">
        <f>'Programmes (ENG)'!AB28</f>
        <v>F1</v>
      </c>
      <c r="AC28" s="10">
        <f>'Programmes (ENG)'!AC28</f>
        <v>45021</v>
      </c>
      <c r="AD28" s="10">
        <f>'Programmes (ENG)'!AD28</f>
        <v>45139</v>
      </c>
      <c r="AE28" s="3" t="str">
        <f>VLOOKUP('Programmes (ENG)'!AE28,HIDE!A:B,2, FALSE)</f>
        <v>Bwrdd Iechyd Prifysgol Cwm Taf Morgannwg</v>
      </c>
      <c r="AF28" s="3" t="str">
        <f>VLOOKUP('Programmes (ENG)'!AF28, HIDE!$A:$B, 2, FALSE)</f>
        <v>Ysbyty Tywysoges Cymru</v>
      </c>
      <c r="AG28" s="3" t="str">
        <f>VLOOKUP('Programmes (ENG)'!AG28, HIDE!$A:$B, 2, FALSE)</f>
        <v>Pen-y-bont</v>
      </c>
      <c r="AH28" s="3" t="str">
        <f>VLOOKUP('Programmes (ENG)'!AH28,HIDE!G:H, 2, FALSE)</f>
        <v>Meddygaeth Gyffredinol (Mewnol)</v>
      </c>
      <c r="AI28" s="3" t="str">
        <f t="shared" si="3"/>
        <v>/</v>
      </c>
      <c r="AJ28" s="3" t="str">
        <f>IF('Programmes (ENG)'!AJ28="","",VLOOKUP('Programmes (ENG)'!AJ28, HIDE!G:H, 2, FALSE))</f>
        <v>Meddygaeth Strôc</v>
      </c>
      <c r="AK28" s="3" t="str">
        <f>IF('Programmes (ENG)'!AK28="Supervisor to be Confirmed",VLOOKUP('Programmes (ENG)'!AK28,HIDE!A:B,2,FALSE),IF('Programmes (ENG)'!AK28="","",'Programmes (ENG)'!AK28))</f>
        <v xml:space="preserve">Dr Diptarup Mukhopadhyay </v>
      </c>
      <c r="AL28" s="10" t="str">
        <f>IF('Programmes (ENG)'!AL28="", "", 'Programmes (ENG)'!AL28)</f>
        <v/>
      </c>
      <c r="AM28" s="10" t="str">
        <f>IF('Programmes (ENG)'!AM28="", "", 'Programmes (ENG)'!AM28)</f>
        <v/>
      </c>
      <c r="AN28" s="9" t="str">
        <f>IF('Programmes (ENG)'!AN28="","",VLOOKUP('Programmes (ENG)'!AN28,HIDE!A:B,2,FALSE))</f>
        <v/>
      </c>
      <c r="AO28" s="9" t="str">
        <f>IF('Programmes (ENG)'!AO28="","",VLOOKUP('Programmes (ENG)'!AO28,HIDE!A:B,2,FALSE))</f>
        <v/>
      </c>
      <c r="AP28" s="9" t="str">
        <f>IF('Programmes (ENG)'!AP28="","",VLOOKUP('Programmes (ENG)'!AP28,HIDE!$A:$B,2,FALSE))</f>
        <v/>
      </c>
      <c r="AQ28" s="9" t="str">
        <f t="shared" si="4"/>
        <v/>
      </c>
      <c r="AR28" s="9" t="str">
        <f>IF('Programmes (ENG)'!AR28="","",VLOOKUP('Programmes (ENG)'!AR28,HIDE!A:B,2,FALSE))</f>
        <v/>
      </c>
      <c r="AS28" s="9" t="str">
        <f t="shared" si="5"/>
        <v/>
      </c>
      <c r="AT28" s="9" t="str">
        <f>IF('Programmes (ENG)'!AT28="Supervisor to be Confirmed",VLOOKUP('Programmes (ENG)'!AT28,HIDE!A:B,2,FALSE),IF('Programmes (ENG)'!AT28="","",'Programmes (ENG)'!AT28))</f>
        <v/>
      </c>
    </row>
    <row r="29" spans="1:46" hidden="1" x14ac:dyDescent="0.25">
      <c r="A29" s="3" t="str">
        <f>'Programmes (ENG)'!A29</f>
        <v>FP</v>
      </c>
      <c r="B29" s="3" t="str">
        <f>'Programmes (ENG)'!B29</f>
        <v>F1/7A5W/010a</v>
      </c>
      <c r="C29" s="3" t="str">
        <f>'Programmes (ENG)'!C29</f>
        <v>WAL/FP/010a</v>
      </c>
      <c r="D29" s="3" t="s">
        <v>872</v>
      </c>
      <c r="E29" s="5">
        <f>'Programmes (ENG)'!E29</f>
        <v>1</v>
      </c>
      <c r="F29" s="9" t="str">
        <f t="shared" si="0"/>
        <v xml:space="preserve">Meddygaeth Gyffredinol (Mewnol)/Endocrinoleg a Diabetes Mellitus, Llawdriniaeth Gyffredinol/Llawdriniaeth y Colon a'r Rhefr, Meddygaeth Frys </v>
      </c>
      <c r="G29" s="9" t="str">
        <f>IF('Programmes (ENG)'!G29="Supervisor to be Confirmed",VLOOKUP('Programmes (ENG)'!G29,HIDE!A:B,2,FALSE),IF('Programmes (ENG)'!G29="","",'Programmes (ENG)'!G29))</f>
        <v xml:space="preserve">Dr Sharmistha Roy Chowdhury </v>
      </c>
      <c r="H29" s="5" t="str">
        <f>'Programmes (ENG)'!H29</f>
        <v>F1</v>
      </c>
      <c r="I29" s="6">
        <f>'Programmes (ENG)'!I29</f>
        <v>44770</v>
      </c>
      <c r="J29" s="6">
        <f>'Programmes (ENG)'!J29</f>
        <v>44901</v>
      </c>
      <c r="K29" s="3" t="str">
        <f>VLOOKUP('Programmes (ENG)'!K29,HIDE!A:B,2, FALSE)</f>
        <v>Bwrdd Iechyd Prifysgol Cwm Taf Morgannwg</v>
      </c>
      <c r="L29" s="3" t="str">
        <f>VLOOKUP('Programmes (ENG)'!L29, HIDE!$A:$B, 2, FALSE)</f>
        <v>Ysbyty Tywysoges Cymru</v>
      </c>
      <c r="M29" s="3" t="str">
        <f>VLOOKUP('Programmes (ENG)'!M29, HIDE!$A:$B, 2, FALSE)</f>
        <v>Pen-y-bont</v>
      </c>
      <c r="N29" s="3" t="str">
        <f>VLOOKUP('Programmes (ENG)'!N29,HIDE!G:H, 2, FALSE)</f>
        <v>Meddygaeth Gyffredinol (Mewnol)</v>
      </c>
      <c r="O29" s="3" t="str">
        <f t="shared" si="1"/>
        <v>/</v>
      </c>
      <c r="P29" s="3" t="str">
        <f>IF('Programmes (ENG)'!P29="","",VLOOKUP('Programmes (ENG)'!P29, HIDE!G:H, 2, FALSE))</f>
        <v>Endocrinoleg a Diabetes Mellitus</v>
      </c>
      <c r="Q29" s="3" t="str">
        <f>IF('Programmes (ENG)'!Q29="Supervisor to be Confirmed",VLOOKUP('Programmes (ENG)'!Q29,HIDE!A:B,2,FALSE),IF('Programmes (ENG)'!Q29="","",'Programmes (ENG)'!Q29))</f>
        <v xml:space="preserve">Dr Sharmistha Roy Chowdhury </v>
      </c>
      <c r="R29" s="3" t="str">
        <f>'Programmes (ENG)'!R29</f>
        <v>F1</v>
      </c>
      <c r="S29" s="10">
        <f>'Programmes (ENG)'!S29</f>
        <v>44537</v>
      </c>
      <c r="T29" s="10">
        <f>'Programmes (ENG)'!T29</f>
        <v>45020</v>
      </c>
      <c r="U29" s="3" t="str">
        <f>VLOOKUP('Programmes (ENG)'!U29,HIDE!A:B,2, FALSE)</f>
        <v>Bwrdd Iechyd Prifysgol Cwm Taf Morgannwg</v>
      </c>
      <c r="V29" s="3" t="str">
        <f>VLOOKUP('Programmes (ENG)'!V29, HIDE!$A:$B, 2, FALSE)</f>
        <v>Ysbyty Tywysoges Cymru</v>
      </c>
      <c r="W29" s="3" t="str">
        <f>VLOOKUP('Programmes (ENG)'!W29, HIDE!$A:$B, 2, FALSE)</f>
        <v>Pen-y-bont</v>
      </c>
      <c r="X29" s="3" t="str">
        <f>VLOOKUP('Programmes (ENG)'!X29,HIDE!G:H, 2, FALSE)</f>
        <v>Llawdriniaeth Gyffredinol</v>
      </c>
      <c r="Y29" s="3" t="str">
        <f t="shared" si="2"/>
        <v>/</v>
      </c>
      <c r="Z29" s="3" t="str">
        <f>IF('Programmes (ENG)'!Z29="","",VLOOKUP('Programmes (ENG)'!Z29, HIDE!G:H, 2, FALSE))</f>
        <v>Llawdriniaeth y Colon a'r Rhefr</v>
      </c>
      <c r="AA29" s="3" t="str">
        <f>IF('Programmes (ENG)'!AA29="Supervisor to be Confirmed",VLOOKUP('Programmes (ENG)'!AA29,HIDE!A:B,2,FALSE),IF('Programmes (ENG)'!AA29="","",'Programmes (ENG)'!AA29))</f>
        <v xml:space="preserve">Mr Barry Appleton </v>
      </c>
      <c r="AB29" s="3" t="str">
        <f>'Programmes (ENG)'!AB29</f>
        <v>F1</v>
      </c>
      <c r="AC29" s="10">
        <f>'Programmes (ENG)'!AC29</f>
        <v>45021</v>
      </c>
      <c r="AD29" s="10">
        <f>'Programmes (ENG)'!AD29</f>
        <v>45139</v>
      </c>
      <c r="AE29" s="3" t="str">
        <f>VLOOKUP('Programmes (ENG)'!AE29,HIDE!A:B,2, FALSE)</f>
        <v>Bwrdd Iechyd Prifysgol Cwm Taf Morgannwg</v>
      </c>
      <c r="AF29" s="3" t="str">
        <f>VLOOKUP('Programmes (ENG)'!AF29, HIDE!$A:$B, 2, FALSE)</f>
        <v>Ysbyty Tywysoges Cymru</v>
      </c>
      <c r="AG29" s="3" t="str">
        <f>VLOOKUP('Programmes (ENG)'!AG29, HIDE!$A:$B, 2, FALSE)</f>
        <v>Pen-y-bont</v>
      </c>
      <c r="AH29" s="3" t="str">
        <f>VLOOKUP('Programmes (ENG)'!AH29,HIDE!G:H, 2, FALSE)</f>
        <v>Meddygaeth Frys</v>
      </c>
      <c r="AI29" s="3" t="str">
        <f t="shared" si="3"/>
        <v/>
      </c>
      <c r="AJ29" s="3" t="str">
        <f>IF('Programmes (ENG)'!AJ29="","",VLOOKUP('Programmes (ENG)'!AJ29, HIDE!G:H, 2, FALSE))</f>
        <v/>
      </c>
      <c r="AK29" s="3" t="str">
        <f>IF('Programmes (ENG)'!AK29="Supervisor to be Confirmed",VLOOKUP('Programmes (ENG)'!AK29,HIDE!A:B,2,FALSE),IF('Programmes (ENG)'!AK29="","",'Programmes (ENG)'!AK29))</f>
        <v xml:space="preserve">Dr Rhian Dyer </v>
      </c>
      <c r="AL29" s="10" t="str">
        <f>IF('Programmes (ENG)'!AL29="", "", 'Programmes (ENG)'!AL29)</f>
        <v/>
      </c>
      <c r="AM29" s="10" t="str">
        <f>IF('Programmes (ENG)'!AM29="", "", 'Programmes (ENG)'!AM29)</f>
        <v/>
      </c>
      <c r="AN29" s="9" t="str">
        <f>IF('Programmes (ENG)'!AN29="","",VLOOKUP('Programmes (ENG)'!AN29,HIDE!A:B,2,FALSE))</f>
        <v/>
      </c>
      <c r="AO29" s="9" t="str">
        <f>IF('Programmes (ENG)'!AO29="","",VLOOKUP('Programmes (ENG)'!AO29,HIDE!A:B,2,FALSE))</f>
        <v/>
      </c>
      <c r="AP29" s="9" t="str">
        <f>IF('Programmes (ENG)'!AP29="","",VLOOKUP('Programmes (ENG)'!AP29,HIDE!$A:$B,2,FALSE))</f>
        <v/>
      </c>
      <c r="AQ29" s="9" t="str">
        <f t="shared" si="4"/>
        <v/>
      </c>
      <c r="AR29" s="9" t="str">
        <f>IF('Programmes (ENG)'!AR29="","",VLOOKUP('Programmes (ENG)'!AR29,HIDE!A:B,2,FALSE))</f>
        <v/>
      </c>
      <c r="AS29" s="9" t="str">
        <f t="shared" si="5"/>
        <v/>
      </c>
      <c r="AT29" s="9" t="str">
        <f>IF('Programmes (ENG)'!AT29="Supervisor to be Confirmed",VLOOKUP('Programmes (ENG)'!AT29,HIDE!A:B,2,FALSE),IF('Programmes (ENG)'!AT29="","",'Programmes (ENG)'!AT29))</f>
        <v/>
      </c>
    </row>
    <row r="30" spans="1:46" hidden="1" x14ac:dyDescent="0.25">
      <c r="A30" s="3" t="str">
        <f>'Programmes (ENG)'!A30</f>
        <v>FP</v>
      </c>
      <c r="B30" s="3" t="str">
        <f>'Programmes (ENG)'!B30</f>
        <v>F1/7A5W/010b</v>
      </c>
      <c r="C30" s="3" t="str">
        <f>'Programmes (ENG)'!C30</f>
        <v>WAL/FP/010b</v>
      </c>
      <c r="D30" s="3" t="s">
        <v>872</v>
      </c>
      <c r="E30" s="5">
        <f>'Programmes (ENG)'!E30</f>
        <v>1</v>
      </c>
      <c r="F30" s="9" t="str">
        <f t="shared" si="0"/>
        <v xml:space="preserve">Meddygaeth Frys, Meddygaeth Gyffredinol (Mewnol)/Endocrinoleg a Diabetes Mellitus, Llawdriniaeth Gyffredinol/Llawdriniaeth y Colon a'r Rhefr </v>
      </c>
      <c r="G30" s="9" t="str">
        <f>IF('Programmes (ENG)'!G30="Supervisor to be Confirmed",VLOOKUP('Programmes (ENG)'!G30,HIDE!A:B,2,FALSE),IF('Programmes (ENG)'!G30="","",'Programmes (ENG)'!G30))</f>
        <v xml:space="preserve">Dr Rhian Dyer </v>
      </c>
      <c r="H30" s="5" t="str">
        <f>'Programmes (ENG)'!H30</f>
        <v>F1</v>
      </c>
      <c r="I30" s="6">
        <f>'Programmes (ENG)'!I30</f>
        <v>44770</v>
      </c>
      <c r="J30" s="6">
        <f>'Programmes (ENG)'!J30</f>
        <v>44901</v>
      </c>
      <c r="K30" s="3" t="str">
        <f>VLOOKUP('Programmes (ENG)'!K30,HIDE!A:B,2, FALSE)</f>
        <v>Bwrdd Iechyd Prifysgol Cwm Taf Morgannwg</v>
      </c>
      <c r="L30" s="3" t="str">
        <f>VLOOKUP('Programmes (ENG)'!L30, HIDE!$A:$B, 2, FALSE)</f>
        <v>Ysbyty Tywysoges Cymru</v>
      </c>
      <c r="M30" s="3" t="str">
        <f>VLOOKUP('Programmes (ENG)'!M30, HIDE!$A:$B, 2, FALSE)</f>
        <v>Pen-y-bont</v>
      </c>
      <c r="N30" s="3" t="str">
        <f>VLOOKUP('Programmes (ENG)'!N30,HIDE!G:H, 2, FALSE)</f>
        <v>Meddygaeth Frys</v>
      </c>
      <c r="O30" s="3" t="str">
        <f t="shared" si="1"/>
        <v/>
      </c>
      <c r="P30" s="3" t="str">
        <f>IF('Programmes (ENG)'!P30="","",VLOOKUP('Programmes (ENG)'!P30, HIDE!G:H, 2, FALSE))</f>
        <v/>
      </c>
      <c r="Q30" s="3" t="str">
        <f>IF('Programmes (ENG)'!Q30="Supervisor to be Confirmed",VLOOKUP('Programmes (ENG)'!Q30,HIDE!A:B,2,FALSE),IF('Programmes (ENG)'!Q30="","",'Programmes (ENG)'!Q30))</f>
        <v xml:space="preserve">Dr Rhian Dyer </v>
      </c>
      <c r="R30" s="3" t="str">
        <f>'Programmes (ENG)'!R30</f>
        <v>F1</v>
      </c>
      <c r="S30" s="10">
        <f>'Programmes (ENG)'!S30</f>
        <v>44537</v>
      </c>
      <c r="T30" s="10">
        <f>'Programmes (ENG)'!T30</f>
        <v>45020</v>
      </c>
      <c r="U30" s="3" t="str">
        <f>VLOOKUP('Programmes (ENG)'!U30,HIDE!A:B,2, FALSE)</f>
        <v>Bwrdd Iechyd Prifysgol Cwm Taf Morgannwg</v>
      </c>
      <c r="V30" s="3" t="str">
        <f>VLOOKUP('Programmes (ENG)'!V30, HIDE!$A:$B, 2, FALSE)</f>
        <v>Ysbyty Tywysoges Cymru</v>
      </c>
      <c r="W30" s="3" t="str">
        <f>VLOOKUP('Programmes (ENG)'!W30, HIDE!$A:$B, 2, FALSE)</f>
        <v>Pen-y-bont</v>
      </c>
      <c r="X30" s="3" t="str">
        <f>VLOOKUP('Programmes (ENG)'!X30,HIDE!G:H, 2, FALSE)</f>
        <v>Meddygaeth Gyffredinol (Mewnol)</v>
      </c>
      <c r="Y30" s="3" t="str">
        <f t="shared" si="2"/>
        <v>/</v>
      </c>
      <c r="Z30" s="3" t="str">
        <f>IF('Programmes (ENG)'!Z30="","",VLOOKUP('Programmes (ENG)'!Z30, HIDE!G:H, 2, FALSE))</f>
        <v>Endocrinoleg a Diabetes Mellitus</v>
      </c>
      <c r="AA30" s="3" t="str">
        <f>IF('Programmes (ENG)'!AA30="Supervisor to be Confirmed",VLOOKUP('Programmes (ENG)'!AA30,HIDE!A:B,2,FALSE),IF('Programmes (ENG)'!AA30="","",'Programmes (ENG)'!AA30))</f>
        <v xml:space="preserve">Dr Sharmistha Roy Chowdhury </v>
      </c>
      <c r="AB30" s="3" t="str">
        <f>'Programmes (ENG)'!AB30</f>
        <v>F1</v>
      </c>
      <c r="AC30" s="10">
        <f>'Programmes (ENG)'!AC30</f>
        <v>45021</v>
      </c>
      <c r="AD30" s="10">
        <f>'Programmes (ENG)'!AD30</f>
        <v>45139</v>
      </c>
      <c r="AE30" s="3" t="str">
        <f>VLOOKUP('Programmes (ENG)'!AE30,HIDE!A:B,2, FALSE)</f>
        <v>Bwrdd Iechyd Prifysgol Cwm Taf Morgannwg</v>
      </c>
      <c r="AF30" s="3" t="str">
        <f>VLOOKUP('Programmes (ENG)'!AF30, HIDE!$A:$B, 2, FALSE)</f>
        <v>Ysbyty Tywysoges Cymru</v>
      </c>
      <c r="AG30" s="3" t="str">
        <f>VLOOKUP('Programmes (ENG)'!AG30, HIDE!$A:$B, 2, FALSE)</f>
        <v>Pen-y-bont</v>
      </c>
      <c r="AH30" s="3" t="str">
        <f>VLOOKUP('Programmes (ENG)'!AH30,HIDE!G:H, 2, FALSE)</f>
        <v>Llawdriniaeth Gyffredinol</v>
      </c>
      <c r="AI30" s="3" t="str">
        <f t="shared" si="3"/>
        <v>/</v>
      </c>
      <c r="AJ30" s="3" t="str">
        <f>IF('Programmes (ENG)'!AJ30="","",VLOOKUP('Programmes (ENG)'!AJ30, HIDE!G:H, 2, FALSE))</f>
        <v>Llawdriniaeth y Colon a'r Rhefr</v>
      </c>
      <c r="AK30" s="3" t="str">
        <f>IF('Programmes (ENG)'!AK30="Supervisor to be Confirmed",VLOOKUP('Programmes (ENG)'!AK30,HIDE!A:B,2,FALSE),IF('Programmes (ENG)'!AK30="","",'Programmes (ENG)'!AK30))</f>
        <v xml:space="preserve">Mr Barry Appleton </v>
      </c>
      <c r="AL30" s="10" t="str">
        <f>IF('Programmes (ENG)'!AL30="", "", 'Programmes (ENG)'!AL30)</f>
        <v/>
      </c>
      <c r="AM30" s="10" t="str">
        <f>IF('Programmes (ENG)'!AM30="", "", 'Programmes (ENG)'!AM30)</f>
        <v/>
      </c>
      <c r="AN30" s="9" t="str">
        <f>IF('Programmes (ENG)'!AN30="","",VLOOKUP('Programmes (ENG)'!AN30,HIDE!A:B,2,FALSE))</f>
        <v/>
      </c>
      <c r="AO30" s="9" t="str">
        <f>IF('Programmes (ENG)'!AO30="","",VLOOKUP('Programmes (ENG)'!AO30,HIDE!A:B,2,FALSE))</f>
        <v/>
      </c>
      <c r="AP30" s="9" t="str">
        <f>IF('Programmes (ENG)'!AP30="","",VLOOKUP('Programmes (ENG)'!AP30,HIDE!$A:$B,2,FALSE))</f>
        <v/>
      </c>
      <c r="AQ30" s="9" t="str">
        <f t="shared" si="4"/>
        <v/>
      </c>
      <c r="AR30" s="9" t="str">
        <f>IF('Programmes (ENG)'!AR30="","",VLOOKUP('Programmes (ENG)'!AR30,HIDE!A:B,2,FALSE))</f>
        <v/>
      </c>
      <c r="AS30" s="9" t="str">
        <f t="shared" si="5"/>
        <v/>
      </c>
      <c r="AT30" s="9" t="str">
        <f>IF('Programmes (ENG)'!AT30="Supervisor to be Confirmed",VLOOKUP('Programmes (ENG)'!AT30,HIDE!A:B,2,FALSE),IF('Programmes (ENG)'!AT30="","",'Programmes (ENG)'!AT30))</f>
        <v/>
      </c>
    </row>
    <row r="31" spans="1:46" hidden="1" x14ac:dyDescent="0.25">
      <c r="A31" s="3" t="str">
        <f>'Programmes (ENG)'!A31</f>
        <v>FP</v>
      </c>
      <c r="B31" s="3" t="str">
        <f>'Programmes (ENG)'!B31</f>
        <v>F1/7A5W/010c</v>
      </c>
      <c r="C31" s="3" t="str">
        <f>'Programmes (ENG)'!C31</f>
        <v>WAL/FP/010c</v>
      </c>
      <c r="D31" s="3" t="s">
        <v>872</v>
      </c>
      <c r="E31" s="5">
        <f>'Programmes (ENG)'!E31</f>
        <v>1</v>
      </c>
      <c r="F31" s="9" t="str">
        <f t="shared" si="0"/>
        <v xml:space="preserve">Llawdriniaeth Gyffredinol/Llawdriniaeth y Colon a'r Rhefr, Meddygaeth Frys, Meddygaeth Gyffredinol (Mewnol)/Endocrinoleg a Diabetes Mellitus </v>
      </c>
      <c r="G31" s="9" t="str">
        <f>IF('Programmes (ENG)'!G31="Supervisor to be Confirmed",VLOOKUP('Programmes (ENG)'!G31,HIDE!A:B,2,FALSE),IF('Programmes (ENG)'!G31="","",'Programmes (ENG)'!G31))</f>
        <v xml:space="preserve">Mr Barry Appleton </v>
      </c>
      <c r="H31" s="5" t="str">
        <f>'Programmes (ENG)'!H31</f>
        <v>F1</v>
      </c>
      <c r="I31" s="6">
        <f>'Programmes (ENG)'!I31</f>
        <v>44770</v>
      </c>
      <c r="J31" s="6">
        <f>'Programmes (ENG)'!J31</f>
        <v>44901</v>
      </c>
      <c r="K31" s="3" t="str">
        <f>VLOOKUP('Programmes (ENG)'!K31,HIDE!A:B,2, FALSE)</f>
        <v>Bwrdd Iechyd Prifysgol Cwm Taf Morgannwg</v>
      </c>
      <c r="L31" s="3" t="str">
        <f>VLOOKUP('Programmes (ENG)'!L31, HIDE!$A:$B, 2, FALSE)</f>
        <v>Ysbyty Tywysoges Cymru</v>
      </c>
      <c r="M31" s="3" t="str">
        <f>VLOOKUP('Programmes (ENG)'!M31, HIDE!$A:$B, 2, FALSE)</f>
        <v>Pen-y-bont</v>
      </c>
      <c r="N31" s="3" t="str">
        <f>VLOOKUP('Programmes (ENG)'!N31,HIDE!G:H, 2, FALSE)</f>
        <v>Llawdriniaeth Gyffredinol</v>
      </c>
      <c r="O31" s="3" t="str">
        <f t="shared" si="1"/>
        <v>/</v>
      </c>
      <c r="P31" s="3" t="str">
        <f>IF('Programmes (ENG)'!P31="","",VLOOKUP('Programmes (ENG)'!P31, HIDE!G:H, 2, FALSE))</f>
        <v>Llawdriniaeth y Colon a'r Rhefr</v>
      </c>
      <c r="Q31" s="3" t="str">
        <f>IF('Programmes (ENG)'!Q31="Supervisor to be Confirmed",VLOOKUP('Programmes (ENG)'!Q31,HIDE!A:B,2,FALSE),IF('Programmes (ENG)'!Q31="","",'Programmes (ENG)'!Q31))</f>
        <v xml:space="preserve">Mr Barry Appleton </v>
      </c>
      <c r="R31" s="3" t="str">
        <f>'Programmes (ENG)'!R31</f>
        <v>F1</v>
      </c>
      <c r="S31" s="10">
        <f>'Programmes (ENG)'!S31</f>
        <v>44537</v>
      </c>
      <c r="T31" s="10">
        <f>'Programmes (ENG)'!T31</f>
        <v>45020</v>
      </c>
      <c r="U31" s="3" t="str">
        <f>VLOOKUP('Programmes (ENG)'!U31,HIDE!A:B,2, FALSE)</f>
        <v>Bwrdd Iechyd Prifysgol Cwm Taf Morgannwg</v>
      </c>
      <c r="V31" s="3" t="str">
        <f>VLOOKUP('Programmes (ENG)'!V31, HIDE!$A:$B, 2, FALSE)</f>
        <v>Ysbyty Tywysoges Cymru</v>
      </c>
      <c r="W31" s="3" t="str">
        <f>VLOOKUP('Programmes (ENG)'!W31, HIDE!$A:$B, 2, FALSE)</f>
        <v>Pen-y-bont</v>
      </c>
      <c r="X31" s="3" t="str">
        <f>VLOOKUP('Programmes (ENG)'!X31,HIDE!G:H, 2, FALSE)</f>
        <v>Meddygaeth Frys</v>
      </c>
      <c r="Y31" s="3" t="str">
        <f t="shared" si="2"/>
        <v/>
      </c>
      <c r="Z31" s="3" t="str">
        <f>IF('Programmes (ENG)'!Z31="","",VLOOKUP('Programmes (ENG)'!Z31, HIDE!G:H, 2, FALSE))</f>
        <v/>
      </c>
      <c r="AA31" s="3" t="str">
        <f>IF('Programmes (ENG)'!AA31="Supervisor to be Confirmed",VLOOKUP('Programmes (ENG)'!AA31,HIDE!A:B,2,FALSE),IF('Programmes (ENG)'!AA31="","",'Programmes (ENG)'!AA31))</f>
        <v xml:space="preserve">Dr Rhian Dyer </v>
      </c>
      <c r="AB31" s="3" t="str">
        <f>'Programmes (ENG)'!AB31</f>
        <v>F1</v>
      </c>
      <c r="AC31" s="10">
        <f>'Programmes (ENG)'!AC31</f>
        <v>45021</v>
      </c>
      <c r="AD31" s="10">
        <f>'Programmes (ENG)'!AD31</f>
        <v>45139</v>
      </c>
      <c r="AE31" s="3" t="str">
        <f>VLOOKUP('Programmes (ENG)'!AE31,HIDE!A:B,2, FALSE)</f>
        <v>Bwrdd Iechyd Prifysgol Cwm Taf Morgannwg</v>
      </c>
      <c r="AF31" s="3" t="str">
        <f>VLOOKUP('Programmes (ENG)'!AF31, HIDE!$A:$B, 2, FALSE)</f>
        <v>Ysbyty Tywysoges Cymru</v>
      </c>
      <c r="AG31" s="3" t="str">
        <f>VLOOKUP('Programmes (ENG)'!AG31, HIDE!$A:$B, 2, FALSE)</f>
        <v>Pen-y-bont</v>
      </c>
      <c r="AH31" s="3" t="str">
        <f>VLOOKUP('Programmes (ENG)'!AH31,HIDE!G:H, 2, FALSE)</f>
        <v>Meddygaeth Gyffredinol (Mewnol)</v>
      </c>
      <c r="AI31" s="3" t="str">
        <f t="shared" si="3"/>
        <v>/</v>
      </c>
      <c r="AJ31" s="3" t="str">
        <f>IF('Programmes (ENG)'!AJ31="","",VLOOKUP('Programmes (ENG)'!AJ31, HIDE!G:H, 2, FALSE))</f>
        <v>Endocrinoleg a Diabetes Mellitus</v>
      </c>
      <c r="AK31" s="3" t="str">
        <f>IF('Programmes (ENG)'!AK31="Supervisor to be Confirmed",VLOOKUP('Programmes (ENG)'!AK31,HIDE!A:B,2,FALSE),IF('Programmes (ENG)'!AK31="","",'Programmes (ENG)'!AK31))</f>
        <v xml:space="preserve">Dr Sharmistha Roy Chowdhury </v>
      </c>
      <c r="AL31" s="10" t="str">
        <f>IF('Programmes (ENG)'!AL31="", "", 'Programmes (ENG)'!AL31)</f>
        <v/>
      </c>
      <c r="AM31" s="10" t="str">
        <f>IF('Programmes (ENG)'!AM31="", "", 'Programmes (ENG)'!AM31)</f>
        <v/>
      </c>
      <c r="AN31" s="9" t="str">
        <f>IF('Programmes (ENG)'!AN31="","",VLOOKUP('Programmes (ENG)'!AN31,HIDE!A:B,2,FALSE))</f>
        <v/>
      </c>
      <c r="AO31" s="9" t="str">
        <f>IF('Programmes (ENG)'!AO31="","",VLOOKUP('Programmes (ENG)'!AO31,HIDE!A:B,2,FALSE))</f>
        <v/>
      </c>
      <c r="AP31" s="9" t="str">
        <f>IF('Programmes (ENG)'!AP31="","",VLOOKUP('Programmes (ENG)'!AP31,HIDE!$A:$B,2,FALSE))</f>
        <v/>
      </c>
      <c r="AQ31" s="9" t="str">
        <f t="shared" si="4"/>
        <v/>
      </c>
      <c r="AR31" s="9" t="str">
        <f>IF('Programmes (ENG)'!AR31="","",VLOOKUP('Programmes (ENG)'!AR31,HIDE!A:B,2,FALSE))</f>
        <v/>
      </c>
      <c r="AS31" s="9" t="str">
        <f t="shared" si="5"/>
        <v/>
      </c>
      <c r="AT31" s="9" t="str">
        <f>IF('Programmes (ENG)'!AT31="Supervisor to be Confirmed",VLOOKUP('Programmes (ENG)'!AT31,HIDE!A:B,2,FALSE),IF('Programmes (ENG)'!AT31="","",'Programmes (ENG)'!AT31))</f>
        <v/>
      </c>
    </row>
    <row r="32" spans="1:46" hidden="1" x14ac:dyDescent="0.25">
      <c r="A32" s="3" t="str">
        <f>'Programmes (ENG)'!A32</f>
        <v>LIFT</v>
      </c>
      <c r="B32" s="3" t="str">
        <f>'Programmes (ENG)'!B32</f>
        <v>FL1/7A5W/011a</v>
      </c>
      <c r="C32" s="3" t="str">
        <f>'Programmes (ENG)'!C32</f>
        <v>WAL/FP/011a</v>
      </c>
      <c r="D32" s="3" t="s">
        <v>872</v>
      </c>
      <c r="E32" s="5">
        <f>'Programmes (ENG)'!E32</f>
        <v>1</v>
      </c>
      <c r="F32" s="9" t="str">
        <f t="shared" si="0"/>
        <v>Meddygaeth Gyffredinol (Mewnol)/Gastroenteroleg, Llawdriniaeth Gyffredinol/Llawdriniaeth Gastroberfeddol Uchaf, Meddygaeth Frys,Radioleg Glinigol (LIFT)</v>
      </c>
      <c r="G32" s="9" t="str">
        <f>IF('Programmes (ENG)'!G32="Supervisor to be Confirmed",VLOOKUP('Programmes (ENG)'!G32,HIDE!A:B,2,FALSE),IF('Programmes (ENG)'!G32="","",'Programmes (ENG)'!G32))</f>
        <v xml:space="preserve">Dr Gary Constable </v>
      </c>
      <c r="H32" s="5" t="str">
        <f>'Programmes (ENG)'!H32</f>
        <v>F1</v>
      </c>
      <c r="I32" s="6">
        <f>'Programmes (ENG)'!I32</f>
        <v>44770</v>
      </c>
      <c r="J32" s="6">
        <f>'Programmes (ENG)'!J32</f>
        <v>44901</v>
      </c>
      <c r="K32" s="3" t="str">
        <f>VLOOKUP('Programmes (ENG)'!K32,HIDE!A:B,2, FALSE)</f>
        <v>Bwrdd Iechyd Prifysgol Cwm Taf Morgannwg</v>
      </c>
      <c r="L32" s="3" t="str">
        <f>VLOOKUP('Programmes (ENG)'!L32, HIDE!$A:$B, 2, FALSE)</f>
        <v>Ysbyty Tywysoges Cymru</v>
      </c>
      <c r="M32" s="3" t="str">
        <f>VLOOKUP('Programmes (ENG)'!M32, HIDE!$A:$B, 2, FALSE)</f>
        <v>Pen-y-bont</v>
      </c>
      <c r="N32" s="3" t="str">
        <f>VLOOKUP('Programmes (ENG)'!N32,HIDE!G:H, 2, FALSE)</f>
        <v>Meddygaeth Gyffredinol (Mewnol)</v>
      </c>
      <c r="O32" s="3" t="str">
        <f t="shared" si="1"/>
        <v>/</v>
      </c>
      <c r="P32" s="3" t="str">
        <f>IF('Programmes (ENG)'!P32="","",VLOOKUP('Programmes (ENG)'!P32, HIDE!G:H, 2, FALSE))</f>
        <v>Gastroenteroleg</v>
      </c>
      <c r="Q32" s="3" t="str">
        <f>IF('Programmes (ENG)'!Q32="Supervisor to be Confirmed",VLOOKUP('Programmes (ENG)'!Q32,HIDE!A:B,2,FALSE),IF('Programmes (ENG)'!Q32="","",'Programmes (ENG)'!Q32))</f>
        <v xml:space="preserve">Dr Gary Constable </v>
      </c>
      <c r="R32" s="3" t="str">
        <f>'Programmes (ENG)'!R32</f>
        <v>F1</v>
      </c>
      <c r="S32" s="10">
        <f>'Programmes (ENG)'!S32</f>
        <v>44537</v>
      </c>
      <c r="T32" s="10">
        <f>'Programmes (ENG)'!T32</f>
        <v>45020</v>
      </c>
      <c r="U32" s="3" t="str">
        <f>VLOOKUP('Programmes (ENG)'!U32,HIDE!A:B,2, FALSE)</f>
        <v>Bwrdd Iechyd Prifysgol Cwm Taf Morgannwg</v>
      </c>
      <c r="V32" s="3" t="str">
        <f>VLOOKUP('Programmes (ENG)'!V32, HIDE!$A:$B, 2, FALSE)</f>
        <v>Ysbyty Tywysoges Cymru</v>
      </c>
      <c r="W32" s="3" t="str">
        <f>VLOOKUP('Programmes (ENG)'!W32, HIDE!$A:$B, 2, FALSE)</f>
        <v>Pen-y-bont</v>
      </c>
      <c r="X32" s="3" t="str">
        <f>VLOOKUP('Programmes (ENG)'!X32,HIDE!G:H, 2, FALSE)</f>
        <v>Llawdriniaeth Gyffredinol</v>
      </c>
      <c r="Y32" s="3" t="str">
        <f t="shared" si="2"/>
        <v>/</v>
      </c>
      <c r="Z32" s="3" t="str">
        <f>IF('Programmes (ENG)'!Z32="","",VLOOKUP('Programmes (ENG)'!Z32, HIDE!G:H, 2, FALSE))</f>
        <v>Llawdriniaeth Gastroberfeddol Uchaf</v>
      </c>
      <c r="AA32" s="3" t="str">
        <f>IF('Programmes (ENG)'!AA32="Supervisor to be Confirmed",VLOOKUP('Programmes (ENG)'!AA32,HIDE!A:B,2,FALSE),IF('Programmes (ENG)'!AA32="","",'Programmes (ENG)'!AA32))</f>
        <v>Ms Joy Singh</v>
      </c>
      <c r="AB32" s="3" t="str">
        <f>'Programmes (ENG)'!AB32</f>
        <v>F1</v>
      </c>
      <c r="AC32" s="10">
        <f>'Programmes (ENG)'!AC32</f>
        <v>45021</v>
      </c>
      <c r="AD32" s="10">
        <f>'Programmes (ENG)'!AD32</f>
        <v>45139</v>
      </c>
      <c r="AE32" s="3" t="str">
        <f>VLOOKUP('Programmes (ENG)'!AE32,HIDE!A:B,2, FALSE)</f>
        <v>Bwrdd Iechyd Prifysgol Cwm Taf Morgannwg</v>
      </c>
      <c r="AF32" s="3" t="str">
        <f>VLOOKUP('Programmes (ENG)'!AF32, HIDE!$A:$B, 2, FALSE)</f>
        <v>Ysbyty Tywysoges Cymru</v>
      </c>
      <c r="AG32" s="3" t="str">
        <f>VLOOKUP('Programmes (ENG)'!AG32, HIDE!$A:$B, 2, FALSE)</f>
        <v>Pen-y-bont</v>
      </c>
      <c r="AH32" s="3" t="str">
        <f>VLOOKUP('Programmes (ENG)'!AH32,HIDE!G:H, 2, FALSE)</f>
        <v>Meddygaeth Frys</v>
      </c>
      <c r="AI32" s="3" t="str">
        <f t="shared" si="3"/>
        <v/>
      </c>
      <c r="AJ32" s="3" t="str">
        <f>IF('Programmes (ENG)'!AJ32="","",VLOOKUP('Programmes (ENG)'!AJ32, HIDE!G:H, 2, FALSE))</f>
        <v/>
      </c>
      <c r="AK32" s="3" t="str">
        <f>IF('Programmes (ENG)'!AK32="Supervisor to be Confirmed",VLOOKUP('Programmes (ENG)'!AK32,HIDE!A:B,2,FALSE),IF('Programmes (ENG)'!AK32="","",'Programmes (ENG)'!AK32))</f>
        <v xml:space="preserve">Dr Rhian Dyer </v>
      </c>
      <c r="AL32" s="10">
        <f>IF('Programmes (ENG)'!AL32="", "", 'Programmes (ENG)'!AL32)</f>
        <v>44776</v>
      </c>
      <c r="AM32" s="10">
        <f>IF('Programmes (ENG)'!AM32="", "", 'Programmes (ENG)'!AM32)</f>
        <v>45139</v>
      </c>
      <c r="AN32" s="9" t="str">
        <f>IF('Programmes (ENG)'!AN32="","",VLOOKUP('Programmes (ENG)'!AN32,HIDE!A:B,2,FALSE))</f>
        <v>Bwrdd Iechyd Prifysgol Cwm Taf Morgannwg</v>
      </c>
      <c r="AO32" s="39" t="str">
        <f>IF('Programmes (ENG)'!AO32="","",VLOOKUP('Programmes (ENG)'!AO32,HIDE!A:B,2,FALSE))</f>
        <v>Academi Ddelweddu Genedlaethol Cymru</v>
      </c>
      <c r="AP32" s="39" t="str">
        <f>IF('Programmes (ENG)'!AP32="","",VLOOKUP('Programmes (ENG)'!AP32,HIDE!$A:$B,2,FALSE))</f>
        <v>Pen-y-bont</v>
      </c>
      <c r="AQ32" s="39" t="str">
        <f t="shared" si="4"/>
        <v>,</v>
      </c>
      <c r="AR32" s="39" t="str">
        <f>IF('Programmes (ENG)'!AR32="","",VLOOKUP('Programmes (ENG)'!AR32,HIDE!G:H,2,FALSE))</f>
        <v>Radioleg Glinigol</v>
      </c>
      <c r="AS32" s="39" t="str">
        <f t="shared" si="5"/>
        <v>(LIFT)</v>
      </c>
      <c r="AT32" s="9" t="str">
        <f>IF('Programmes (ENG)'!AT32="Supervisor to be Confirmed",VLOOKUP('Programmes (ENG)'!AT32,HIDE!A:B,2,FALSE),IF('Programmes (ENG)'!AT32="","",'Programmes (ENG)'!AT32))</f>
        <v>Dr Phillip Wardle</v>
      </c>
    </row>
    <row r="33" spans="1:46" hidden="1" x14ac:dyDescent="0.25">
      <c r="A33" s="3" t="str">
        <f>'Programmes (ENG)'!A33</f>
        <v>LIFT</v>
      </c>
      <c r="B33" s="3" t="str">
        <f>'Programmes (ENG)'!B33</f>
        <v>FL1/7A5W/011b</v>
      </c>
      <c r="C33" s="3" t="str">
        <f>'Programmes (ENG)'!C33</f>
        <v>WAL/FP/011b</v>
      </c>
      <c r="D33" s="3" t="s">
        <v>872</v>
      </c>
      <c r="E33" s="5">
        <f>'Programmes (ENG)'!E33</f>
        <v>1</v>
      </c>
      <c r="F33" s="9" t="str">
        <f t="shared" si="0"/>
        <v>Meddygaeth Frys, Meddygaeth Gyffredinol (Mewnol)/Gastroenteroleg, Llawdriniaeth Gyffredinol/Llawdriniaeth Gastroberfeddol Uchaf,Radioleg Glinigol (LIFT)</v>
      </c>
      <c r="G33" s="9" t="str">
        <f>IF('Programmes (ENG)'!G33="Supervisor to be Confirmed",VLOOKUP('Programmes (ENG)'!G33,HIDE!A:B,2,FALSE),IF('Programmes (ENG)'!G33="","",'Programmes (ENG)'!G33))</f>
        <v xml:space="preserve">Dr Rhian Dyer </v>
      </c>
      <c r="H33" s="5" t="str">
        <f>'Programmes (ENG)'!H33</f>
        <v>F1</v>
      </c>
      <c r="I33" s="6">
        <f>'Programmes (ENG)'!I33</f>
        <v>44770</v>
      </c>
      <c r="J33" s="6">
        <f>'Programmes (ENG)'!J33</f>
        <v>44901</v>
      </c>
      <c r="K33" s="3" t="str">
        <f>VLOOKUP('Programmes (ENG)'!K33,HIDE!A:B,2, FALSE)</f>
        <v>Bwrdd Iechyd Prifysgol Cwm Taf Morgannwg</v>
      </c>
      <c r="L33" s="3" t="str">
        <f>VLOOKUP('Programmes (ENG)'!L33, HIDE!$A:$B, 2, FALSE)</f>
        <v>Ysbyty Tywysoges Cymru</v>
      </c>
      <c r="M33" s="3" t="str">
        <f>VLOOKUP('Programmes (ENG)'!M33, HIDE!$A:$B, 2, FALSE)</f>
        <v>Pen-y-bont</v>
      </c>
      <c r="N33" s="3" t="str">
        <f>VLOOKUP('Programmes (ENG)'!N33,HIDE!G:H, 2, FALSE)</f>
        <v>Meddygaeth Frys</v>
      </c>
      <c r="O33" s="3" t="str">
        <f t="shared" si="1"/>
        <v/>
      </c>
      <c r="P33" s="3" t="str">
        <f>IF('Programmes (ENG)'!P33="","",VLOOKUP('Programmes (ENG)'!P33, HIDE!G:H, 2, FALSE))</f>
        <v/>
      </c>
      <c r="Q33" s="3" t="str">
        <f>IF('Programmes (ENG)'!Q33="Supervisor to be Confirmed",VLOOKUP('Programmes (ENG)'!Q33,HIDE!A:B,2,FALSE),IF('Programmes (ENG)'!Q33="","",'Programmes (ENG)'!Q33))</f>
        <v xml:space="preserve">Dr Rhian Dyer </v>
      </c>
      <c r="R33" s="3" t="str">
        <f>'Programmes (ENG)'!R33</f>
        <v>F1</v>
      </c>
      <c r="S33" s="10">
        <f>'Programmes (ENG)'!S33</f>
        <v>44537</v>
      </c>
      <c r="T33" s="10">
        <f>'Programmes (ENG)'!T33</f>
        <v>45020</v>
      </c>
      <c r="U33" s="3" t="str">
        <f>VLOOKUP('Programmes (ENG)'!U33,HIDE!A:B,2, FALSE)</f>
        <v>Bwrdd Iechyd Prifysgol Cwm Taf Morgannwg</v>
      </c>
      <c r="V33" s="3" t="str">
        <f>VLOOKUP('Programmes (ENG)'!V33, HIDE!$A:$B, 2, FALSE)</f>
        <v>Ysbyty Tywysoges Cymru</v>
      </c>
      <c r="W33" s="3" t="str">
        <f>VLOOKUP('Programmes (ENG)'!W33, HIDE!$A:$B, 2, FALSE)</f>
        <v>Pen-y-bont</v>
      </c>
      <c r="X33" s="3" t="str">
        <f>VLOOKUP('Programmes (ENG)'!X33,HIDE!G:H, 2, FALSE)</f>
        <v>Meddygaeth Gyffredinol (Mewnol)</v>
      </c>
      <c r="Y33" s="3" t="str">
        <f t="shared" si="2"/>
        <v>/</v>
      </c>
      <c r="Z33" s="3" t="str">
        <f>IF('Programmes (ENG)'!Z33="","",VLOOKUP('Programmes (ENG)'!Z33, HIDE!G:H, 2, FALSE))</f>
        <v>Gastroenteroleg</v>
      </c>
      <c r="AA33" s="3" t="str">
        <f>IF('Programmes (ENG)'!AA33="Supervisor to be Confirmed",VLOOKUP('Programmes (ENG)'!AA33,HIDE!A:B,2,FALSE),IF('Programmes (ENG)'!AA33="","",'Programmes (ENG)'!AA33))</f>
        <v xml:space="preserve">Dr Gary Constable </v>
      </c>
      <c r="AB33" s="3" t="str">
        <f>'Programmes (ENG)'!AB33</f>
        <v>F1</v>
      </c>
      <c r="AC33" s="10">
        <f>'Programmes (ENG)'!AC33</f>
        <v>45021</v>
      </c>
      <c r="AD33" s="10">
        <f>'Programmes (ENG)'!AD33</f>
        <v>45139</v>
      </c>
      <c r="AE33" s="3" t="str">
        <f>VLOOKUP('Programmes (ENG)'!AE33,HIDE!A:B,2, FALSE)</f>
        <v>Bwrdd Iechyd Prifysgol Cwm Taf Morgannwg</v>
      </c>
      <c r="AF33" s="3" t="str">
        <f>VLOOKUP('Programmes (ENG)'!AF33, HIDE!$A:$B, 2, FALSE)</f>
        <v>Ysbyty Tywysoges Cymru</v>
      </c>
      <c r="AG33" s="3" t="str">
        <f>VLOOKUP('Programmes (ENG)'!AG33, HIDE!$A:$B, 2, FALSE)</f>
        <v>Pen-y-bont</v>
      </c>
      <c r="AH33" s="3" t="str">
        <f>VLOOKUP('Programmes (ENG)'!AH33,HIDE!G:H, 2, FALSE)</f>
        <v>Llawdriniaeth Gyffredinol</v>
      </c>
      <c r="AI33" s="3" t="str">
        <f t="shared" si="3"/>
        <v>/</v>
      </c>
      <c r="AJ33" s="3" t="str">
        <f>IF('Programmes (ENG)'!AJ33="","",VLOOKUP('Programmes (ENG)'!AJ33, HIDE!G:H, 2, FALSE))</f>
        <v>Llawdriniaeth Gastroberfeddol Uchaf</v>
      </c>
      <c r="AK33" s="3" t="str">
        <f>IF('Programmes (ENG)'!AK33="Supervisor to be Confirmed",VLOOKUP('Programmes (ENG)'!AK33,HIDE!A:B,2,FALSE),IF('Programmes (ENG)'!AK33="","",'Programmes (ENG)'!AK33))</f>
        <v>Ms Joy Singh</v>
      </c>
      <c r="AL33" s="10">
        <f>IF('Programmes (ENG)'!AL33="", "", 'Programmes (ENG)'!AL33)</f>
        <v>44776</v>
      </c>
      <c r="AM33" s="10">
        <f>IF('Programmes (ENG)'!AM33="", "", 'Programmes (ENG)'!AM33)</f>
        <v>45139</v>
      </c>
      <c r="AN33" s="9" t="str">
        <f>IF('Programmes (ENG)'!AN33="","",VLOOKUP('Programmes (ENG)'!AN33,HIDE!A:B,2,FALSE))</f>
        <v>Bwrdd Iechyd Prifysgol Cwm Taf Morgannwg</v>
      </c>
      <c r="AO33" s="39" t="str">
        <f>IF('Programmes (ENG)'!AO33="","",VLOOKUP('Programmes (ENG)'!AO33,HIDE!A:B,2,FALSE))</f>
        <v>Academi Ddelweddu Genedlaethol Cymru</v>
      </c>
      <c r="AP33" s="39" t="str">
        <f>IF('Programmes (ENG)'!AP33="","",VLOOKUP('Programmes (ENG)'!AP33,HIDE!$A:$B,2,FALSE))</f>
        <v>Pen-y-bont</v>
      </c>
      <c r="AQ33" s="39" t="str">
        <f t="shared" si="4"/>
        <v>,</v>
      </c>
      <c r="AR33" s="39" t="str">
        <f>IF('Programmes (ENG)'!AR33="","",VLOOKUP('Programmes (ENG)'!AR33,HIDE!G:H,2,FALSE))</f>
        <v>Radioleg Glinigol</v>
      </c>
      <c r="AS33" s="39" t="str">
        <f t="shared" si="5"/>
        <v>(LIFT)</v>
      </c>
      <c r="AT33" s="9" t="str">
        <f>IF('Programmes (ENG)'!AT33="Supervisor to be Confirmed",VLOOKUP('Programmes (ENG)'!AT33,HIDE!A:B,2,FALSE),IF('Programmes (ENG)'!AT33="","",'Programmes (ENG)'!AT33))</f>
        <v>Dr Phillip Wardle</v>
      </c>
    </row>
    <row r="34" spans="1:46" hidden="1" x14ac:dyDescent="0.25">
      <c r="A34" s="3" t="str">
        <f>'Programmes (ENG)'!A34</f>
        <v>LIFT</v>
      </c>
      <c r="B34" s="3" t="str">
        <f>'Programmes (ENG)'!B34</f>
        <v>FL1/7A5W/011c</v>
      </c>
      <c r="C34" s="3" t="str">
        <f>'Programmes (ENG)'!C34</f>
        <v>WAL/FP/011c</v>
      </c>
      <c r="D34" s="3" t="s">
        <v>872</v>
      </c>
      <c r="E34" s="5">
        <f>'Programmes (ENG)'!E34</f>
        <v>1</v>
      </c>
      <c r="F34" s="9" t="str">
        <f t="shared" si="0"/>
        <v>Llawdriniaeth Gyffredinol/Llawdriniaeth Gastroberfeddol Uchaf, Meddygaeth Frys, Meddygaeth Gyffredinol (Mewnol)/Gastroenteroleg,Radioleg Glinigol (LIFT)</v>
      </c>
      <c r="G34" s="9" t="str">
        <f>IF('Programmes (ENG)'!G34="Supervisor to be Confirmed",VLOOKUP('Programmes (ENG)'!G34,HIDE!A:B,2,FALSE),IF('Programmes (ENG)'!G34="","",'Programmes (ENG)'!G34))</f>
        <v>Ms Joy Singh</v>
      </c>
      <c r="H34" s="5" t="str">
        <f>'Programmes (ENG)'!H34</f>
        <v>F1</v>
      </c>
      <c r="I34" s="6">
        <f>'Programmes (ENG)'!I34</f>
        <v>44770</v>
      </c>
      <c r="J34" s="6">
        <f>'Programmes (ENG)'!J34</f>
        <v>44901</v>
      </c>
      <c r="K34" s="3" t="str">
        <f>VLOOKUP('Programmes (ENG)'!K34,HIDE!A:B,2, FALSE)</f>
        <v>Bwrdd Iechyd Prifysgol Cwm Taf Morgannwg</v>
      </c>
      <c r="L34" s="3" t="str">
        <f>VLOOKUP('Programmes (ENG)'!L34, HIDE!$A:$B, 2, FALSE)</f>
        <v>Ysbyty Tywysoges Cymru</v>
      </c>
      <c r="M34" s="3" t="str">
        <f>VLOOKUP('Programmes (ENG)'!M34, HIDE!$A:$B, 2, FALSE)</f>
        <v>Pen-y-bont</v>
      </c>
      <c r="N34" s="3" t="str">
        <f>VLOOKUP('Programmes (ENG)'!N34,HIDE!G:H, 2, FALSE)</f>
        <v>Llawdriniaeth Gyffredinol</v>
      </c>
      <c r="O34" s="3" t="str">
        <f t="shared" si="1"/>
        <v>/</v>
      </c>
      <c r="P34" s="3" t="str">
        <f>IF('Programmes (ENG)'!P34="","",VLOOKUP('Programmes (ENG)'!P34, HIDE!G:H, 2, FALSE))</f>
        <v>Llawdriniaeth Gastroberfeddol Uchaf</v>
      </c>
      <c r="Q34" s="3" t="str">
        <f>IF('Programmes (ENG)'!Q34="Supervisor to be Confirmed",VLOOKUP('Programmes (ENG)'!Q34,HIDE!A:B,2,FALSE),IF('Programmes (ENG)'!Q34="","",'Programmes (ENG)'!Q34))</f>
        <v>Ms Joy Singh</v>
      </c>
      <c r="R34" s="3" t="str">
        <f>'Programmes (ENG)'!R34</f>
        <v>F1</v>
      </c>
      <c r="S34" s="10">
        <f>'Programmes (ENG)'!S34</f>
        <v>44537</v>
      </c>
      <c r="T34" s="10">
        <f>'Programmes (ENG)'!T34</f>
        <v>45020</v>
      </c>
      <c r="U34" s="3" t="str">
        <f>VLOOKUP('Programmes (ENG)'!U34,HIDE!A:B,2, FALSE)</f>
        <v>Bwrdd Iechyd Prifysgol Cwm Taf Morgannwg</v>
      </c>
      <c r="V34" s="3" t="str">
        <f>VLOOKUP('Programmes (ENG)'!V34, HIDE!$A:$B, 2, FALSE)</f>
        <v>Ysbyty Tywysoges Cymru</v>
      </c>
      <c r="W34" s="3" t="str">
        <f>VLOOKUP('Programmes (ENG)'!W34, HIDE!$A:$B, 2, FALSE)</f>
        <v>Pen-y-bont</v>
      </c>
      <c r="X34" s="3" t="str">
        <f>VLOOKUP('Programmes (ENG)'!X34,HIDE!G:H, 2, FALSE)</f>
        <v>Meddygaeth Frys</v>
      </c>
      <c r="Y34" s="3" t="str">
        <f t="shared" si="2"/>
        <v/>
      </c>
      <c r="Z34" s="3" t="str">
        <f>IF('Programmes (ENG)'!Z34="","",VLOOKUP('Programmes (ENG)'!Z34, HIDE!G:H, 2, FALSE))</f>
        <v/>
      </c>
      <c r="AA34" s="3" t="str">
        <f>IF('Programmes (ENG)'!AA34="Supervisor to be Confirmed",VLOOKUP('Programmes (ENG)'!AA34,HIDE!A:B,2,FALSE),IF('Programmes (ENG)'!AA34="","",'Programmes (ENG)'!AA34))</f>
        <v xml:space="preserve">Dr Rhian Dyer </v>
      </c>
      <c r="AB34" s="3" t="str">
        <f>'Programmes (ENG)'!AB34</f>
        <v>F1</v>
      </c>
      <c r="AC34" s="10">
        <f>'Programmes (ENG)'!AC34</f>
        <v>45021</v>
      </c>
      <c r="AD34" s="10">
        <f>'Programmes (ENG)'!AD34</f>
        <v>45139</v>
      </c>
      <c r="AE34" s="3" t="str">
        <f>VLOOKUP('Programmes (ENG)'!AE34,HIDE!A:B,2, FALSE)</f>
        <v>Bwrdd Iechyd Prifysgol Cwm Taf Morgannwg</v>
      </c>
      <c r="AF34" s="3" t="str">
        <f>VLOOKUP('Programmes (ENG)'!AF34, HIDE!$A:$B, 2, FALSE)</f>
        <v>Ysbyty Tywysoges Cymru</v>
      </c>
      <c r="AG34" s="3" t="str">
        <f>VLOOKUP('Programmes (ENG)'!AG34, HIDE!$A:$B, 2, FALSE)</f>
        <v>Pen-y-bont</v>
      </c>
      <c r="AH34" s="3" t="str">
        <f>VLOOKUP('Programmes (ENG)'!AH34,HIDE!G:H, 2, FALSE)</f>
        <v>Meddygaeth Gyffredinol (Mewnol)</v>
      </c>
      <c r="AI34" s="3" t="str">
        <f t="shared" si="3"/>
        <v>/</v>
      </c>
      <c r="AJ34" s="3" t="str">
        <f>IF('Programmes (ENG)'!AJ34="","",VLOOKUP('Programmes (ENG)'!AJ34, HIDE!G:H, 2, FALSE))</f>
        <v>Gastroenteroleg</v>
      </c>
      <c r="AK34" s="3" t="str">
        <f>IF('Programmes (ENG)'!AK34="Supervisor to be Confirmed",VLOOKUP('Programmes (ENG)'!AK34,HIDE!A:B,2,FALSE),IF('Programmes (ENG)'!AK34="","",'Programmes (ENG)'!AK34))</f>
        <v xml:space="preserve">Dr Gary Constable </v>
      </c>
      <c r="AL34" s="10">
        <f>IF('Programmes (ENG)'!AL34="", "", 'Programmes (ENG)'!AL34)</f>
        <v>44776</v>
      </c>
      <c r="AM34" s="10">
        <f>IF('Programmes (ENG)'!AM34="", "", 'Programmes (ENG)'!AM34)</f>
        <v>45139</v>
      </c>
      <c r="AN34" s="9" t="str">
        <f>IF('Programmes (ENG)'!AN34="","",VLOOKUP('Programmes (ENG)'!AN34,HIDE!A:B,2,FALSE))</f>
        <v>Bwrdd Iechyd Prifysgol Cwm Taf Morgannwg</v>
      </c>
      <c r="AO34" s="39" t="str">
        <f>IF('Programmes (ENG)'!AO34="","",VLOOKUP('Programmes (ENG)'!AO34,HIDE!A:B,2,FALSE))</f>
        <v>Academi Ddelweddu Genedlaethol Cymru</v>
      </c>
      <c r="AP34" s="39" t="str">
        <f>IF('Programmes (ENG)'!AP34="","",VLOOKUP('Programmes (ENG)'!AP34,HIDE!$A:$B,2,FALSE))</f>
        <v>Pen-y-bont</v>
      </c>
      <c r="AQ34" s="39" t="str">
        <f t="shared" si="4"/>
        <v>,</v>
      </c>
      <c r="AR34" s="39" t="str">
        <f>IF('Programmes (ENG)'!AR34="","",VLOOKUP('Programmes (ENG)'!AR34,HIDE!G:H,2,FALSE))</f>
        <v>Radioleg Glinigol</v>
      </c>
      <c r="AS34" s="39" t="str">
        <f t="shared" si="5"/>
        <v>(LIFT)</v>
      </c>
      <c r="AT34" s="9" t="str">
        <f>IF('Programmes (ENG)'!AT34="Supervisor to be Confirmed",VLOOKUP('Programmes (ENG)'!AT34,HIDE!A:B,2,FALSE),IF('Programmes (ENG)'!AT34="","",'Programmes (ENG)'!AT34))</f>
        <v>Dr Phillip Wardle</v>
      </c>
    </row>
    <row r="35" spans="1:46" hidden="1" x14ac:dyDescent="0.25">
      <c r="A35" s="3" t="str">
        <f>'Programmes (ENG)'!A35</f>
        <v>FP</v>
      </c>
      <c r="B35" s="3" t="str">
        <f>'Programmes (ENG)'!B35</f>
        <v>F1/7A5W/012a</v>
      </c>
      <c r="C35" s="3" t="str">
        <f>'Programmes (ENG)'!C35</f>
        <v>WAL/FP/012a</v>
      </c>
      <c r="D35" s="3" t="s">
        <v>872</v>
      </c>
      <c r="E35" s="5">
        <f>'Programmes (ENG)'!E35</f>
        <v>1</v>
      </c>
      <c r="F35" s="9" t="str">
        <f t="shared" si="0"/>
        <v xml:space="preserve">Meddygaeth Gyffredinol (Mewnol)/Meddygaeth Geriatreg, Llawdriniaeth Gyffredinol/Llawdriniaeth ar y Fron, Meddygaeth Liniarol </v>
      </c>
      <c r="G35" s="9" t="str">
        <f>IF('Programmes (ENG)'!G35="Supervisor to be Confirmed",VLOOKUP('Programmes (ENG)'!G35,HIDE!A:B,2,FALSE),IF('Programmes (ENG)'!G35="","",'Programmes (ENG)'!G35))</f>
        <v xml:space="preserve">Dr Anthony James </v>
      </c>
      <c r="H35" s="5" t="str">
        <f>'Programmes (ENG)'!H35</f>
        <v>F1</v>
      </c>
      <c r="I35" s="6">
        <f>'Programmes (ENG)'!I35</f>
        <v>44770</v>
      </c>
      <c r="J35" s="6">
        <f>'Programmes (ENG)'!J35</f>
        <v>44901</v>
      </c>
      <c r="K35" s="3" t="str">
        <f>VLOOKUP('Programmes (ENG)'!K35,HIDE!A:B,2, FALSE)</f>
        <v>Bwrdd Iechyd Prifysgol Cwm Taf Morgannwg</v>
      </c>
      <c r="L35" s="3" t="str">
        <f>VLOOKUP('Programmes (ENG)'!L35, HIDE!$A:$B, 2, FALSE)</f>
        <v>Ysbyty Tywysoges Cymru</v>
      </c>
      <c r="M35" s="3" t="str">
        <f>VLOOKUP('Programmes (ENG)'!M35, HIDE!$A:$B, 2, FALSE)</f>
        <v>Pen-y-bont</v>
      </c>
      <c r="N35" s="3" t="str">
        <f>VLOOKUP('Programmes (ENG)'!N35,HIDE!G:H, 2, FALSE)</f>
        <v>Meddygaeth Gyffredinol (Mewnol)</v>
      </c>
      <c r="O35" s="3" t="str">
        <f t="shared" si="1"/>
        <v>/</v>
      </c>
      <c r="P35" s="3" t="str">
        <f>IF('Programmes (ENG)'!P35="","",VLOOKUP('Programmes (ENG)'!P35, HIDE!G:H, 2, FALSE))</f>
        <v>Meddygaeth Geriatreg</v>
      </c>
      <c r="Q35" s="3" t="str">
        <f>IF('Programmes (ENG)'!Q35="Supervisor to be Confirmed",VLOOKUP('Programmes (ENG)'!Q35,HIDE!A:B,2,FALSE),IF('Programmes (ENG)'!Q35="","",'Programmes (ENG)'!Q35))</f>
        <v xml:space="preserve">Dr Anthony James </v>
      </c>
      <c r="R35" s="3" t="str">
        <f>'Programmes (ENG)'!R35</f>
        <v>F1</v>
      </c>
      <c r="S35" s="10">
        <f>'Programmes (ENG)'!S35</f>
        <v>44537</v>
      </c>
      <c r="T35" s="10">
        <f>'Programmes (ENG)'!T35</f>
        <v>45020</v>
      </c>
      <c r="U35" s="3" t="str">
        <f>VLOOKUP('Programmes (ENG)'!U35,HIDE!A:B,2, FALSE)</f>
        <v>Bwrdd Iechyd Prifysgol Cwm Taf Morgannwg</v>
      </c>
      <c r="V35" s="3" t="str">
        <f>VLOOKUP('Programmes (ENG)'!V35, HIDE!$A:$B, 2, FALSE)</f>
        <v>Ysbyty Tywysoges Cymru</v>
      </c>
      <c r="W35" s="3" t="str">
        <f>VLOOKUP('Programmes (ENG)'!W35, HIDE!$A:$B, 2, FALSE)</f>
        <v>Pen-y-bont</v>
      </c>
      <c r="X35" s="3" t="str">
        <f>VLOOKUP('Programmes (ENG)'!X35,HIDE!G:H, 2, FALSE)</f>
        <v>Llawdriniaeth Gyffredinol</v>
      </c>
      <c r="Y35" s="3" t="str">
        <f t="shared" si="2"/>
        <v>/</v>
      </c>
      <c r="Z35" s="3" t="str">
        <f>IF('Programmes (ENG)'!Z35="","",VLOOKUP('Programmes (ENG)'!Z35, HIDE!G:H, 2, FALSE))</f>
        <v>Llawdriniaeth ar y Fron</v>
      </c>
      <c r="AA35" s="3" t="str">
        <f>IF('Programmes (ENG)'!AA35="Supervisor to be Confirmed",VLOOKUP('Programmes (ENG)'!AA35,HIDE!A:B,2,FALSE),IF('Programmes (ENG)'!AA35="","",'Programmes (ENG)'!AA35))</f>
        <v>Ms Joy Singh</v>
      </c>
      <c r="AB35" s="3" t="str">
        <f>'Programmes (ENG)'!AB35</f>
        <v>F1</v>
      </c>
      <c r="AC35" s="10">
        <f>'Programmes (ENG)'!AC35</f>
        <v>45021</v>
      </c>
      <c r="AD35" s="10">
        <f>'Programmes (ENG)'!AD35</f>
        <v>45139</v>
      </c>
      <c r="AE35" s="3" t="str">
        <f>VLOOKUP('Programmes (ENG)'!AE35,HIDE!A:B,2, FALSE)</f>
        <v>Bwrdd Iechyd Prifysgol Cwm Taf Morgannwg</v>
      </c>
      <c r="AF35" s="3" t="str">
        <f>VLOOKUP('Programmes (ENG)'!AF35, HIDE!$A:$B, 2, FALSE)</f>
        <v>Ysbyty Tywysoges Cymru</v>
      </c>
      <c r="AG35" s="3" t="str">
        <f>VLOOKUP('Programmes (ENG)'!AG35, HIDE!$A:$B, 2, FALSE)</f>
        <v>Pen-y-bont</v>
      </c>
      <c r="AH35" s="3" t="str">
        <f>VLOOKUP('Programmes (ENG)'!AH35,HIDE!G:H, 2, FALSE)</f>
        <v>Meddygaeth Liniarol</v>
      </c>
      <c r="AI35" s="3" t="str">
        <f t="shared" si="3"/>
        <v/>
      </c>
      <c r="AJ35" s="3" t="str">
        <f>IF('Programmes (ENG)'!AJ35="","",VLOOKUP('Programmes (ENG)'!AJ35, HIDE!G:H, 2, FALSE))</f>
        <v/>
      </c>
      <c r="AK35" s="3" t="str">
        <f>IF('Programmes (ENG)'!AK35="Supervisor to be Confirmed",VLOOKUP('Programmes (ENG)'!AK35,HIDE!A:B,2,FALSE),IF('Programmes (ENG)'!AK35="","",'Programmes (ENG)'!AK35))</f>
        <v xml:space="preserve">Dr Clare Turner </v>
      </c>
      <c r="AL35" s="10" t="str">
        <f>IF('Programmes (ENG)'!AL35="", "", 'Programmes (ENG)'!AL35)</f>
        <v/>
      </c>
      <c r="AM35" s="10" t="str">
        <f>IF('Programmes (ENG)'!AM35="", "", 'Programmes (ENG)'!AM35)</f>
        <v/>
      </c>
      <c r="AN35" s="9" t="str">
        <f>IF('Programmes (ENG)'!AN35="","",VLOOKUP('Programmes (ENG)'!AN35,HIDE!A:B,2,FALSE))</f>
        <v/>
      </c>
      <c r="AO35" s="9" t="str">
        <f>IF('Programmes (ENG)'!AO35="","",VLOOKUP('Programmes (ENG)'!AO35,HIDE!A:B,2,FALSE))</f>
        <v/>
      </c>
      <c r="AP35" s="9" t="str">
        <f>IF('Programmes (ENG)'!AP35="","",VLOOKUP('Programmes (ENG)'!AP35,HIDE!$A:$B,2,FALSE))</f>
        <v/>
      </c>
      <c r="AQ35" s="9" t="str">
        <f t="shared" si="4"/>
        <v/>
      </c>
      <c r="AR35" s="9" t="str">
        <f>IF('Programmes (ENG)'!AR35="","",VLOOKUP('Programmes (ENG)'!AR35,HIDE!A:B,2,FALSE))</f>
        <v/>
      </c>
      <c r="AS35" s="9" t="str">
        <f t="shared" si="5"/>
        <v/>
      </c>
      <c r="AT35" s="9" t="str">
        <f>IF('Programmes (ENG)'!AT35="Supervisor to be Confirmed",VLOOKUP('Programmes (ENG)'!AT35,HIDE!A:B,2,FALSE),IF('Programmes (ENG)'!AT35="","",'Programmes (ENG)'!AT35))</f>
        <v/>
      </c>
    </row>
    <row r="36" spans="1:46" hidden="1" x14ac:dyDescent="0.25">
      <c r="A36" s="3" t="str">
        <f>'Programmes (ENG)'!A36</f>
        <v>FP</v>
      </c>
      <c r="B36" s="3" t="str">
        <f>'Programmes (ENG)'!B36</f>
        <v>F1/7A5W/012b</v>
      </c>
      <c r="C36" s="3" t="str">
        <f>'Programmes (ENG)'!C36</f>
        <v>WAL/FP/012b</v>
      </c>
      <c r="D36" s="3" t="s">
        <v>872</v>
      </c>
      <c r="E36" s="5">
        <f>'Programmes (ENG)'!E36</f>
        <v>1</v>
      </c>
      <c r="F36" s="9" t="str">
        <f t="shared" si="0"/>
        <v xml:space="preserve">Meddygaeth Liniarol, Meddygaeth Gyffredinol (Mewnol)/Meddygaeth Geriatreg, Llawdriniaeth Gyffredinol/Llawdriniaeth ar y Fron </v>
      </c>
      <c r="G36" s="9" t="str">
        <f>IF('Programmes (ENG)'!G36="Supervisor to be Confirmed",VLOOKUP('Programmes (ENG)'!G36,HIDE!A:B,2,FALSE),IF('Programmes (ENG)'!G36="","",'Programmes (ENG)'!G36))</f>
        <v xml:space="preserve">Dr Clare Turner </v>
      </c>
      <c r="H36" s="5" t="str">
        <f>'Programmes (ENG)'!H36</f>
        <v>F1</v>
      </c>
      <c r="I36" s="6">
        <f>'Programmes (ENG)'!I36</f>
        <v>44770</v>
      </c>
      <c r="J36" s="6">
        <f>'Programmes (ENG)'!J36</f>
        <v>44901</v>
      </c>
      <c r="K36" s="3" t="str">
        <f>VLOOKUP('Programmes (ENG)'!K36,HIDE!A:B,2, FALSE)</f>
        <v>Bwrdd Iechyd Prifysgol Cwm Taf Morgannwg</v>
      </c>
      <c r="L36" s="3" t="str">
        <f>VLOOKUP('Programmes (ENG)'!L36, HIDE!$A:$B, 2, FALSE)</f>
        <v>Ysbyty Tywysoges Cymru</v>
      </c>
      <c r="M36" s="3" t="str">
        <f>VLOOKUP('Programmes (ENG)'!M36, HIDE!$A:$B, 2, FALSE)</f>
        <v>Pen-y-bont</v>
      </c>
      <c r="N36" s="3" t="str">
        <f>VLOOKUP('Programmes (ENG)'!N36,HIDE!G:H, 2, FALSE)</f>
        <v>Meddygaeth Liniarol</v>
      </c>
      <c r="O36" s="3" t="str">
        <f t="shared" si="1"/>
        <v/>
      </c>
      <c r="P36" s="3" t="str">
        <f>IF('Programmes (ENG)'!P36="","",VLOOKUP('Programmes (ENG)'!P36, HIDE!G:H, 2, FALSE))</f>
        <v/>
      </c>
      <c r="Q36" s="3" t="str">
        <f>IF('Programmes (ENG)'!Q36="Supervisor to be Confirmed",VLOOKUP('Programmes (ENG)'!Q36,HIDE!A:B,2,FALSE),IF('Programmes (ENG)'!Q36="","",'Programmes (ENG)'!Q36))</f>
        <v xml:space="preserve">Dr Clare Turner </v>
      </c>
      <c r="R36" s="3" t="str">
        <f>'Programmes (ENG)'!R36</f>
        <v>F1</v>
      </c>
      <c r="S36" s="10">
        <f>'Programmes (ENG)'!S36</f>
        <v>44537</v>
      </c>
      <c r="T36" s="10">
        <f>'Programmes (ENG)'!T36</f>
        <v>45020</v>
      </c>
      <c r="U36" s="3" t="str">
        <f>VLOOKUP('Programmes (ENG)'!U36,HIDE!A:B,2, FALSE)</f>
        <v>Bwrdd Iechyd Prifysgol Cwm Taf Morgannwg</v>
      </c>
      <c r="V36" s="3" t="str">
        <f>VLOOKUP('Programmes (ENG)'!V36, HIDE!$A:$B, 2, FALSE)</f>
        <v>Ysbyty Tywysoges Cymru</v>
      </c>
      <c r="W36" s="3" t="str">
        <f>VLOOKUP('Programmes (ENG)'!W36, HIDE!$A:$B, 2, FALSE)</f>
        <v>Pen-y-bont</v>
      </c>
      <c r="X36" s="3" t="str">
        <f>VLOOKUP('Programmes (ENG)'!X36,HIDE!G:H, 2, FALSE)</f>
        <v>Meddygaeth Gyffredinol (Mewnol)</v>
      </c>
      <c r="Y36" s="3" t="str">
        <f t="shared" si="2"/>
        <v>/</v>
      </c>
      <c r="Z36" s="3" t="str">
        <f>IF('Programmes (ENG)'!Z36="","",VLOOKUP('Programmes (ENG)'!Z36, HIDE!G:H, 2, FALSE))</f>
        <v>Meddygaeth Geriatreg</v>
      </c>
      <c r="AA36" s="3" t="str">
        <f>IF('Programmes (ENG)'!AA36="Supervisor to be Confirmed",VLOOKUP('Programmes (ENG)'!AA36,HIDE!A:B,2,FALSE),IF('Programmes (ENG)'!AA36="","",'Programmes (ENG)'!AA36))</f>
        <v xml:space="preserve">Dr Anthony James </v>
      </c>
      <c r="AB36" s="3" t="str">
        <f>'Programmes (ENG)'!AB36</f>
        <v>F1</v>
      </c>
      <c r="AC36" s="10">
        <f>'Programmes (ENG)'!AC36</f>
        <v>45021</v>
      </c>
      <c r="AD36" s="10">
        <f>'Programmes (ENG)'!AD36</f>
        <v>45139</v>
      </c>
      <c r="AE36" s="3" t="str">
        <f>VLOOKUP('Programmes (ENG)'!AE36,HIDE!A:B,2, FALSE)</f>
        <v>Bwrdd Iechyd Prifysgol Cwm Taf Morgannwg</v>
      </c>
      <c r="AF36" s="3" t="str">
        <f>VLOOKUP('Programmes (ENG)'!AF36, HIDE!$A:$B, 2, FALSE)</f>
        <v>Ysbyty Tywysoges Cymru</v>
      </c>
      <c r="AG36" s="3" t="str">
        <f>VLOOKUP('Programmes (ENG)'!AG36, HIDE!$A:$B, 2, FALSE)</f>
        <v>Pen-y-bont</v>
      </c>
      <c r="AH36" s="3" t="str">
        <f>VLOOKUP('Programmes (ENG)'!AH36,HIDE!G:H, 2, FALSE)</f>
        <v>Llawdriniaeth Gyffredinol</v>
      </c>
      <c r="AI36" s="3" t="str">
        <f t="shared" si="3"/>
        <v>/</v>
      </c>
      <c r="AJ36" s="3" t="str">
        <f>IF('Programmes (ENG)'!AJ36="","",VLOOKUP('Programmes (ENG)'!AJ36, HIDE!G:H, 2, FALSE))</f>
        <v>Llawdriniaeth ar y Fron</v>
      </c>
      <c r="AK36" s="3" t="str">
        <f>IF('Programmes (ENG)'!AK36="Supervisor to be Confirmed",VLOOKUP('Programmes (ENG)'!AK36,HIDE!A:B,2,FALSE),IF('Programmes (ENG)'!AK36="","",'Programmes (ENG)'!AK36))</f>
        <v>Ms Joy Singh</v>
      </c>
      <c r="AL36" s="10" t="str">
        <f>IF('Programmes (ENG)'!AL36="", "", 'Programmes (ENG)'!AL36)</f>
        <v/>
      </c>
      <c r="AM36" s="10" t="str">
        <f>IF('Programmes (ENG)'!AM36="", "", 'Programmes (ENG)'!AM36)</f>
        <v/>
      </c>
      <c r="AN36" s="9" t="str">
        <f>IF('Programmes (ENG)'!AN36="","",VLOOKUP('Programmes (ENG)'!AN36,HIDE!A:B,2,FALSE))</f>
        <v/>
      </c>
      <c r="AO36" s="9" t="str">
        <f>IF('Programmes (ENG)'!AO36="","",VLOOKUP('Programmes (ENG)'!AO36,HIDE!A:B,2,FALSE))</f>
        <v/>
      </c>
      <c r="AP36" s="9" t="str">
        <f>IF('Programmes (ENG)'!AP36="","",VLOOKUP('Programmes (ENG)'!AP36,HIDE!$A:$B,2,FALSE))</f>
        <v/>
      </c>
      <c r="AQ36" s="9" t="str">
        <f t="shared" si="4"/>
        <v/>
      </c>
      <c r="AR36" s="9" t="str">
        <f>IF('Programmes (ENG)'!AR36="","",VLOOKUP('Programmes (ENG)'!AR36,HIDE!A:B,2,FALSE))</f>
        <v/>
      </c>
      <c r="AS36" s="9" t="str">
        <f t="shared" si="5"/>
        <v/>
      </c>
      <c r="AT36" s="9" t="str">
        <f>IF('Programmes (ENG)'!AT36="Supervisor to be Confirmed",VLOOKUP('Programmes (ENG)'!AT36,HIDE!A:B,2,FALSE),IF('Programmes (ENG)'!AT36="","",'Programmes (ENG)'!AT36))</f>
        <v/>
      </c>
    </row>
    <row r="37" spans="1:46" hidden="1" x14ac:dyDescent="0.25">
      <c r="A37" s="3" t="str">
        <f>'Programmes (ENG)'!A37</f>
        <v>FP</v>
      </c>
      <c r="B37" s="3" t="str">
        <f>'Programmes (ENG)'!B37</f>
        <v>F1/7A5W/012c</v>
      </c>
      <c r="C37" s="3" t="str">
        <f>'Programmes (ENG)'!C37</f>
        <v>WAL/FP/012c</v>
      </c>
      <c r="D37" s="3" t="s">
        <v>872</v>
      </c>
      <c r="E37" s="5">
        <f>'Programmes (ENG)'!E37</f>
        <v>1</v>
      </c>
      <c r="F37" s="9" t="str">
        <f t="shared" si="0"/>
        <v xml:space="preserve">Llawdriniaeth Gyffredinol/Llawdriniaeth ar y Fron, Meddygaeth Liniarol, Meddygaeth Gyffredinol (Mewnol)/Meddygaeth Geriatreg </v>
      </c>
      <c r="G37" s="9" t="str">
        <f>IF('Programmes (ENG)'!G37="Supervisor to be Confirmed",VLOOKUP('Programmes (ENG)'!G37,HIDE!A:B,2,FALSE),IF('Programmes (ENG)'!G37="","",'Programmes (ENG)'!G37))</f>
        <v>Ms Joy Singh</v>
      </c>
      <c r="H37" s="5" t="str">
        <f>'Programmes (ENG)'!H37</f>
        <v>F1</v>
      </c>
      <c r="I37" s="6">
        <f>'Programmes (ENG)'!I37</f>
        <v>44770</v>
      </c>
      <c r="J37" s="6">
        <f>'Programmes (ENG)'!J37</f>
        <v>44901</v>
      </c>
      <c r="K37" s="3" t="str">
        <f>VLOOKUP('Programmes (ENG)'!K37,HIDE!A:B,2, FALSE)</f>
        <v>Bwrdd Iechyd Prifysgol Cwm Taf Morgannwg</v>
      </c>
      <c r="L37" s="3" t="str">
        <f>VLOOKUP('Programmes (ENG)'!L37, HIDE!$A:$B, 2, FALSE)</f>
        <v>Ysbyty Tywysoges Cymru</v>
      </c>
      <c r="M37" s="3" t="str">
        <f>VLOOKUP('Programmes (ENG)'!M37, HIDE!$A:$B, 2, FALSE)</f>
        <v>Pen-y-bont</v>
      </c>
      <c r="N37" s="3" t="str">
        <f>VLOOKUP('Programmes (ENG)'!N37,HIDE!G:H, 2, FALSE)</f>
        <v>Llawdriniaeth Gyffredinol</v>
      </c>
      <c r="O37" s="3" t="str">
        <f t="shared" si="1"/>
        <v>/</v>
      </c>
      <c r="P37" s="3" t="str">
        <f>IF('Programmes (ENG)'!P37="","",VLOOKUP('Programmes (ENG)'!P37, HIDE!G:H, 2, FALSE))</f>
        <v>Llawdriniaeth ar y Fron</v>
      </c>
      <c r="Q37" s="3" t="str">
        <f>IF('Programmes (ENG)'!Q37="Supervisor to be Confirmed",VLOOKUP('Programmes (ENG)'!Q37,HIDE!A:B,2,FALSE),IF('Programmes (ENG)'!Q37="","",'Programmes (ENG)'!Q37))</f>
        <v>Ms Joy Singh</v>
      </c>
      <c r="R37" s="3" t="str">
        <f>'Programmes (ENG)'!R37</f>
        <v>F1</v>
      </c>
      <c r="S37" s="10">
        <f>'Programmes (ENG)'!S37</f>
        <v>44537</v>
      </c>
      <c r="T37" s="10">
        <f>'Programmes (ENG)'!T37</f>
        <v>45020</v>
      </c>
      <c r="U37" s="3" t="str">
        <f>VLOOKUP('Programmes (ENG)'!U37,HIDE!A:B,2, FALSE)</f>
        <v>Bwrdd Iechyd Prifysgol Cwm Taf Morgannwg</v>
      </c>
      <c r="V37" s="3" t="str">
        <f>VLOOKUP('Programmes (ENG)'!V37, HIDE!$A:$B, 2, FALSE)</f>
        <v>Ysbyty Tywysoges Cymru</v>
      </c>
      <c r="W37" s="3" t="str">
        <f>VLOOKUP('Programmes (ENG)'!W37, HIDE!$A:$B, 2, FALSE)</f>
        <v>Pen-y-bont</v>
      </c>
      <c r="X37" s="3" t="str">
        <f>VLOOKUP('Programmes (ENG)'!X37,HIDE!G:H, 2, FALSE)</f>
        <v>Meddygaeth Liniarol</v>
      </c>
      <c r="Y37" s="3" t="str">
        <f t="shared" si="2"/>
        <v/>
      </c>
      <c r="Z37" s="3" t="str">
        <f>IF('Programmes (ENG)'!Z37="","",VLOOKUP('Programmes (ENG)'!Z37, HIDE!G:H, 2, FALSE))</f>
        <v/>
      </c>
      <c r="AA37" s="3" t="str">
        <f>IF('Programmes (ENG)'!AA37="Supervisor to be Confirmed",VLOOKUP('Programmes (ENG)'!AA37,HIDE!A:B,2,FALSE),IF('Programmes (ENG)'!AA37="","",'Programmes (ENG)'!AA37))</f>
        <v xml:space="preserve">Dr Clare Turner </v>
      </c>
      <c r="AB37" s="3" t="str">
        <f>'Programmes (ENG)'!AB37</f>
        <v>F1</v>
      </c>
      <c r="AC37" s="10">
        <f>'Programmes (ENG)'!AC37</f>
        <v>45021</v>
      </c>
      <c r="AD37" s="10">
        <f>'Programmes (ENG)'!AD37</f>
        <v>45139</v>
      </c>
      <c r="AE37" s="3" t="str">
        <f>VLOOKUP('Programmes (ENG)'!AE37,HIDE!A:B,2, FALSE)</f>
        <v>Bwrdd Iechyd Prifysgol Cwm Taf Morgannwg</v>
      </c>
      <c r="AF37" s="3" t="str">
        <f>VLOOKUP('Programmes (ENG)'!AF37, HIDE!$A:$B, 2, FALSE)</f>
        <v>Ysbyty Tywysoges Cymru</v>
      </c>
      <c r="AG37" s="3" t="str">
        <f>VLOOKUP('Programmes (ENG)'!AG37, HIDE!$A:$B, 2, FALSE)</f>
        <v>Pen-y-bont</v>
      </c>
      <c r="AH37" s="3" t="str">
        <f>VLOOKUP('Programmes (ENG)'!AH37,HIDE!G:H, 2, FALSE)</f>
        <v>Meddygaeth Gyffredinol (Mewnol)</v>
      </c>
      <c r="AI37" s="3" t="str">
        <f t="shared" si="3"/>
        <v>/</v>
      </c>
      <c r="AJ37" s="3" t="str">
        <f>IF('Programmes (ENG)'!AJ37="","",VLOOKUP('Programmes (ENG)'!AJ37, HIDE!G:H, 2, FALSE))</f>
        <v>Meddygaeth Geriatreg</v>
      </c>
      <c r="AK37" s="3" t="str">
        <f>IF('Programmes (ENG)'!AK37="Supervisor to be Confirmed",VLOOKUP('Programmes (ENG)'!AK37,HIDE!A:B,2,FALSE),IF('Programmes (ENG)'!AK37="","",'Programmes (ENG)'!AK37))</f>
        <v xml:space="preserve">Dr Anthony James </v>
      </c>
      <c r="AL37" s="10" t="str">
        <f>IF('Programmes (ENG)'!AL37="", "", 'Programmes (ENG)'!AL37)</f>
        <v/>
      </c>
      <c r="AM37" s="10" t="str">
        <f>IF('Programmes (ENG)'!AM37="", "", 'Programmes (ENG)'!AM37)</f>
        <v/>
      </c>
      <c r="AN37" s="9" t="str">
        <f>IF('Programmes (ENG)'!AN37="","",VLOOKUP('Programmes (ENG)'!AN37,HIDE!A:B,2,FALSE))</f>
        <v/>
      </c>
      <c r="AO37" s="9" t="str">
        <f>IF('Programmes (ENG)'!AO37="","",VLOOKUP('Programmes (ENG)'!AO37,HIDE!A:B,2,FALSE))</f>
        <v/>
      </c>
      <c r="AP37" s="9" t="str">
        <f>IF('Programmes (ENG)'!AP37="","",VLOOKUP('Programmes (ENG)'!AP37,HIDE!$A:$B,2,FALSE))</f>
        <v/>
      </c>
      <c r="AQ37" s="9" t="str">
        <f t="shared" si="4"/>
        <v/>
      </c>
      <c r="AR37" s="9" t="str">
        <f>IF('Programmes (ENG)'!AR37="","",VLOOKUP('Programmes (ENG)'!AR37,HIDE!A:B,2,FALSE))</f>
        <v/>
      </c>
      <c r="AS37" s="9" t="str">
        <f t="shared" si="5"/>
        <v/>
      </c>
      <c r="AT37" s="9" t="str">
        <f>IF('Programmes (ENG)'!AT37="Supervisor to be Confirmed",VLOOKUP('Programmes (ENG)'!AT37,HIDE!A:B,2,FALSE),IF('Programmes (ENG)'!AT37="","",'Programmes (ENG)'!AT37))</f>
        <v/>
      </c>
    </row>
    <row r="38" spans="1:46" hidden="1" x14ac:dyDescent="0.25">
      <c r="A38" s="3" t="str">
        <f>'Programmes (ENG)'!A38</f>
        <v>FP</v>
      </c>
      <c r="B38" s="3" t="str">
        <f>'Programmes (ENG)'!B38</f>
        <v>F1/7A5W/013a</v>
      </c>
      <c r="C38" s="3" t="str">
        <f>'Programmes (ENG)'!C38</f>
        <v>WAL/FP/013a</v>
      </c>
      <c r="D38" s="3" t="s">
        <v>872</v>
      </c>
      <c r="E38" s="5">
        <f>'Programmes (ENG)'!E38</f>
        <v>1</v>
      </c>
      <c r="F38" s="9" t="str">
        <f t="shared" si="0"/>
        <v xml:space="preserve">Meddygaeth Gyffredinol (Mewnol)/Cardioleg, Llawdriniaeth Gyffredinol, Anestheteg/*Gofal Critigol </v>
      </c>
      <c r="G38" s="9" t="str">
        <f>IF('Programmes (ENG)'!G38="Supervisor to be Confirmed",VLOOKUP('Programmes (ENG)'!G38,HIDE!A:B,2,FALSE),IF('Programmes (ENG)'!G38="","",'Programmes (ENG)'!G38))</f>
        <v>Dr Mark Gilmore</v>
      </c>
      <c r="H38" s="5" t="str">
        <f>'Programmes (ENG)'!H38</f>
        <v>F1</v>
      </c>
      <c r="I38" s="6">
        <f>'Programmes (ENG)'!I38</f>
        <v>44770</v>
      </c>
      <c r="J38" s="6">
        <f>'Programmes (ENG)'!J38</f>
        <v>44901</v>
      </c>
      <c r="K38" s="3" t="str">
        <f>VLOOKUP('Programmes (ENG)'!K38,HIDE!A:B,2, FALSE)</f>
        <v>Bwrdd Iechyd Prifysgol Cwm Taf Morgannwg</v>
      </c>
      <c r="L38" s="3" t="str">
        <f>VLOOKUP('Programmes (ENG)'!L38, HIDE!$A:$B, 2, FALSE)</f>
        <v>Ysbyty Tywysoges Cymru</v>
      </c>
      <c r="M38" s="3" t="str">
        <f>VLOOKUP('Programmes (ENG)'!M38, HIDE!$A:$B, 2, FALSE)</f>
        <v>Pen-y-bont</v>
      </c>
      <c r="N38" s="3" t="str">
        <f>VLOOKUP('Programmes (ENG)'!N38,HIDE!G:H, 2, FALSE)</f>
        <v>Meddygaeth Gyffredinol (Mewnol)</v>
      </c>
      <c r="O38" s="3" t="str">
        <f t="shared" si="1"/>
        <v>/</v>
      </c>
      <c r="P38" s="3" t="str">
        <f>IF('Programmes (ENG)'!P38="","",VLOOKUP('Programmes (ENG)'!P38, HIDE!G:H, 2, FALSE))</f>
        <v>Cardioleg</v>
      </c>
      <c r="Q38" s="3" t="str">
        <f>IF('Programmes (ENG)'!Q38="Supervisor to be Confirmed",VLOOKUP('Programmes (ENG)'!Q38,HIDE!A:B,2,FALSE),IF('Programmes (ENG)'!Q38="","",'Programmes (ENG)'!Q38))</f>
        <v>Dr Mark Gilmore</v>
      </c>
      <c r="R38" s="3" t="str">
        <f>'Programmes (ENG)'!R38</f>
        <v>F1</v>
      </c>
      <c r="S38" s="10">
        <f>'Programmes (ENG)'!S38</f>
        <v>44537</v>
      </c>
      <c r="T38" s="10">
        <f>'Programmes (ENG)'!T38</f>
        <v>45020</v>
      </c>
      <c r="U38" s="3" t="str">
        <f>VLOOKUP('Programmes (ENG)'!U38,HIDE!A:B,2, FALSE)</f>
        <v>Bwrdd Iechyd Prifysgol Cwm Taf Morgannwg</v>
      </c>
      <c r="V38" s="3" t="str">
        <f>VLOOKUP('Programmes (ENG)'!V38, HIDE!$A:$B, 2, FALSE)</f>
        <v>Ysbyty Tywysoges Cymru</v>
      </c>
      <c r="W38" s="3" t="str">
        <f>VLOOKUP('Programmes (ENG)'!W38, HIDE!$A:$B, 2, FALSE)</f>
        <v>Pen-y-bont</v>
      </c>
      <c r="X38" s="3" t="str">
        <f>VLOOKUP('Programmes (ENG)'!X38,HIDE!G:H, 2, FALSE)</f>
        <v>Llawdriniaeth Gyffredinol</v>
      </c>
      <c r="Y38" s="3" t="str">
        <f t="shared" si="2"/>
        <v/>
      </c>
      <c r="Z38" s="3" t="str">
        <f>IF('Programmes (ENG)'!Z38="","",VLOOKUP('Programmes (ENG)'!Z38, HIDE!G:H, 2, FALSE))</f>
        <v/>
      </c>
      <c r="AA38" s="3" t="str">
        <f>IF('Programmes (ENG)'!AA38="Supervisor to be Confirmed",VLOOKUP('Programmes (ENG)'!AA38,HIDE!A:B,2,FALSE),IF('Programmes (ENG)'!AA38="","",'Programmes (ENG)'!AA38))</f>
        <v xml:space="preserve">Mr Barry Appleton </v>
      </c>
      <c r="AB38" s="3" t="str">
        <f>'Programmes (ENG)'!AB38</f>
        <v>F1</v>
      </c>
      <c r="AC38" s="10">
        <f>'Programmes (ENG)'!AC38</f>
        <v>45021</v>
      </c>
      <c r="AD38" s="10">
        <f>'Programmes (ENG)'!AD38</f>
        <v>45139</v>
      </c>
      <c r="AE38" s="3" t="str">
        <f>VLOOKUP('Programmes (ENG)'!AE38,HIDE!A:B,2, FALSE)</f>
        <v>Bwrdd Iechyd Prifysgol Cwm Taf Morgannwg</v>
      </c>
      <c r="AF38" s="3" t="str">
        <f>VLOOKUP('Programmes (ENG)'!AF38, HIDE!$A:$B, 2, FALSE)</f>
        <v>Ysbyty Tywysoges Cymru</v>
      </c>
      <c r="AG38" s="3" t="str">
        <f>VLOOKUP('Programmes (ENG)'!AG38, HIDE!$A:$B, 2, FALSE)</f>
        <v>Pen-y-bont</v>
      </c>
      <c r="AH38" s="3" t="str">
        <f>VLOOKUP('Programmes (ENG)'!AH38,HIDE!G:H, 2, FALSE)</f>
        <v>Anestheteg</v>
      </c>
      <c r="AI38" s="3" t="str">
        <f t="shared" si="3"/>
        <v>/</v>
      </c>
      <c r="AJ38" s="3" t="str">
        <f>IF('Programmes (ENG)'!AJ38="","",VLOOKUP('Programmes (ENG)'!AJ38, HIDE!G:H, 2, FALSE))</f>
        <v>*Gofal Critigol</v>
      </c>
      <c r="AK38" s="3" t="str">
        <f>IF('Programmes (ENG)'!AK38="Supervisor to be Confirmed",VLOOKUP('Programmes (ENG)'!AK38,HIDE!A:B,2,FALSE),IF('Programmes (ENG)'!AK38="","",'Programmes (ENG)'!AK38))</f>
        <v>Dr Gareth Roberts</v>
      </c>
      <c r="AL38" s="10" t="str">
        <f>IF('Programmes (ENG)'!AL38="", "", 'Programmes (ENG)'!AL38)</f>
        <v/>
      </c>
      <c r="AM38" s="10" t="str">
        <f>IF('Programmes (ENG)'!AM38="", "", 'Programmes (ENG)'!AM38)</f>
        <v/>
      </c>
      <c r="AN38" s="9" t="str">
        <f>IF('Programmes (ENG)'!AN38="","",VLOOKUP('Programmes (ENG)'!AN38,HIDE!A:B,2,FALSE))</f>
        <v/>
      </c>
      <c r="AO38" s="9" t="str">
        <f>IF('Programmes (ENG)'!AO38="","",VLOOKUP('Programmes (ENG)'!AO38,HIDE!A:B,2,FALSE))</f>
        <v/>
      </c>
      <c r="AP38" s="9" t="str">
        <f>IF('Programmes (ENG)'!AP38="","",VLOOKUP('Programmes (ENG)'!AP38,HIDE!$A:$B,2,FALSE))</f>
        <v/>
      </c>
      <c r="AQ38" s="9" t="str">
        <f t="shared" si="4"/>
        <v/>
      </c>
      <c r="AR38" s="9" t="str">
        <f>IF('Programmes (ENG)'!AR38="","",VLOOKUP('Programmes (ENG)'!AR38,HIDE!A:B,2,FALSE))</f>
        <v/>
      </c>
      <c r="AS38" s="9" t="str">
        <f t="shared" si="5"/>
        <v/>
      </c>
      <c r="AT38" s="9" t="str">
        <f>IF('Programmes (ENG)'!AT38="Supervisor to be Confirmed",VLOOKUP('Programmes (ENG)'!AT38,HIDE!A:B,2,FALSE),IF('Programmes (ENG)'!AT38="","",'Programmes (ENG)'!AT38))</f>
        <v/>
      </c>
    </row>
    <row r="39" spans="1:46" hidden="1" x14ac:dyDescent="0.25">
      <c r="A39" s="3" t="str">
        <f>'Programmes (ENG)'!A39</f>
        <v>FP</v>
      </c>
      <c r="B39" s="3" t="str">
        <f>'Programmes (ENG)'!B39</f>
        <v>F1/7A5W/013b</v>
      </c>
      <c r="C39" s="3" t="str">
        <f>'Programmes (ENG)'!C39</f>
        <v>WAL/FP/013b</v>
      </c>
      <c r="D39" s="3" t="s">
        <v>872</v>
      </c>
      <c r="E39" s="5">
        <f>'Programmes (ENG)'!E39</f>
        <v>1</v>
      </c>
      <c r="F39" s="9" t="str">
        <f t="shared" si="0"/>
        <v xml:space="preserve">Anestheteg/*Gofal Critigol, Meddygaeth Gyffredinol (Mewnol)/Cardioleg, Llawdriniaeth Gyffredinol </v>
      </c>
      <c r="G39" s="9" t="str">
        <f>IF('Programmes (ENG)'!G39="Supervisor to be Confirmed",VLOOKUP('Programmes (ENG)'!G39,HIDE!A:B,2,FALSE),IF('Programmes (ENG)'!G39="","",'Programmes (ENG)'!G39))</f>
        <v>Dr Gareth Roberts</v>
      </c>
      <c r="H39" s="5" t="str">
        <f>'Programmes (ENG)'!H39</f>
        <v>F1</v>
      </c>
      <c r="I39" s="6">
        <f>'Programmes (ENG)'!I39</f>
        <v>44770</v>
      </c>
      <c r="J39" s="6">
        <f>'Programmes (ENG)'!J39</f>
        <v>44901</v>
      </c>
      <c r="K39" s="3" t="str">
        <f>VLOOKUP('Programmes (ENG)'!K39,HIDE!A:B,2, FALSE)</f>
        <v>Bwrdd Iechyd Prifysgol Cwm Taf Morgannwg</v>
      </c>
      <c r="L39" s="3" t="str">
        <f>VLOOKUP('Programmes (ENG)'!L39, HIDE!$A:$B, 2, FALSE)</f>
        <v>Ysbyty Tywysoges Cymru</v>
      </c>
      <c r="M39" s="3" t="str">
        <f>VLOOKUP('Programmes (ENG)'!M39, HIDE!$A:$B, 2, FALSE)</f>
        <v>Pen-y-bont</v>
      </c>
      <c r="N39" s="3" t="str">
        <f>VLOOKUP('Programmes (ENG)'!N39,HIDE!G:H, 2, FALSE)</f>
        <v>Anestheteg</v>
      </c>
      <c r="O39" s="3" t="str">
        <f t="shared" si="1"/>
        <v>/</v>
      </c>
      <c r="P39" s="3" t="str">
        <f>IF('Programmes (ENG)'!P39="","",VLOOKUP('Programmes (ENG)'!P39, HIDE!G:H, 2, FALSE))</f>
        <v>*Gofal Critigol</v>
      </c>
      <c r="Q39" s="3" t="str">
        <f>IF('Programmes (ENG)'!Q39="Supervisor to be Confirmed",VLOOKUP('Programmes (ENG)'!Q39,HIDE!A:B,2,FALSE),IF('Programmes (ENG)'!Q39="","",'Programmes (ENG)'!Q39))</f>
        <v>Dr Gareth Roberts</v>
      </c>
      <c r="R39" s="3" t="str">
        <f>'Programmes (ENG)'!R39</f>
        <v>F1</v>
      </c>
      <c r="S39" s="10">
        <f>'Programmes (ENG)'!S39</f>
        <v>44537</v>
      </c>
      <c r="T39" s="10">
        <f>'Programmes (ENG)'!T39</f>
        <v>45020</v>
      </c>
      <c r="U39" s="3" t="str">
        <f>VLOOKUP('Programmes (ENG)'!U39,HIDE!A:B,2, FALSE)</f>
        <v>Bwrdd Iechyd Prifysgol Cwm Taf Morgannwg</v>
      </c>
      <c r="V39" s="3" t="str">
        <f>VLOOKUP('Programmes (ENG)'!V39, HIDE!$A:$B, 2, FALSE)</f>
        <v>Ysbyty Tywysoges Cymru</v>
      </c>
      <c r="W39" s="3" t="str">
        <f>VLOOKUP('Programmes (ENG)'!W39, HIDE!$A:$B, 2, FALSE)</f>
        <v>Pen-y-bont</v>
      </c>
      <c r="X39" s="3" t="str">
        <f>VLOOKUP('Programmes (ENG)'!X39,HIDE!G:H, 2, FALSE)</f>
        <v>Meddygaeth Gyffredinol (Mewnol)</v>
      </c>
      <c r="Y39" s="3" t="str">
        <f t="shared" si="2"/>
        <v>/</v>
      </c>
      <c r="Z39" s="3" t="str">
        <f>IF('Programmes (ENG)'!Z39="","",VLOOKUP('Programmes (ENG)'!Z39, HIDE!G:H, 2, FALSE))</f>
        <v>Cardioleg</v>
      </c>
      <c r="AA39" s="3" t="str">
        <f>IF('Programmes (ENG)'!AA39="Supervisor to be Confirmed",VLOOKUP('Programmes (ENG)'!AA39,HIDE!A:B,2,FALSE),IF('Programmes (ENG)'!AA39="","",'Programmes (ENG)'!AA39))</f>
        <v>Dr Mark Gilmore</v>
      </c>
      <c r="AB39" s="3" t="str">
        <f>'Programmes (ENG)'!AB39</f>
        <v>F1</v>
      </c>
      <c r="AC39" s="10">
        <f>'Programmes (ENG)'!AC39</f>
        <v>45021</v>
      </c>
      <c r="AD39" s="10">
        <f>'Programmes (ENG)'!AD39</f>
        <v>45139</v>
      </c>
      <c r="AE39" s="3" t="str">
        <f>VLOOKUP('Programmes (ENG)'!AE39,HIDE!A:B,2, FALSE)</f>
        <v>Bwrdd Iechyd Prifysgol Cwm Taf Morgannwg</v>
      </c>
      <c r="AF39" s="3" t="str">
        <f>VLOOKUP('Programmes (ENG)'!AF39, HIDE!$A:$B, 2, FALSE)</f>
        <v>Ysbyty Tywysoges Cymru</v>
      </c>
      <c r="AG39" s="3" t="str">
        <f>VLOOKUP('Programmes (ENG)'!AG39, HIDE!$A:$B, 2, FALSE)</f>
        <v>Pen-y-bont</v>
      </c>
      <c r="AH39" s="3" t="str">
        <f>VLOOKUP('Programmes (ENG)'!AH39,HIDE!G:H, 2, FALSE)</f>
        <v>Llawdriniaeth Gyffredinol</v>
      </c>
      <c r="AI39" s="3" t="str">
        <f t="shared" si="3"/>
        <v/>
      </c>
      <c r="AJ39" s="3" t="str">
        <f>IF('Programmes (ENG)'!AJ39="","",VLOOKUP('Programmes (ENG)'!AJ39, HIDE!G:H, 2, FALSE))</f>
        <v/>
      </c>
      <c r="AK39" s="3" t="str">
        <f>IF('Programmes (ENG)'!AK39="Supervisor to be Confirmed",VLOOKUP('Programmes (ENG)'!AK39,HIDE!A:B,2,FALSE),IF('Programmes (ENG)'!AK39="","",'Programmes (ENG)'!AK39))</f>
        <v xml:space="preserve">Mr Barry Appleton </v>
      </c>
      <c r="AL39" s="10" t="str">
        <f>IF('Programmes (ENG)'!AL39="", "", 'Programmes (ENG)'!AL39)</f>
        <v/>
      </c>
      <c r="AM39" s="10" t="str">
        <f>IF('Programmes (ENG)'!AM39="", "", 'Programmes (ENG)'!AM39)</f>
        <v/>
      </c>
      <c r="AN39" s="9" t="str">
        <f>IF('Programmes (ENG)'!AN39="","",VLOOKUP('Programmes (ENG)'!AN39,HIDE!A:B,2,FALSE))</f>
        <v/>
      </c>
      <c r="AO39" s="9" t="str">
        <f>IF('Programmes (ENG)'!AO39="","",VLOOKUP('Programmes (ENG)'!AO39,HIDE!A:B,2,FALSE))</f>
        <v/>
      </c>
      <c r="AP39" s="9" t="str">
        <f>IF('Programmes (ENG)'!AP39="","",VLOOKUP('Programmes (ENG)'!AP39,HIDE!$A:$B,2,FALSE))</f>
        <v/>
      </c>
      <c r="AQ39" s="9" t="str">
        <f t="shared" si="4"/>
        <v/>
      </c>
      <c r="AR39" s="9" t="str">
        <f>IF('Programmes (ENG)'!AR39="","",VLOOKUP('Programmes (ENG)'!AR39,HIDE!A:B,2,FALSE))</f>
        <v/>
      </c>
      <c r="AS39" s="9" t="str">
        <f t="shared" si="5"/>
        <v/>
      </c>
      <c r="AT39" s="9" t="str">
        <f>IF('Programmes (ENG)'!AT39="Supervisor to be Confirmed",VLOOKUP('Programmes (ENG)'!AT39,HIDE!A:B,2,FALSE),IF('Programmes (ENG)'!AT39="","",'Programmes (ENG)'!AT39))</f>
        <v/>
      </c>
    </row>
    <row r="40" spans="1:46" hidden="1" x14ac:dyDescent="0.25">
      <c r="A40" s="3" t="str">
        <f>'Programmes (ENG)'!A40</f>
        <v>FP</v>
      </c>
      <c r="B40" s="3" t="str">
        <f>'Programmes (ENG)'!B40</f>
        <v>F1/7A5W/013c</v>
      </c>
      <c r="C40" s="3" t="str">
        <f>'Programmes (ENG)'!C40</f>
        <v>WAL/FP/013c</v>
      </c>
      <c r="D40" s="3" t="s">
        <v>872</v>
      </c>
      <c r="E40" s="5">
        <f>'Programmes (ENG)'!E40</f>
        <v>1</v>
      </c>
      <c r="F40" s="9" t="str">
        <f t="shared" si="0"/>
        <v xml:space="preserve">Llawdriniaeth Gyffredinol, Anestheteg/*Gofal Critigol, Meddygaeth Gyffredinol (Mewnol)/Cardioleg </v>
      </c>
      <c r="G40" s="9" t="str">
        <f>IF('Programmes (ENG)'!G40="Supervisor to be Confirmed",VLOOKUP('Programmes (ENG)'!G40,HIDE!A:B,2,FALSE),IF('Programmes (ENG)'!G40="","",'Programmes (ENG)'!G40))</f>
        <v xml:space="preserve">Mr Barry Appleton </v>
      </c>
      <c r="H40" s="5" t="str">
        <f>'Programmes (ENG)'!H40</f>
        <v>F1</v>
      </c>
      <c r="I40" s="6">
        <f>'Programmes (ENG)'!I40</f>
        <v>44770</v>
      </c>
      <c r="J40" s="6">
        <f>'Programmes (ENG)'!J40</f>
        <v>44901</v>
      </c>
      <c r="K40" s="3" t="str">
        <f>VLOOKUP('Programmes (ENG)'!K40,HIDE!A:B,2, FALSE)</f>
        <v>Bwrdd Iechyd Prifysgol Cwm Taf Morgannwg</v>
      </c>
      <c r="L40" s="3" t="str">
        <f>VLOOKUP('Programmes (ENG)'!L40, HIDE!$A:$B, 2, FALSE)</f>
        <v>Ysbyty Tywysoges Cymru</v>
      </c>
      <c r="M40" s="3" t="str">
        <f>VLOOKUP('Programmes (ENG)'!M40, HIDE!$A:$B, 2, FALSE)</f>
        <v>Pen-y-bont</v>
      </c>
      <c r="N40" s="3" t="str">
        <f>VLOOKUP('Programmes (ENG)'!N40,HIDE!G:H, 2, FALSE)</f>
        <v>Llawdriniaeth Gyffredinol</v>
      </c>
      <c r="O40" s="3" t="str">
        <f t="shared" si="1"/>
        <v/>
      </c>
      <c r="P40" s="3" t="str">
        <f>IF('Programmes (ENG)'!P40="","",VLOOKUP('Programmes (ENG)'!P40, HIDE!G:H, 2, FALSE))</f>
        <v/>
      </c>
      <c r="Q40" s="3" t="str">
        <f>IF('Programmes (ENG)'!Q40="Supervisor to be Confirmed",VLOOKUP('Programmes (ENG)'!Q40,HIDE!A:B,2,FALSE),IF('Programmes (ENG)'!Q40="","",'Programmes (ENG)'!Q40))</f>
        <v xml:space="preserve">Mr Barry Appleton </v>
      </c>
      <c r="R40" s="3" t="str">
        <f>'Programmes (ENG)'!R40</f>
        <v>F1</v>
      </c>
      <c r="S40" s="10">
        <f>'Programmes (ENG)'!S40</f>
        <v>44537</v>
      </c>
      <c r="T40" s="10">
        <f>'Programmes (ENG)'!T40</f>
        <v>45020</v>
      </c>
      <c r="U40" s="3" t="str">
        <f>VLOOKUP('Programmes (ENG)'!U40,HIDE!A:B,2, FALSE)</f>
        <v>Bwrdd Iechyd Prifysgol Cwm Taf Morgannwg</v>
      </c>
      <c r="V40" s="3" t="str">
        <f>VLOOKUP('Programmes (ENG)'!V40, HIDE!$A:$B, 2, FALSE)</f>
        <v>Ysbyty Tywysoges Cymru</v>
      </c>
      <c r="W40" s="3" t="str">
        <f>VLOOKUP('Programmes (ENG)'!W40, HIDE!$A:$B, 2, FALSE)</f>
        <v>Pen-y-bont</v>
      </c>
      <c r="X40" s="3" t="str">
        <f>VLOOKUP('Programmes (ENG)'!X40,HIDE!G:H, 2, FALSE)</f>
        <v>Anestheteg</v>
      </c>
      <c r="Y40" s="3" t="str">
        <f t="shared" si="2"/>
        <v>/</v>
      </c>
      <c r="Z40" s="3" t="str">
        <f>IF('Programmes (ENG)'!Z40="","",VLOOKUP('Programmes (ENG)'!Z40, HIDE!G:H, 2, FALSE))</f>
        <v>*Gofal Critigol</v>
      </c>
      <c r="AA40" s="3" t="str">
        <f>IF('Programmes (ENG)'!AA40="Supervisor to be Confirmed",VLOOKUP('Programmes (ENG)'!AA40,HIDE!A:B,2,FALSE),IF('Programmes (ENG)'!AA40="","",'Programmes (ENG)'!AA40))</f>
        <v>Dr Gareth Roberts</v>
      </c>
      <c r="AB40" s="3" t="str">
        <f>'Programmes (ENG)'!AB40</f>
        <v>F1</v>
      </c>
      <c r="AC40" s="10">
        <f>'Programmes (ENG)'!AC40</f>
        <v>45021</v>
      </c>
      <c r="AD40" s="10">
        <f>'Programmes (ENG)'!AD40</f>
        <v>45139</v>
      </c>
      <c r="AE40" s="3" t="str">
        <f>VLOOKUP('Programmes (ENG)'!AE40,HIDE!A:B,2, FALSE)</f>
        <v>Bwrdd Iechyd Prifysgol Cwm Taf Morgannwg</v>
      </c>
      <c r="AF40" s="3" t="str">
        <f>VLOOKUP('Programmes (ENG)'!AF40, HIDE!$A:$B, 2, FALSE)</f>
        <v>Ysbyty Tywysoges Cymru</v>
      </c>
      <c r="AG40" s="3" t="str">
        <f>VLOOKUP('Programmes (ENG)'!AG40, HIDE!$A:$B, 2, FALSE)</f>
        <v>Pen-y-bont</v>
      </c>
      <c r="AH40" s="3" t="str">
        <f>VLOOKUP('Programmes (ENG)'!AH40,HIDE!G:H, 2, FALSE)</f>
        <v>Meddygaeth Gyffredinol (Mewnol)</v>
      </c>
      <c r="AI40" s="3" t="str">
        <f t="shared" si="3"/>
        <v>/</v>
      </c>
      <c r="AJ40" s="3" t="str">
        <f>IF('Programmes (ENG)'!AJ40="","",VLOOKUP('Programmes (ENG)'!AJ40, HIDE!G:H, 2, FALSE))</f>
        <v>Cardioleg</v>
      </c>
      <c r="AK40" s="3" t="str">
        <f>IF('Programmes (ENG)'!AK40="Supervisor to be Confirmed",VLOOKUP('Programmes (ENG)'!AK40,HIDE!A:B,2,FALSE),IF('Programmes (ENG)'!AK40="","",'Programmes (ENG)'!AK40))</f>
        <v>Dr Mark Gilmore</v>
      </c>
      <c r="AL40" s="10" t="str">
        <f>IF('Programmes (ENG)'!AL40="", "", 'Programmes (ENG)'!AL40)</f>
        <v/>
      </c>
      <c r="AM40" s="10" t="str">
        <f>IF('Programmes (ENG)'!AM40="", "", 'Programmes (ENG)'!AM40)</f>
        <v/>
      </c>
      <c r="AN40" s="9" t="str">
        <f>IF('Programmes (ENG)'!AN40="","",VLOOKUP('Programmes (ENG)'!AN40,HIDE!A:B,2,FALSE))</f>
        <v/>
      </c>
      <c r="AO40" s="9" t="str">
        <f>IF('Programmes (ENG)'!AO40="","",VLOOKUP('Programmes (ENG)'!AO40,HIDE!A:B,2,FALSE))</f>
        <v/>
      </c>
      <c r="AP40" s="9" t="str">
        <f>IF('Programmes (ENG)'!AP40="","",VLOOKUP('Programmes (ENG)'!AP40,HIDE!$A:$B,2,FALSE))</f>
        <v/>
      </c>
      <c r="AQ40" s="9" t="str">
        <f t="shared" si="4"/>
        <v/>
      </c>
      <c r="AR40" s="9" t="str">
        <f>IF('Programmes (ENG)'!AR40="","",VLOOKUP('Programmes (ENG)'!AR40,HIDE!A:B,2,FALSE))</f>
        <v/>
      </c>
      <c r="AS40" s="9" t="str">
        <f t="shared" si="5"/>
        <v/>
      </c>
      <c r="AT40" s="9" t="str">
        <f>IF('Programmes (ENG)'!AT40="Supervisor to be Confirmed",VLOOKUP('Programmes (ENG)'!AT40,HIDE!A:B,2,FALSE),IF('Programmes (ENG)'!AT40="","",'Programmes (ENG)'!AT40))</f>
        <v/>
      </c>
    </row>
    <row r="41" spans="1:46" hidden="1" x14ac:dyDescent="0.25">
      <c r="A41" s="3" t="str">
        <f>'Programmes (ENG)'!A41</f>
        <v>FP</v>
      </c>
      <c r="B41" s="3" t="str">
        <f>'Programmes (ENG)'!B41</f>
        <v>F1/7A5W/014a</v>
      </c>
      <c r="C41" s="3" t="str">
        <f>'Programmes (ENG)'!C41</f>
        <v>WAL/FP/014a</v>
      </c>
      <c r="D41" s="3" t="s">
        <v>872</v>
      </c>
      <c r="E41" s="5">
        <f>'Programmes (ENG)'!E41</f>
        <v>1</v>
      </c>
      <c r="F41" s="9" t="str">
        <f t="shared" si="0"/>
        <v xml:space="preserve">Meddygaeth Fewnol Acíwt, Llawdriniaeth Gyffredinol/Llawdriniaeth y Colon a'r Rhefr, Seiciatreg Gyffredinol </v>
      </c>
      <c r="G41" s="9" t="str">
        <f>IF('Programmes (ENG)'!G41="Supervisor to be Confirmed",VLOOKUP('Programmes (ENG)'!G41,HIDE!A:B,2,FALSE),IF('Programmes (ENG)'!G41="","",'Programmes (ENG)'!G41))</f>
        <v xml:space="preserve">Dr John Hounsell </v>
      </c>
      <c r="H41" s="5" t="str">
        <f>'Programmes (ENG)'!H41</f>
        <v>F1</v>
      </c>
      <c r="I41" s="6">
        <f>'Programmes (ENG)'!I41</f>
        <v>44770</v>
      </c>
      <c r="J41" s="6">
        <f>'Programmes (ENG)'!J41</f>
        <v>44901</v>
      </c>
      <c r="K41" s="3" t="str">
        <f>VLOOKUP('Programmes (ENG)'!K41,HIDE!A:B,2, FALSE)</f>
        <v>Bwrdd Iechyd Prifysgol Cwm Taf Morgannwg</v>
      </c>
      <c r="L41" s="3" t="str">
        <f>VLOOKUP('Programmes (ENG)'!L41, HIDE!$A:$B, 2, FALSE)</f>
        <v>Ysbyty Tywysoges Cymru</v>
      </c>
      <c r="M41" s="3" t="str">
        <f>VLOOKUP('Programmes (ENG)'!M41, HIDE!$A:$B, 2, FALSE)</f>
        <v>Pen-y-bont</v>
      </c>
      <c r="N41" s="3" t="str">
        <f>VLOOKUP('Programmes (ENG)'!N41,HIDE!G:H, 2, FALSE)</f>
        <v>Meddygaeth Fewnol Acíwt</v>
      </c>
      <c r="O41" s="3" t="str">
        <f t="shared" si="1"/>
        <v/>
      </c>
      <c r="P41" s="3" t="str">
        <f>IF('Programmes (ENG)'!P41="","",VLOOKUP('Programmes (ENG)'!P41, HIDE!G:H, 2, FALSE))</f>
        <v/>
      </c>
      <c r="Q41" s="3" t="str">
        <f>IF('Programmes (ENG)'!Q41="Supervisor to be Confirmed",VLOOKUP('Programmes (ENG)'!Q41,HIDE!A:B,2,FALSE),IF('Programmes (ENG)'!Q41="","",'Programmes (ENG)'!Q41))</f>
        <v xml:space="preserve">Dr John Hounsell </v>
      </c>
      <c r="R41" s="3" t="str">
        <f>'Programmes (ENG)'!R41</f>
        <v>F1</v>
      </c>
      <c r="S41" s="10">
        <f>'Programmes (ENG)'!S41</f>
        <v>44537</v>
      </c>
      <c r="T41" s="10">
        <f>'Programmes (ENG)'!T41</f>
        <v>45020</v>
      </c>
      <c r="U41" s="3" t="str">
        <f>VLOOKUP('Programmes (ENG)'!U41,HIDE!A:B,2, FALSE)</f>
        <v>Bwrdd Iechyd Prifysgol Cwm Taf Morgannwg</v>
      </c>
      <c r="V41" s="3" t="str">
        <f>VLOOKUP('Programmes (ENG)'!V41, HIDE!$A:$B, 2, FALSE)</f>
        <v>Ysbyty Tywysoges Cymru</v>
      </c>
      <c r="W41" s="3" t="str">
        <f>VLOOKUP('Programmes (ENG)'!W41, HIDE!$A:$B, 2, FALSE)</f>
        <v>Pen-y-bont</v>
      </c>
      <c r="X41" s="3" t="str">
        <f>VLOOKUP('Programmes (ENG)'!X41,HIDE!G:H, 2, FALSE)</f>
        <v>Llawdriniaeth Gyffredinol</v>
      </c>
      <c r="Y41" s="3" t="str">
        <f t="shared" si="2"/>
        <v>/</v>
      </c>
      <c r="Z41" s="3" t="str">
        <f>IF('Programmes (ENG)'!Z41="","",VLOOKUP('Programmes (ENG)'!Z41, HIDE!G:H, 2, FALSE))</f>
        <v>Llawdriniaeth y Colon a'r Rhefr</v>
      </c>
      <c r="AA41" s="3" t="str">
        <f>IF('Programmes (ENG)'!AA41="Supervisor to be Confirmed",VLOOKUP('Programmes (ENG)'!AA41,HIDE!A:B,2,FALSE),IF('Programmes (ENG)'!AA41="","",'Programmes (ENG)'!AA41))</f>
        <v xml:space="preserve">Mr Barry Appleton </v>
      </c>
      <c r="AB41" s="3" t="str">
        <f>'Programmes (ENG)'!AB41</f>
        <v>F1</v>
      </c>
      <c r="AC41" s="10">
        <f>'Programmes (ENG)'!AC41</f>
        <v>45021</v>
      </c>
      <c r="AD41" s="10">
        <f>'Programmes (ENG)'!AD41</f>
        <v>45139</v>
      </c>
      <c r="AE41" s="3" t="str">
        <f>VLOOKUP('Programmes (ENG)'!AE41,HIDE!A:B,2, FALSE)</f>
        <v>Bwrdd Iechyd Prifysgol Cwm Taf Morgannwg</v>
      </c>
      <c r="AF41" s="3" t="str">
        <f>VLOOKUP('Programmes (ENG)'!AF41, HIDE!$A:$B, 2, FALSE)</f>
        <v>Ysbyty Tywysoges Cymru</v>
      </c>
      <c r="AG41" s="3" t="str">
        <f>VLOOKUP('Programmes (ENG)'!AG41, HIDE!$A:$B, 2, FALSE)</f>
        <v>Pen-y-bont</v>
      </c>
      <c r="AH41" s="3" t="str">
        <f>VLOOKUP('Programmes (ENG)'!AH41,HIDE!G:H, 2, FALSE)</f>
        <v>Seiciatreg Gyffredinol</v>
      </c>
      <c r="AI41" s="3" t="str">
        <f t="shared" si="3"/>
        <v/>
      </c>
      <c r="AJ41" s="3" t="str">
        <f>IF('Programmes (ENG)'!AJ41="","",VLOOKUP('Programmes (ENG)'!AJ41, HIDE!G:H, 2, FALSE))</f>
        <v/>
      </c>
      <c r="AK41" s="3" t="str">
        <f>IF('Programmes (ENG)'!AK41="Supervisor to be Confirmed",VLOOKUP('Programmes (ENG)'!AK41,HIDE!A:B,2,FALSE),IF('Programmes (ENG)'!AK41="","",'Programmes (ENG)'!AK41))</f>
        <v>Dr Paul Emmerson</v>
      </c>
      <c r="AL41" s="10" t="str">
        <f>IF('Programmes (ENG)'!AL41="", "", 'Programmes (ENG)'!AL41)</f>
        <v/>
      </c>
      <c r="AM41" s="10" t="str">
        <f>IF('Programmes (ENG)'!AM41="", "", 'Programmes (ENG)'!AM41)</f>
        <v/>
      </c>
      <c r="AN41" s="9" t="str">
        <f>IF('Programmes (ENG)'!AN41="","",VLOOKUP('Programmes (ENG)'!AN41,HIDE!A:B,2,FALSE))</f>
        <v/>
      </c>
      <c r="AO41" s="9" t="str">
        <f>IF('Programmes (ENG)'!AO41="","",VLOOKUP('Programmes (ENG)'!AO41,HIDE!A:B,2,FALSE))</f>
        <v/>
      </c>
      <c r="AP41" s="9" t="str">
        <f>IF('Programmes (ENG)'!AP41="","",VLOOKUP('Programmes (ENG)'!AP41,HIDE!$A:$B,2,FALSE))</f>
        <v/>
      </c>
      <c r="AQ41" s="9" t="str">
        <f t="shared" si="4"/>
        <v/>
      </c>
      <c r="AR41" s="9" t="str">
        <f>IF('Programmes (ENG)'!AR41="","",VLOOKUP('Programmes (ENG)'!AR41,HIDE!A:B,2,FALSE))</f>
        <v/>
      </c>
      <c r="AS41" s="9" t="str">
        <f t="shared" si="5"/>
        <v/>
      </c>
      <c r="AT41" s="9" t="str">
        <f>IF('Programmes (ENG)'!AT41="Supervisor to be Confirmed",VLOOKUP('Programmes (ENG)'!AT41,HIDE!A:B,2,FALSE),IF('Programmes (ENG)'!AT41="","",'Programmes (ENG)'!AT41))</f>
        <v/>
      </c>
    </row>
    <row r="42" spans="1:46" hidden="1" x14ac:dyDescent="0.25">
      <c r="A42" s="3" t="str">
        <f>'Programmes (ENG)'!A42</f>
        <v>FP</v>
      </c>
      <c r="B42" s="3" t="str">
        <f>'Programmes (ENG)'!B42</f>
        <v>F1/7A5W/014b</v>
      </c>
      <c r="C42" s="3" t="str">
        <f>'Programmes (ENG)'!C42</f>
        <v>WAL/FP/014b</v>
      </c>
      <c r="D42" s="3" t="s">
        <v>872</v>
      </c>
      <c r="E42" s="5">
        <f>'Programmes (ENG)'!E42</f>
        <v>1</v>
      </c>
      <c r="F42" s="9" t="str">
        <f t="shared" si="0"/>
        <v xml:space="preserve">Seiciatreg Gyffredinol, Meddygaeth Fewnol Acíwt, Llawdriniaeth Gyffredinol/Llawdriniaeth y Colon a'r Rhefr </v>
      </c>
      <c r="G42" s="9" t="str">
        <f>IF('Programmes (ENG)'!G42="Supervisor to be Confirmed",VLOOKUP('Programmes (ENG)'!G42,HIDE!A:B,2,FALSE),IF('Programmes (ENG)'!G42="","",'Programmes (ENG)'!G42))</f>
        <v>Dr Paul Emmerson</v>
      </c>
      <c r="H42" s="5" t="str">
        <f>'Programmes (ENG)'!H42</f>
        <v>F1</v>
      </c>
      <c r="I42" s="6">
        <f>'Programmes (ENG)'!I42</f>
        <v>44770</v>
      </c>
      <c r="J42" s="6">
        <f>'Programmes (ENG)'!J42</f>
        <v>44901</v>
      </c>
      <c r="K42" s="3" t="str">
        <f>VLOOKUP('Programmes (ENG)'!K42,HIDE!A:B,2, FALSE)</f>
        <v>Bwrdd Iechyd Prifysgol Cwm Taf Morgannwg</v>
      </c>
      <c r="L42" s="3" t="str">
        <f>VLOOKUP('Programmes (ENG)'!L42, HIDE!$A:$B, 2, FALSE)</f>
        <v>Ysbyty Tywysoges Cymru</v>
      </c>
      <c r="M42" s="3" t="str">
        <f>VLOOKUP('Programmes (ENG)'!M42, HIDE!$A:$B, 2, FALSE)</f>
        <v>Pen-y-bont</v>
      </c>
      <c r="N42" s="3" t="str">
        <f>VLOOKUP('Programmes (ENG)'!N42,HIDE!G:H, 2, FALSE)</f>
        <v>Seiciatreg Gyffredinol</v>
      </c>
      <c r="O42" s="3" t="str">
        <f t="shared" si="1"/>
        <v/>
      </c>
      <c r="P42" s="3" t="str">
        <f>IF('Programmes (ENG)'!P42="","",VLOOKUP('Programmes (ENG)'!P42, HIDE!G:H, 2, FALSE))</f>
        <v/>
      </c>
      <c r="Q42" s="3" t="str">
        <f>IF('Programmes (ENG)'!Q42="Supervisor to be Confirmed",VLOOKUP('Programmes (ENG)'!Q42,HIDE!A:B,2,FALSE),IF('Programmes (ENG)'!Q42="","",'Programmes (ENG)'!Q42))</f>
        <v>Dr Paul Emmerson</v>
      </c>
      <c r="R42" s="3" t="str">
        <f>'Programmes (ENG)'!R42</f>
        <v>F1</v>
      </c>
      <c r="S42" s="10">
        <f>'Programmes (ENG)'!S42</f>
        <v>44537</v>
      </c>
      <c r="T42" s="10">
        <f>'Programmes (ENG)'!T42</f>
        <v>45020</v>
      </c>
      <c r="U42" s="3" t="str">
        <f>VLOOKUP('Programmes (ENG)'!U42,HIDE!A:B,2, FALSE)</f>
        <v>Bwrdd Iechyd Prifysgol Cwm Taf Morgannwg</v>
      </c>
      <c r="V42" s="3" t="str">
        <f>VLOOKUP('Programmes (ENG)'!V42, HIDE!$A:$B, 2, FALSE)</f>
        <v>Ysbyty Tywysoges Cymru</v>
      </c>
      <c r="W42" s="3" t="str">
        <f>VLOOKUP('Programmes (ENG)'!W42, HIDE!$A:$B, 2, FALSE)</f>
        <v>Pen-y-bont</v>
      </c>
      <c r="X42" s="3" t="str">
        <f>VLOOKUP('Programmes (ENG)'!X42,HIDE!G:H, 2, FALSE)</f>
        <v>Meddygaeth Fewnol Acíwt</v>
      </c>
      <c r="Y42" s="3" t="str">
        <f t="shared" si="2"/>
        <v/>
      </c>
      <c r="Z42" s="3" t="str">
        <f>IF('Programmes (ENG)'!Z42="","",VLOOKUP('Programmes (ENG)'!Z42, HIDE!G:H, 2, FALSE))</f>
        <v/>
      </c>
      <c r="AA42" s="3" t="str">
        <f>IF('Programmes (ENG)'!AA42="Supervisor to be Confirmed",VLOOKUP('Programmes (ENG)'!AA42,HIDE!A:B,2,FALSE),IF('Programmes (ENG)'!AA42="","",'Programmes (ENG)'!AA42))</f>
        <v xml:space="preserve">Dr John Hounsell </v>
      </c>
      <c r="AB42" s="3" t="str">
        <f>'Programmes (ENG)'!AB42</f>
        <v>F1</v>
      </c>
      <c r="AC42" s="10">
        <f>'Programmes (ENG)'!AC42</f>
        <v>45021</v>
      </c>
      <c r="AD42" s="10">
        <f>'Programmes (ENG)'!AD42</f>
        <v>45139</v>
      </c>
      <c r="AE42" s="3" t="str">
        <f>VLOOKUP('Programmes (ENG)'!AE42,HIDE!A:B,2, FALSE)</f>
        <v>Bwrdd Iechyd Prifysgol Cwm Taf Morgannwg</v>
      </c>
      <c r="AF42" s="3" t="str">
        <f>VLOOKUP('Programmes (ENG)'!AF42, HIDE!$A:$B, 2, FALSE)</f>
        <v>Ysbyty Tywysoges Cymru</v>
      </c>
      <c r="AG42" s="3" t="str">
        <f>VLOOKUP('Programmes (ENG)'!AG42, HIDE!$A:$B, 2, FALSE)</f>
        <v>Pen-y-bont</v>
      </c>
      <c r="AH42" s="3" t="str">
        <f>VLOOKUP('Programmes (ENG)'!AH42,HIDE!G:H, 2, FALSE)</f>
        <v>Llawdriniaeth Gyffredinol</v>
      </c>
      <c r="AI42" s="3" t="str">
        <f t="shared" si="3"/>
        <v>/</v>
      </c>
      <c r="AJ42" s="3" t="str">
        <f>IF('Programmes (ENG)'!AJ42="","",VLOOKUP('Programmes (ENG)'!AJ42, HIDE!G:H, 2, FALSE))</f>
        <v>Llawdriniaeth y Colon a'r Rhefr</v>
      </c>
      <c r="AK42" s="3" t="str">
        <f>IF('Programmes (ENG)'!AK42="Supervisor to be Confirmed",VLOOKUP('Programmes (ENG)'!AK42,HIDE!A:B,2,FALSE),IF('Programmes (ENG)'!AK42="","",'Programmes (ENG)'!AK42))</f>
        <v xml:space="preserve">Mr Barry Appleton </v>
      </c>
      <c r="AL42" s="10" t="str">
        <f>IF('Programmes (ENG)'!AL42="", "", 'Programmes (ENG)'!AL42)</f>
        <v/>
      </c>
      <c r="AM42" s="10" t="str">
        <f>IF('Programmes (ENG)'!AM42="", "", 'Programmes (ENG)'!AM42)</f>
        <v/>
      </c>
      <c r="AN42" s="9" t="str">
        <f>IF('Programmes (ENG)'!AN42="","",VLOOKUP('Programmes (ENG)'!AN42,HIDE!A:B,2,FALSE))</f>
        <v/>
      </c>
      <c r="AO42" s="9" t="str">
        <f>IF('Programmes (ENG)'!AO42="","",VLOOKUP('Programmes (ENG)'!AO42,HIDE!A:B,2,FALSE))</f>
        <v/>
      </c>
      <c r="AP42" s="9" t="str">
        <f>IF('Programmes (ENG)'!AP42="","",VLOOKUP('Programmes (ENG)'!AP42,HIDE!$A:$B,2,FALSE))</f>
        <v/>
      </c>
      <c r="AQ42" s="9" t="str">
        <f t="shared" si="4"/>
        <v/>
      </c>
      <c r="AR42" s="9" t="str">
        <f>IF('Programmes (ENG)'!AR42="","",VLOOKUP('Programmes (ENG)'!AR42,HIDE!A:B,2,FALSE))</f>
        <v/>
      </c>
      <c r="AS42" s="9" t="str">
        <f t="shared" si="5"/>
        <v/>
      </c>
      <c r="AT42" s="9" t="str">
        <f>IF('Programmes (ENG)'!AT42="Supervisor to be Confirmed",VLOOKUP('Programmes (ENG)'!AT42,HIDE!A:B,2,FALSE),IF('Programmes (ENG)'!AT42="","",'Programmes (ENG)'!AT42))</f>
        <v/>
      </c>
    </row>
    <row r="43" spans="1:46" hidden="1" x14ac:dyDescent="0.25">
      <c r="A43" s="3" t="str">
        <f>'Programmes (ENG)'!A43</f>
        <v>FP</v>
      </c>
      <c r="B43" s="3" t="str">
        <f>'Programmes (ENG)'!B43</f>
        <v>F1/7A5W/014c</v>
      </c>
      <c r="C43" s="3" t="str">
        <f>'Programmes (ENG)'!C43</f>
        <v>WAL/FP/014c</v>
      </c>
      <c r="D43" s="3" t="s">
        <v>872</v>
      </c>
      <c r="E43" s="5">
        <f>'Programmes (ENG)'!E43</f>
        <v>1</v>
      </c>
      <c r="F43" s="9" t="str">
        <f t="shared" si="0"/>
        <v xml:space="preserve">Llawdriniaeth Gyffredinol/Llawdriniaeth y Colon a'r Rhefr, Seiciatreg Gyffredinol, Meddygaeth Fewnol Acíwt </v>
      </c>
      <c r="G43" s="9" t="str">
        <f>IF('Programmes (ENG)'!G43="Supervisor to be Confirmed",VLOOKUP('Programmes (ENG)'!G43,HIDE!A:B,2,FALSE),IF('Programmes (ENG)'!G43="","",'Programmes (ENG)'!G43))</f>
        <v xml:space="preserve">Mr Barry Appleton </v>
      </c>
      <c r="H43" s="5" t="str">
        <f>'Programmes (ENG)'!H43</f>
        <v>F1</v>
      </c>
      <c r="I43" s="6">
        <f>'Programmes (ENG)'!I43</f>
        <v>44770</v>
      </c>
      <c r="J43" s="6">
        <f>'Programmes (ENG)'!J43</f>
        <v>44901</v>
      </c>
      <c r="K43" s="3" t="str">
        <f>VLOOKUP('Programmes (ENG)'!K43,HIDE!A:B,2, FALSE)</f>
        <v>Bwrdd Iechyd Prifysgol Cwm Taf Morgannwg</v>
      </c>
      <c r="L43" s="3" t="str">
        <f>VLOOKUP('Programmes (ENG)'!L43, HIDE!$A:$B, 2, FALSE)</f>
        <v>Ysbyty Tywysoges Cymru</v>
      </c>
      <c r="M43" s="3" t="str">
        <f>VLOOKUP('Programmes (ENG)'!M43, HIDE!$A:$B, 2, FALSE)</f>
        <v>Pen-y-bont</v>
      </c>
      <c r="N43" s="3" t="str">
        <f>VLOOKUP('Programmes (ENG)'!N43,HIDE!G:H, 2, FALSE)</f>
        <v>Llawdriniaeth Gyffredinol</v>
      </c>
      <c r="O43" s="3" t="str">
        <f t="shared" si="1"/>
        <v>/</v>
      </c>
      <c r="P43" s="3" t="str">
        <f>IF('Programmes (ENG)'!P43="","",VLOOKUP('Programmes (ENG)'!P43, HIDE!G:H, 2, FALSE))</f>
        <v>Llawdriniaeth y Colon a'r Rhefr</v>
      </c>
      <c r="Q43" s="3" t="str">
        <f>IF('Programmes (ENG)'!Q43="Supervisor to be Confirmed",VLOOKUP('Programmes (ENG)'!Q43,HIDE!A:B,2,FALSE),IF('Programmes (ENG)'!Q43="","",'Programmes (ENG)'!Q43))</f>
        <v xml:space="preserve">Mr Barry Appleton </v>
      </c>
      <c r="R43" s="3" t="str">
        <f>'Programmes (ENG)'!R43</f>
        <v>F1</v>
      </c>
      <c r="S43" s="10">
        <f>'Programmes (ENG)'!S43</f>
        <v>44537</v>
      </c>
      <c r="T43" s="10">
        <f>'Programmes (ENG)'!T43</f>
        <v>45020</v>
      </c>
      <c r="U43" s="3" t="str">
        <f>VLOOKUP('Programmes (ENG)'!U43,HIDE!A:B,2, FALSE)</f>
        <v>Bwrdd Iechyd Prifysgol Cwm Taf Morgannwg</v>
      </c>
      <c r="V43" s="3" t="str">
        <f>VLOOKUP('Programmes (ENG)'!V43, HIDE!$A:$B, 2, FALSE)</f>
        <v>Ysbyty Tywysoges Cymru</v>
      </c>
      <c r="W43" s="3" t="str">
        <f>VLOOKUP('Programmes (ENG)'!W43, HIDE!$A:$B, 2, FALSE)</f>
        <v>Pen-y-bont</v>
      </c>
      <c r="X43" s="3" t="str">
        <f>VLOOKUP('Programmes (ENG)'!X43,HIDE!G:H, 2, FALSE)</f>
        <v>Seiciatreg Gyffredinol</v>
      </c>
      <c r="Y43" s="3" t="str">
        <f t="shared" si="2"/>
        <v/>
      </c>
      <c r="Z43" s="3" t="str">
        <f>IF('Programmes (ENG)'!Z43="","",VLOOKUP('Programmes (ENG)'!Z43, HIDE!G:H, 2, FALSE))</f>
        <v/>
      </c>
      <c r="AA43" s="3" t="str">
        <f>IF('Programmes (ENG)'!AA43="Supervisor to be Confirmed",VLOOKUP('Programmes (ENG)'!AA43,HIDE!A:B,2,FALSE),IF('Programmes (ENG)'!AA43="","",'Programmes (ENG)'!AA43))</f>
        <v>Dr Paul Emmerson</v>
      </c>
      <c r="AB43" s="3" t="str">
        <f>'Programmes (ENG)'!AB43</f>
        <v>F1</v>
      </c>
      <c r="AC43" s="10">
        <f>'Programmes (ENG)'!AC43</f>
        <v>45021</v>
      </c>
      <c r="AD43" s="10">
        <f>'Programmes (ENG)'!AD43</f>
        <v>45139</v>
      </c>
      <c r="AE43" s="3" t="str">
        <f>VLOOKUP('Programmes (ENG)'!AE43,HIDE!A:B,2, FALSE)</f>
        <v>Bwrdd Iechyd Prifysgol Cwm Taf Morgannwg</v>
      </c>
      <c r="AF43" s="3" t="str">
        <f>VLOOKUP('Programmes (ENG)'!AF43, HIDE!$A:$B, 2, FALSE)</f>
        <v>Ysbyty Tywysoges Cymru</v>
      </c>
      <c r="AG43" s="3" t="str">
        <f>VLOOKUP('Programmes (ENG)'!AG43, HIDE!$A:$B, 2, FALSE)</f>
        <v>Pen-y-bont</v>
      </c>
      <c r="AH43" s="3" t="str">
        <f>VLOOKUP('Programmes (ENG)'!AH43,HIDE!G:H, 2, FALSE)</f>
        <v>Meddygaeth Fewnol Acíwt</v>
      </c>
      <c r="AI43" s="3" t="str">
        <f t="shared" si="3"/>
        <v/>
      </c>
      <c r="AJ43" s="3" t="str">
        <f>IF('Programmes (ENG)'!AJ43="","",VLOOKUP('Programmes (ENG)'!AJ43, HIDE!G:H, 2, FALSE))</f>
        <v/>
      </c>
      <c r="AK43" s="3" t="str">
        <f>IF('Programmes (ENG)'!AK43="Supervisor to be Confirmed",VLOOKUP('Programmes (ENG)'!AK43,HIDE!A:B,2,FALSE),IF('Programmes (ENG)'!AK43="","",'Programmes (ENG)'!AK43))</f>
        <v xml:space="preserve">Dr John Hounsell </v>
      </c>
      <c r="AL43" s="10" t="str">
        <f>IF('Programmes (ENG)'!AL43="", "", 'Programmes (ENG)'!AL43)</f>
        <v/>
      </c>
      <c r="AM43" s="10" t="str">
        <f>IF('Programmes (ENG)'!AM43="", "", 'Programmes (ENG)'!AM43)</f>
        <v/>
      </c>
      <c r="AN43" s="9" t="str">
        <f>IF('Programmes (ENG)'!AN43="","",VLOOKUP('Programmes (ENG)'!AN43,HIDE!A:B,2,FALSE))</f>
        <v/>
      </c>
      <c r="AO43" s="9" t="str">
        <f>IF('Programmes (ENG)'!AO43="","",VLOOKUP('Programmes (ENG)'!AO43,HIDE!A:B,2,FALSE))</f>
        <v/>
      </c>
      <c r="AP43" s="9" t="str">
        <f>IF('Programmes (ENG)'!AP43="","",VLOOKUP('Programmes (ENG)'!AP43,HIDE!$A:$B,2,FALSE))</f>
        <v/>
      </c>
      <c r="AQ43" s="9" t="str">
        <f t="shared" si="4"/>
        <v/>
      </c>
      <c r="AR43" s="9" t="str">
        <f>IF('Programmes (ENG)'!AR43="","",VLOOKUP('Programmes (ENG)'!AR43,HIDE!A:B,2,FALSE))</f>
        <v/>
      </c>
      <c r="AS43" s="9" t="str">
        <f t="shared" si="5"/>
        <v/>
      </c>
      <c r="AT43" s="9" t="str">
        <f>IF('Programmes (ENG)'!AT43="Supervisor to be Confirmed",VLOOKUP('Programmes (ENG)'!AT43,HIDE!A:B,2,FALSE),IF('Programmes (ENG)'!AT43="","",'Programmes (ENG)'!AT43))</f>
        <v/>
      </c>
    </row>
    <row r="44" spans="1:46" hidden="1" x14ac:dyDescent="0.25">
      <c r="A44" s="3" t="str">
        <f>'Programmes (ENG)'!A44</f>
        <v>FP</v>
      </c>
      <c r="B44" s="3" t="str">
        <f>'Programmes (ENG)'!B44</f>
        <v>F1/7A2E/015a</v>
      </c>
      <c r="C44" s="3" t="str">
        <f>'Programmes (ENG)'!C44</f>
        <v>WAL/FP/015a</v>
      </c>
      <c r="D44" s="3" t="s">
        <v>872</v>
      </c>
      <c r="E44" s="5">
        <f>'Programmes (ENG)'!E44</f>
        <v>1</v>
      </c>
      <c r="F44" s="9" t="str">
        <f t="shared" si="0"/>
        <v xml:space="preserve">Meddygaeth Gyffredinol (Mewnol)/Gastroenteroleg, Rhewmatoleg, Meddygaeth Frys </v>
      </c>
      <c r="G44" s="9" t="str">
        <f>IF('Programmes (ENG)'!G44="Supervisor to be Confirmed",VLOOKUP('Programmes (ENG)'!G44,HIDE!A:B,2,FALSE),IF('Programmes (ENG)'!G44="","",'Programmes (ENG)'!G44))</f>
        <v>Dr Ian Rees</v>
      </c>
      <c r="H44" s="5" t="str">
        <f>'Programmes (ENG)'!H44</f>
        <v>F1</v>
      </c>
      <c r="I44" s="6">
        <f>'Programmes (ENG)'!I44</f>
        <v>44770</v>
      </c>
      <c r="J44" s="6">
        <f>'Programmes (ENG)'!J44</f>
        <v>44901</v>
      </c>
      <c r="K44" s="3" t="str">
        <f>VLOOKUP('Programmes (ENG)'!K44,HIDE!A:B,2, FALSE)</f>
        <v>Bwrdd Iechyd Prifysgol Hywel Dda</v>
      </c>
      <c r="L44" s="3" t="str">
        <f>VLOOKUP('Programmes (ENG)'!L44, HIDE!$A:$B, 2, FALSE)</f>
        <v>Ysbyty'r Tywysog Philip</v>
      </c>
      <c r="M44" s="3" t="str">
        <f>VLOOKUP('Programmes (ENG)'!M44, HIDE!$A:$B, 2, FALSE)</f>
        <v>Llanelli</v>
      </c>
      <c r="N44" s="3" t="str">
        <f>VLOOKUP('Programmes (ENG)'!N44,HIDE!G:H, 2, FALSE)</f>
        <v>Meddygaeth Gyffredinol (Mewnol)</v>
      </c>
      <c r="O44" s="3" t="str">
        <f t="shared" si="1"/>
        <v>/</v>
      </c>
      <c r="P44" s="3" t="str">
        <f>IF('Programmes (ENG)'!P44="","",VLOOKUP('Programmes (ENG)'!P44, HIDE!G:H, 2, FALSE))</f>
        <v>Gastroenteroleg</v>
      </c>
      <c r="Q44" s="3" t="str">
        <f>IF('Programmes (ENG)'!Q44="Supervisor to be Confirmed",VLOOKUP('Programmes (ENG)'!Q44,HIDE!A:B,2,FALSE),IF('Programmes (ENG)'!Q44="","",'Programmes (ENG)'!Q44))</f>
        <v>Dr Ian Rees</v>
      </c>
      <c r="R44" s="3" t="str">
        <f>'Programmes (ENG)'!R44</f>
        <v>F1</v>
      </c>
      <c r="S44" s="10">
        <f>'Programmes (ENG)'!S44</f>
        <v>44537</v>
      </c>
      <c r="T44" s="10">
        <f>'Programmes (ENG)'!T44</f>
        <v>45020</v>
      </c>
      <c r="U44" s="3" t="str">
        <f>VLOOKUP('Programmes (ENG)'!U44,HIDE!A:B,2, FALSE)</f>
        <v>Bwrdd Iechyd Prifysgol Hywel Dda</v>
      </c>
      <c r="V44" s="3" t="str">
        <f>VLOOKUP('Programmes (ENG)'!V44, HIDE!$A:$B, 2, FALSE)</f>
        <v>Ysbyty'r Tywysog Philip</v>
      </c>
      <c r="W44" s="3" t="str">
        <f>VLOOKUP('Programmes (ENG)'!W44, HIDE!$A:$B, 2, FALSE)</f>
        <v>Llanelli</v>
      </c>
      <c r="X44" s="3" t="str">
        <f>VLOOKUP('Programmes (ENG)'!X44,HIDE!G:H, 2, FALSE)</f>
        <v>Rhewmatoleg</v>
      </c>
      <c r="Y44" s="3" t="str">
        <f t="shared" si="2"/>
        <v/>
      </c>
      <c r="Z44" s="3" t="str">
        <f>IF('Programmes (ENG)'!Z44="","",VLOOKUP('Programmes (ENG)'!Z44, HIDE!G:H, 2, FALSE))</f>
        <v/>
      </c>
      <c r="AA44" s="3" t="str">
        <f>IF('Programmes (ENG)'!AA44="Supervisor to be Confirmed",VLOOKUP('Programmes (ENG)'!AA44,HIDE!A:B,2,FALSE),IF('Programmes (ENG)'!AA44="","",'Programmes (ENG)'!AA44))</f>
        <v>Dr Jayne Evans</v>
      </c>
      <c r="AB44" s="3" t="str">
        <f>'Programmes (ENG)'!AB44</f>
        <v>F1</v>
      </c>
      <c r="AC44" s="10">
        <f>'Programmes (ENG)'!AC44</f>
        <v>45021</v>
      </c>
      <c r="AD44" s="10">
        <f>'Programmes (ENG)'!AD44</f>
        <v>45139</v>
      </c>
      <c r="AE44" s="3" t="str">
        <f>VLOOKUP('Programmes (ENG)'!AE44,HIDE!A:B,2, FALSE)</f>
        <v>Bwrdd Iechyd Prifysgol Hywel Dda</v>
      </c>
      <c r="AF44" s="3" t="str">
        <f>VLOOKUP('Programmes (ENG)'!AF44, HIDE!$A:$B, 2, FALSE)</f>
        <v>Ysbyty Cyffredinol Glangwili</v>
      </c>
      <c r="AG44" s="3" t="str">
        <f>VLOOKUP('Programmes (ENG)'!AG44, HIDE!$A:$B, 2, FALSE)</f>
        <v>Caerfyrddin</v>
      </c>
      <c r="AH44" s="3" t="str">
        <f>VLOOKUP('Programmes (ENG)'!AH44,HIDE!G:H, 2, FALSE)</f>
        <v>Meddygaeth Frys</v>
      </c>
      <c r="AI44" s="3" t="str">
        <f t="shared" si="3"/>
        <v/>
      </c>
      <c r="AJ44" s="3" t="str">
        <f>IF('Programmes (ENG)'!AJ44="","",VLOOKUP('Programmes (ENG)'!AJ44, HIDE!G:H, 2, FALSE))</f>
        <v/>
      </c>
      <c r="AK44" s="3" t="str">
        <f>IF('Programmes (ENG)'!AK44="Supervisor to be Confirmed",VLOOKUP('Programmes (ENG)'!AK44,HIDE!A:B,2,FALSE),IF('Programmes (ENG)'!AK44="","",'Programmes (ENG)'!AK44))</f>
        <v>Dr Laksham Nangalia</v>
      </c>
      <c r="AL44" s="10" t="str">
        <f>IF('Programmes (ENG)'!AL44="", "", 'Programmes (ENG)'!AL44)</f>
        <v/>
      </c>
      <c r="AM44" s="10" t="str">
        <f>IF('Programmes (ENG)'!AM44="", "", 'Programmes (ENG)'!AM44)</f>
        <v/>
      </c>
      <c r="AN44" s="9" t="str">
        <f>IF('Programmes (ENG)'!AN44="","",VLOOKUP('Programmes (ENG)'!AN44,HIDE!A:B,2,FALSE))</f>
        <v/>
      </c>
      <c r="AO44" s="9" t="str">
        <f>IF('Programmes (ENG)'!AO44="","",VLOOKUP('Programmes (ENG)'!AO44,HIDE!A:B,2,FALSE))</f>
        <v/>
      </c>
      <c r="AP44" s="9" t="str">
        <f>IF('Programmes (ENG)'!AP44="","",VLOOKUP('Programmes (ENG)'!AP44,HIDE!$A:$B,2,FALSE))</f>
        <v/>
      </c>
      <c r="AQ44" s="9" t="str">
        <f t="shared" si="4"/>
        <v/>
      </c>
      <c r="AR44" s="9" t="str">
        <f>IF('Programmes (ENG)'!AR44="","",VLOOKUP('Programmes (ENG)'!AR44,HIDE!A:B,2,FALSE))</f>
        <v/>
      </c>
      <c r="AS44" s="9" t="str">
        <f t="shared" si="5"/>
        <v/>
      </c>
      <c r="AT44" s="9" t="str">
        <f>IF('Programmes (ENG)'!AT44="Supervisor to be Confirmed",VLOOKUP('Programmes (ENG)'!AT44,HIDE!A:B,2,FALSE),IF('Programmes (ENG)'!AT44="","",'Programmes (ENG)'!AT44))</f>
        <v/>
      </c>
    </row>
    <row r="45" spans="1:46" hidden="1" x14ac:dyDescent="0.25">
      <c r="A45" s="3" t="str">
        <f>'Programmes (ENG)'!A45</f>
        <v>FP</v>
      </c>
      <c r="B45" s="3" t="str">
        <f>'Programmes (ENG)'!B45</f>
        <v>F1/7A2E/015b</v>
      </c>
      <c r="C45" s="3" t="str">
        <f>'Programmes (ENG)'!C45</f>
        <v>WAL/FP/015b</v>
      </c>
      <c r="D45" s="3" t="s">
        <v>872</v>
      </c>
      <c r="E45" s="5">
        <f>'Programmes (ENG)'!E45</f>
        <v>1</v>
      </c>
      <c r="F45" s="9" t="str">
        <f t="shared" si="0"/>
        <v xml:space="preserve">Meddygaeth Frys, Meddygaeth Gyffredinol (Mewnol)/Gastroenteroleg, Rhewmatoleg </v>
      </c>
      <c r="G45" s="9" t="str">
        <f>IF('Programmes (ENG)'!G45="Supervisor to be Confirmed",VLOOKUP('Programmes (ENG)'!G45,HIDE!A:B,2,FALSE),IF('Programmes (ENG)'!G45="","",'Programmes (ENG)'!G45))</f>
        <v>Dr Laksham Nangalia</v>
      </c>
      <c r="H45" s="5" t="str">
        <f>'Programmes (ENG)'!H45</f>
        <v>F1</v>
      </c>
      <c r="I45" s="6">
        <f>'Programmes (ENG)'!I45</f>
        <v>44770</v>
      </c>
      <c r="J45" s="6">
        <f>'Programmes (ENG)'!J45</f>
        <v>44901</v>
      </c>
      <c r="K45" s="3" t="str">
        <f>VLOOKUP('Programmes (ENG)'!K45,HIDE!A:B,2, FALSE)</f>
        <v>Bwrdd Iechyd Prifysgol Hywel Dda</v>
      </c>
      <c r="L45" s="3" t="str">
        <f>VLOOKUP('Programmes (ENG)'!L45, HIDE!$A:$B, 2, FALSE)</f>
        <v>Ysbyty Cyffredinol Glangwili</v>
      </c>
      <c r="M45" s="3" t="str">
        <f>VLOOKUP('Programmes (ENG)'!M45, HIDE!$A:$B, 2, FALSE)</f>
        <v>Caerfyrddin</v>
      </c>
      <c r="N45" s="3" t="str">
        <f>VLOOKUP('Programmes (ENG)'!N45,HIDE!G:H, 2, FALSE)</f>
        <v>Meddygaeth Frys</v>
      </c>
      <c r="O45" s="3" t="str">
        <f t="shared" si="1"/>
        <v/>
      </c>
      <c r="P45" s="3" t="str">
        <f>IF('Programmes (ENG)'!P45="","",VLOOKUP('Programmes (ENG)'!P45, HIDE!G:H, 2, FALSE))</f>
        <v/>
      </c>
      <c r="Q45" s="3" t="str">
        <f>IF('Programmes (ENG)'!Q45="Supervisor to be Confirmed",VLOOKUP('Programmes (ENG)'!Q45,HIDE!A:B,2,FALSE),IF('Programmes (ENG)'!Q45="","",'Programmes (ENG)'!Q45))</f>
        <v>Dr Laksham Nangalia</v>
      </c>
      <c r="R45" s="3" t="str">
        <f>'Programmes (ENG)'!R45</f>
        <v>F1</v>
      </c>
      <c r="S45" s="10">
        <f>'Programmes (ENG)'!S45</f>
        <v>44537</v>
      </c>
      <c r="T45" s="10">
        <f>'Programmes (ENG)'!T45</f>
        <v>45020</v>
      </c>
      <c r="U45" s="3" t="str">
        <f>VLOOKUP('Programmes (ENG)'!U45,HIDE!A:B,2, FALSE)</f>
        <v>Bwrdd Iechyd Prifysgol Hywel Dda</v>
      </c>
      <c r="V45" s="3" t="str">
        <f>VLOOKUP('Programmes (ENG)'!V45, HIDE!$A:$B, 2, FALSE)</f>
        <v>Ysbyty'r Tywysog Philip</v>
      </c>
      <c r="W45" s="3" t="str">
        <f>VLOOKUP('Programmes (ENG)'!W45, HIDE!$A:$B, 2, FALSE)</f>
        <v>Llanelli</v>
      </c>
      <c r="X45" s="3" t="str">
        <f>VLOOKUP('Programmes (ENG)'!X45,HIDE!G:H, 2, FALSE)</f>
        <v>Meddygaeth Gyffredinol (Mewnol)</v>
      </c>
      <c r="Y45" s="3" t="str">
        <f t="shared" si="2"/>
        <v>/</v>
      </c>
      <c r="Z45" s="3" t="str">
        <f>IF('Programmes (ENG)'!Z45="","",VLOOKUP('Programmes (ENG)'!Z45, HIDE!G:H, 2, FALSE))</f>
        <v>Gastroenteroleg</v>
      </c>
      <c r="AA45" s="3" t="str">
        <f>IF('Programmes (ENG)'!AA45="Supervisor to be Confirmed",VLOOKUP('Programmes (ENG)'!AA45,HIDE!A:B,2,FALSE),IF('Programmes (ENG)'!AA45="","",'Programmes (ENG)'!AA45))</f>
        <v>Dr Ian Rees</v>
      </c>
      <c r="AB45" s="3" t="str">
        <f>'Programmes (ENG)'!AB45</f>
        <v>F1</v>
      </c>
      <c r="AC45" s="10">
        <f>'Programmes (ENG)'!AC45</f>
        <v>45021</v>
      </c>
      <c r="AD45" s="10">
        <f>'Programmes (ENG)'!AD45</f>
        <v>45139</v>
      </c>
      <c r="AE45" s="3" t="str">
        <f>VLOOKUP('Programmes (ENG)'!AE45,HIDE!A:B,2, FALSE)</f>
        <v>Bwrdd Iechyd Prifysgol Hywel Dda</v>
      </c>
      <c r="AF45" s="3" t="str">
        <f>VLOOKUP('Programmes (ENG)'!AF45, HIDE!$A:$B, 2, FALSE)</f>
        <v>Ysbyty'r Tywysog Philip</v>
      </c>
      <c r="AG45" s="3" t="str">
        <f>VLOOKUP('Programmes (ENG)'!AG45, HIDE!$A:$B, 2, FALSE)</f>
        <v>Llanelli</v>
      </c>
      <c r="AH45" s="3" t="str">
        <f>VLOOKUP('Programmes (ENG)'!AH45,HIDE!G:H, 2, FALSE)</f>
        <v>Rhewmatoleg</v>
      </c>
      <c r="AI45" s="3" t="str">
        <f t="shared" si="3"/>
        <v/>
      </c>
      <c r="AJ45" s="3" t="str">
        <f>IF('Programmes (ENG)'!AJ45="","",VLOOKUP('Programmes (ENG)'!AJ45, HIDE!G:H, 2, FALSE))</f>
        <v/>
      </c>
      <c r="AK45" s="3" t="str">
        <f>IF('Programmes (ENG)'!AK45="Supervisor to be Confirmed",VLOOKUP('Programmes (ENG)'!AK45,HIDE!A:B,2,FALSE),IF('Programmes (ENG)'!AK45="","",'Programmes (ENG)'!AK45))</f>
        <v>Dr Jayne Evans</v>
      </c>
      <c r="AL45" s="10" t="str">
        <f>IF('Programmes (ENG)'!AL45="", "", 'Programmes (ENG)'!AL45)</f>
        <v/>
      </c>
      <c r="AM45" s="10" t="str">
        <f>IF('Programmes (ENG)'!AM45="", "", 'Programmes (ENG)'!AM45)</f>
        <v/>
      </c>
      <c r="AN45" s="9" t="str">
        <f>IF('Programmes (ENG)'!AN45="","",VLOOKUP('Programmes (ENG)'!AN45,HIDE!A:B,2,FALSE))</f>
        <v/>
      </c>
      <c r="AO45" s="9" t="str">
        <f>IF('Programmes (ENG)'!AO45="","",VLOOKUP('Programmes (ENG)'!AO45,HIDE!A:B,2,FALSE))</f>
        <v/>
      </c>
      <c r="AP45" s="9" t="str">
        <f>IF('Programmes (ENG)'!AP45="","",VLOOKUP('Programmes (ENG)'!AP45,HIDE!$A:$B,2,FALSE))</f>
        <v/>
      </c>
      <c r="AQ45" s="9" t="str">
        <f t="shared" si="4"/>
        <v/>
      </c>
      <c r="AR45" s="9" t="str">
        <f>IF('Programmes (ENG)'!AR45="","",VLOOKUP('Programmes (ENG)'!AR45,HIDE!A:B,2,FALSE))</f>
        <v/>
      </c>
      <c r="AS45" s="9" t="str">
        <f t="shared" si="5"/>
        <v/>
      </c>
      <c r="AT45" s="9" t="str">
        <f>IF('Programmes (ENG)'!AT45="Supervisor to be Confirmed",VLOOKUP('Programmes (ENG)'!AT45,HIDE!A:B,2,FALSE),IF('Programmes (ENG)'!AT45="","",'Programmes (ENG)'!AT45))</f>
        <v/>
      </c>
    </row>
    <row r="46" spans="1:46" hidden="1" x14ac:dyDescent="0.25">
      <c r="A46" s="3" t="str">
        <f>'Programmes (ENG)'!A46</f>
        <v>FP</v>
      </c>
      <c r="B46" s="3" t="str">
        <f>'Programmes (ENG)'!B46</f>
        <v>F1/7A2E/015c</v>
      </c>
      <c r="C46" s="3" t="str">
        <f>'Programmes (ENG)'!C46</f>
        <v>WAL/FP/015c</v>
      </c>
      <c r="D46" s="3" t="s">
        <v>872</v>
      </c>
      <c r="E46" s="5">
        <f>'Programmes (ENG)'!E46</f>
        <v>1</v>
      </c>
      <c r="F46" s="9" t="str">
        <f t="shared" si="0"/>
        <v xml:space="preserve">Rhewmatoleg, Meddygaeth Frys, Meddygaeth Gyffredinol (Mewnol)/Gastroenteroleg </v>
      </c>
      <c r="G46" s="9" t="str">
        <f>IF('Programmes (ENG)'!G46="Supervisor to be Confirmed",VLOOKUP('Programmes (ENG)'!G46,HIDE!A:B,2,FALSE),IF('Programmes (ENG)'!G46="","",'Programmes (ENG)'!G46))</f>
        <v>Dr Jayne Evans</v>
      </c>
      <c r="H46" s="5" t="str">
        <f>'Programmes (ENG)'!H46</f>
        <v>F1</v>
      </c>
      <c r="I46" s="6">
        <f>'Programmes (ENG)'!I46</f>
        <v>44770</v>
      </c>
      <c r="J46" s="6">
        <f>'Programmes (ENG)'!J46</f>
        <v>44901</v>
      </c>
      <c r="K46" s="3" t="str">
        <f>VLOOKUP('Programmes (ENG)'!K46,HIDE!A:B,2, FALSE)</f>
        <v>Bwrdd Iechyd Prifysgol Hywel Dda</v>
      </c>
      <c r="L46" s="3" t="str">
        <f>VLOOKUP('Programmes (ENG)'!L46, HIDE!$A:$B, 2, FALSE)</f>
        <v>Ysbyty'r Tywysog Philip</v>
      </c>
      <c r="M46" s="3" t="str">
        <f>VLOOKUP('Programmes (ENG)'!M46, HIDE!$A:$B, 2, FALSE)</f>
        <v>Llanelli</v>
      </c>
      <c r="N46" s="3" t="str">
        <f>VLOOKUP('Programmes (ENG)'!N46,HIDE!G:H, 2, FALSE)</f>
        <v>Rhewmatoleg</v>
      </c>
      <c r="O46" s="3" t="str">
        <f t="shared" si="1"/>
        <v/>
      </c>
      <c r="P46" s="3" t="str">
        <f>IF('Programmes (ENG)'!P46="","",VLOOKUP('Programmes (ENG)'!P46, HIDE!G:H, 2, FALSE))</f>
        <v/>
      </c>
      <c r="Q46" s="3" t="str">
        <f>IF('Programmes (ENG)'!Q46="Supervisor to be Confirmed",VLOOKUP('Programmes (ENG)'!Q46,HIDE!A:B,2,FALSE),IF('Programmes (ENG)'!Q46="","",'Programmes (ENG)'!Q46))</f>
        <v>Dr Jayne Evans</v>
      </c>
      <c r="R46" s="3" t="str">
        <f>'Programmes (ENG)'!R46</f>
        <v>F1</v>
      </c>
      <c r="S46" s="10">
        <f>'Programmes (ENG)'!S46</f>
        <v>44537</v>
      </c>
      <c r="T46" s="10">
        <f>'Programmes (ENG)'!T46</f>
        <v>45020</v>
      </c>
      <c r="U46" s="3" t="str">
        <f>VLOOKUP('Programmes (ENG)'!U46,HIDE!A:B,2, FALSE)</f>
        <v>Bwrdd Iechyd Prifysgol Hywel Dda</v>
      </c>
      <c r="V46" s="3" t="str">
        <f>VLOOKUP('Programmes (ENG)'!V46, HIDE!$A:$B, 2, FALSE)</f>
        <v>Ysbyty Cyffredinol Glangwili</v>
      </c>
      <c r="W46" s="3" t="str">
        <f>VLOOKUP('Programmes (ENG)'!W46, HIDE!$A:$B, 2, FALSE)</f>
        <v>Caerfyrddin</v>
      </c>
      <c r="X46" s="3" t="str">
        <f>VLOOKUP('Programmes (ENG)'!X46,HIDE!G:H, 2, FALSE)</f>
        <v>Meddygaeth Frys</v>
      </c>
      <c r="Y46" s="3" t="str">
        <f t="shared" si="2"/>
        <v/>
      </c>
      <c r="Z46" s="3" t="str">
        <f>IF('Programmes (ENG)'!Z46="","",VLOOKUP('Programmes (ENG)'!Z46, HIDE!G:H, 2, FALSE))</f>
        <v/>
      </c>
      <c r="AA46" s="3" t="str">
        <f>IF('Programmes (ENG)'!AA46="Supervisor to be Confirmed",VLOOKUP('Programmes (ENG)'!AA46,HIDE!A:B,2,FALSE),IF('Programmes (ENG)'!AA46="","",'Programmes (ENG)'!AA46))</f>
        <v>Dr Laksham Nangalia</v>
      </c>
      <c r="AB46" s="3" t="str">
        <f>'Programmes (ENG)'!AB46</f>
        <v>F1</v>
      </c>
      <c r="AC46" s="10">
        <f>'Programmes (ENG)'!AC46</f>
        <v>45021</v>
      </c>
      <c r="AD46" s="10">
        <f>'Programmes (ENG)'!AD46</f>
        <v>45139</v>
      </c>
      <c r="AE46" s="3" t="str">
        <f>VLOOKUP('Programmes (ENG)'!AE46,HIDE!A:B,2, FALSE)</f>
        <v>Bwrdd Iechyd Prifysgol Hywel Dda</v>
      </c>
      <c r="AF46" s="3" t="str">
        <f>VLOOKUP('Programmes (ENG)'!AF46, HIDE!$A:$B, 2, FALSE)</f>
        <v>Ysbyty'r Tywysog Philip</v>
      </c>
      <c r="AG46" s="3" t="str">
        <f>VLOOKUP('Programmes (ENG)'!AG46, HIDE!$A:$B, 2, FALSE)</f>
        <v>Llanelli</v>
      </c>
      <c r="AH46" s="3" t="str">
        <f>VLOOKUP('Programmes (ENG)'!AH46,HIDE!G:H, 2, FALSE)</f>
        <v>Meddygaeth Gyffredinol (Mewnol)</v>
      </c>
      <c r="AI46" s="3" t="str">
        <f t="shared" si="3"/>
        <v>/</v>
      </c>
      <c r="AJ46" s="3" t="str">
        <f>IF('Programmes (ENG)'!AJ46="","",VLOOKUP('Programmes (ENG)'!AJ46, HIDE!G:H, 2, FALSE))</f>
        <v>Gastroenteroleg</v>
      </c>
      <c r="AK46" s="3" t="str">
        <f>IF('Programmes (ENG)'!AK46="Supervisor to be Confirmed",VLOOKUP('Programmes (ENG)'!AK46,HIDE!A:B,2,FALSE),IF('Programmes (ENG)'!AK46="","",'Programmes (ENG)'!AK46))</f>
        <v>Dr Ian Rees</v>
      </c>
      <c r="AL46" s="10" t="str">
        <f>IF('Programmes (ENG)'!AL46="", "", 'Programmes (ENG)'!AL46)</f>
        <v/>
      </c>
      <c r="AM46" s="10" t="str">
        <f>IF('Programmes (ENG)'!AM46="", "", 'Programmes (ENG)'!AM46)</f>
        <v/>
      </c>
      <c r="AN46" s="9" t="str">
        <f>IF('Programmes (ENG)'!AN46="","",VLOOKUP('Programmes (ENG)'!AN46,HIDE!A:B,2,FALSE))</f>
        <v/>
      </c>
      <c r="AO46" s="9" t="str">
        <f>IF('Programmes (ENG)'!AO46="","",VLOOKUP('Programmes (ENG)'!AO46,HIDE!A:B,2,FALSE))</f>
        <v/>
      </c>
      <c r="AP46" s="9" t="str">
        <f>IF('Programmes (ENG)'!AP46="","",VLOOKUP('Programmes (ENG)'!AP46,HIDE!$A:$B,2,FALSE))</f>
        <v/>
      </c>
      <c r="AQ46" s="9" t="str">
        <f t="shared" si="4"/>
        <v/>
      </c>
      <c r="AR46" s="9" t="str">
        <f>IF('Programmes (ENG)'!AR46="","",VLOOKUP('Programmes (ENG)'!AR46,HIDE!A:B,2,FALSE))</f>
        <v/>
      </c>
      <c r="AS46" s="9" t="str">
        <f t="shared" si="5"/>
        <v/>
      </c>
      <c r="AT46" s="9" t="str">
        <f>IF('Programmes (ENG)'!AT46="Supervisor to be Confirmed",VLOOKUP('Programmes (ENG)'!AT46,HIDE!A:B,2,FALSE),IF('Programmes (ENG)'!AT46="","",'Programmes (ENG)'!AT46))</f>
        <v/>
      </c>
    </row>
    <row r="47" spans="1:46" hidden="1" x14ac:dyDescent="0.25">
      <c r="A47" s="3" t="str">
        <f>'Programmes (ENG)'!A47</f>
        <v>FP</v>
      </c>
      <c r="B47" s="3" t="str">
        <f>'Programmes (ENG)'!B47</f>
        <v>F1/7A2E/016a</v>
      </c>
      <c r="C47" s="3" t="str">
        <f>'Programmes (ENG)'!C47</f>
        <v>WAL/FP/016a</v>
      </c>
      <c r="D47" s="3" t="s">
        <v>872</v>
      </c>
      <c r="E47" s="5">
        <f>'Programmes (ENG)'!E47</f>
        <v>1</v>
      </c>
      <c r="F47" s="9" t="str">
        <f t="shared" si="0"/>
        <v xml:space="preserve">Meddygaeth Gyffredinol (Mewnol)/Endocrinoleg a Diabetes Mellitus, Llawdriniaeth Gyffredinol/Llawdriniaeth ar y Fron, Meddygaeth Gyffredinol (Mewnol)/Meddygaeth Geriatreg </v>
      </c>
      <c r="G47" s="9" t="str">
        <f>IF('Programmes (ENG)'!G47="Supervisor to be Confirmed",VLOOKUP('Programmes (ENG)'!G47,HIDE!A:B,2,FALSE),IF('Programmes (ENG)'!G47="","",'Programmes (ENG)'!G47))</f>
        <v>Dr Akhila Mallipedhi</v>
      </c>
      <c r="H47" s="5" t="str">
        <f>'Programmes (ENG)'!H47</f>
        <v>F1</v>
      </c>
      <c r="I47" s="6">
        <f>'Programmes (ENG)'!I47</f>
        <v>44770</v>
      </c>
      <c r="J47" s="6">
        <f>'Programmes (ENG)'!J47</f>
        <v>44901</v>
      </c>
      <c r="K47" s="3" t="str">
        <f>VLOOKUP('Programmes (ENG)'!K47,HIDE!A:B,2, FALSE)</f>
        <v>Bwrdd Iechyd Prifysgol Hywel Dda</v>
      </c>
      <c r="L47" s="3" t="str">
        <f>VLOOKUP('Programmes (ENG)'!L47, HIDE!$A:$B, 2, FALSE)</f>
        <v>Ysbyty'r Tywysog Philip</v>
      </c>
      <c r="M47" s="3" t="str">
        <f>VLOOKUP('Programmes (ENG)'!M47, HIDE!$A:$B, 2, FALSE)</f>
        <v>Llanelli</v>
      </c>
      <c r="N47" s="3" t="str">
        <f>VLOOKUP('Programmes (ENG)'!N47,HIDE!G:H, 2, FALSE)</f>
        <v>Meddygaeth Gyffredinol (Mewnol)</v>
      </c>
      <c r="O47" s="3" t="str">
        <f t="shared" si="1"/>
        <v>/</v>
      </c>
      <c r="P47" s="3" t="str">
        <f>IF('Programmes (ENG)'!P47="","",VLOOKUP('Programmes (ENG)'!P47, HIDE!G:H, 2, FALSE))</f>
        <v>Endocrinoleg a Diabetes Mellitus</v>
      </c>
      <c r="Q47" s="3" t="str">
        <f>IF('Programmes (ENG)'!Q47="Supervisor to be Confirmed",VLOOKUP('Programmes (ENG)'!Q47,HIDE!A:B,2,FALSE),IF('Programmes (ENG)'!Q47="","",'Programmes (ENG)'!Q47))</f>
        <v>Dr Akhila Mallipedhi</v>
      </c>
      <c r="R47" s="3" t="str">
        <f>'Programmes (ENG)'!R47</f>
        <v>F1</v>
      </c>
      <c r="S47" s="10">
        <f>'Programmes (ENG)'!S47</f>
        <v>44537</v>
      </c>
      <c r="T47" s="10">
        <f>'Programmes (ENG)'!T47</f>
        <v>45020</v>
      </c>
      <c r="U47" s="3" t="str">
        <f>VLOOKUP('Programmes (ENG)'!U47,HIDE!A:B,2, FALSE)</f>
        <v>Bwrdd Iechyd Prifysgol Hywel Dda</v>
      </c>
      <c r="V47" s="3" t="str">
        <f>VLOOKUP('Programmes (ENG)'!V47, HIDE!$A:$B, 2, FALSE)</f>
        <v>Ysbyty Cyffredinol Glangwili / Ysbyty'r Tywysog Philip</v>
      </c>
      <c r="W47" s="3" t="str">
        <f>VLOOKUP('Programmes (ENG)'!W47, HIDE!$A:$B, 2, FALSE)</f>
        <v>Caerfyrddin / Llanelli</v>
      </c>
      <c r="X47" s="3" t="str">
        <f>VLOOKUP('Programmes (ENG)'!X47,HIDE!G:H, 2, FALSE)</f>
        <v>Llawdriniaeth Gyffredinol</v>
      </c>
      <c r="Y47" s="3" t="str">
        <f t="shared" si="2"/>
        <v>/</v>
      </c>
      <c r="Z47" s="3" t="str">
        <f>IF('Programmes (ENG)'!Z47="","",VLOOKUP('Programmes (ENG)'!Z47, HIDE!G:H, 2, FALSE))</f>
        <v>Llawdriniaeth ar y Fron</v>
      </c>
      <c r="AA47" s="3" t="str">
        <f>IF('Programmes (ENG)'!AA47="Supervisor to be Confirmed",VLOOKUP('Programmes (ENG)'!AA47,HIDE!A:B,2,FALSE),IF('Programmes (ENG)'!AA47="","",'Programmes (ENG)'!AA47))</f>
        <v>Mrs Saira Khawaja</v>
      </c>
      <c r="AB47" s="3" t="str">
        <f>'Programmes (ENG)'!AB47</f>
        <v>F1</v>
      </c>
      <c r="AC47" s="10">
        <f>'Programmes (ENG)'!AC47</f>
        <v>45021</v>
      </c>
      <c r="AD47" s="10">
        <f>'Programmes (ENG)'!AD47</f>
        <v>45139</v>
      </c>
      <c r="AE47" s="3" t="str">
        <f>VLOOKUP('Programmes (ENG)'!AE47,HIDE!A:B,2, FALSE)</f>
        <v>Bwrdd Iechyd Prifysgol Hywel Dda</v>
      </c>
      <c r="AF47" s="3" t="str">
        <f>VLOOKUP('Programmes (ENG)'!AF47, HIDE!$A:$B, 2, FALSE)</f>
        <v>Ysbyty'r Tywysog Philip</v>
      </c>
      <c r="AG47" s="3" t="str">
        <f>VLOOKUP('Programmes (ENG)'!AG47, HIDE!$A:$B, 2, FALSE)</f>
        <v>Llanelli</v>
      </c>
      <c r="AH47" s="3" t="str">
        <f>VLOOKUP('Programmes (ENG)'!AH47,HIDE!G:H, 2, FALSE)</f>
        <v>Meddygaeth Gyffredinol (Mewnol)</v>
      </c>
      <c r="AI47" s="3" t="str">
        <f t="shared" si="3"/>
        <v>/</v>
      </c>
      <c r="AJ47" s="3" t="str">
        <f>IF('Programmes (ENG)'!AJ47="","",VLOOKUP('Programmes (ENG)'!AJ47, HIDE!G:H, 2, FALSE))</f>
        <v>Meddygaeth Geriatreg</v>
      </c>
      <c r="AK47" s="3" t="str">
        <f>IF('Programmes (ENG)'!AK47="Supervisor to be Confirmed",VLOOKUP('Programmes (ENG)'!AK47,HIDE!A:B,2,FALSE),IF('Programmes (ENG)'!AK47="","",'Programmes (ENG)'!AK47))</f>
        <v>Dr Andrew Haden</v>
      </c>
      <c r="AL47" s="10" t="str">
        <f>IF('Programmes (ENG)'!AL47="", "", 'Programmes (ENG)'!AL47)</f>
        <v/>
      </c>
      <c r="AM47" s="10" t="str">
        <f>IF('Programmes (ENG)'!AM47="", "", 'Programmes (ENG)'!AM47)</f>
        <v/>
      </c>
      <c r="AN47" s="9" t="str">
        <f>IF('Programmes (ENG)'!AN47="","",VLOOKUP('Programmes (ENG)'!AN47,HIDE!A:B,2,FALSE))</f>
        <v/>
      </c>
      <c r="AO47" s="9" t="str">
        <f>IF('Programmes (ENG)'!AO47="","",VLOOKUP('Programmes (ENG)'!AO47,HIDE!A:B,2,FALSE))</f>
        <v/>
      </c>
      <c r="AP47" s="9" t="str">
        <f>IF('Programmes (ENG)'!AP47="","",VLOOKUP('Programmes (ENG)'!AP47,HIDE!$A:$B,2,FALSE))</f>
        <v/>
      </c>
      <c r="AQ47" s="9" t="str">
        <f t="shared" si="4"/>
        <v/>
      </c>
      <c r="AR47" s="9" t="str">
        <f>IF('Programmes (ENG)'!AR47="","",VLOOKUP('Programmes (ENG)'!AR47,HIDE!A:B,2,FALSE))</f>
        <v/>
      </c>
      <c r="AS47" s="9" t="str">
        <f t="shared" si="5"/>
        <v/>
      </c>
      <c r="AT47" s="9" t="str">
        <f>IF('Programmes (ENG)'!AT47="Supervisor to be Confirmed",VLOOKUP('Programmes (ENG)'!AT47,HIDE!A:B,2,FALSE),IF('Programmes (ENG)'!AT47="","",'Programmes (ENG)'!AT47))</f>
        <v/>
      </c>
    </row>
    <row r="48" spans="1:46" hidden="1" x14ac:dyDescent="0.25">
      <c r="A48" s="3" t="str">
        <f>'Programmes (ENG)'!A48</f>
        <v>FP</v>
      </c>
      <c r="B48" s="3" t="str">
        <f>'Programmes (ENG)'!B48</f>
        <v>F1/7A2E/016b</v>
      </c>
      <c r="C48" s="3" t="str">
        <f>'Programmes (ENG)'!C48</f>
        <v>WAL/FP/016b</v>
      </c>
      <c r="D48" s="3" t="s">
        <v>872</v>
      </c>
      <c r="E48" s="5">
        <f>'Programmes (ENG)'!E48</f>
        <v>1</v>
      </c>
      <c r="F48" s="9" t="str">
        <f t="shared" si="0"/>
        <v xml:space="preserve">Meddygaeth Gyffredinol (Mewnol)/Meddygaeth Geriatreg, Meddygaeth Gyffredinol (Mewnol)/Endocrinoleg a Diabetes Mellitus, Llawdriniaeth Gyffredinol/Llawdriniaeth ar y Fron </v>
      </c>
      <c r="G48" s="9" t="str">
        <f>IF('Programmes (ENG)'!G48="Supervisor to be Confirmed",VLOOKUP('Programmes (ENG)'!G48,HIDE!A:B,2,FALSE),IF('Programmes (ENG)'!G48="","",'Programmes (ENG)'!G48))</f>
        <v>Dr Andrew Haden</v>
      </c>
      <c r="H48" s="5" t="str">
        <f>'Programmes (ENG)'!H48</f>
        <v>F1</v>
      </c>
      <c r="I48" s="6">
        <f>'Programmes (ENG)'!I48</f>
        <v>44770</v>
      </c>
      <c r="J48" s="6">
        <f>'Programmes (ENG)'!J48</f>
        <v>44901</v>
      </c>
      <c r="K48" s="3" t="str">
        <f>VLOOKUP('Programmes (ENG)'!K48,HIDE!A:B,2, FALSE)</f>
        <v>Bwrdd Iechyd Prifysgol Hywel Dda</v>
      </c>
      <c r="L48" s="3" t="str">
        <f>VLOOKUP('Programmes (ENG)'!L48, HIDE!$A:$B, 2, FALSE)</f>
        <v>Ysbyty'r Tywysog Philip</v>
      </c>
      <c r="M48" s="3" t="str">
        <f>VLOOKUP('Programmes (ENG)'!M48, HIDE!$A:$B, 2, FALSE)</f>
        <v>Llanelli</v>
      </c>
      <c r="N48" s="3" t="str">
        <f>VLOOKUP('Programmes (ENG)'!N48,HIDE!G:H, 2, FALSE)</f>
        <v>Meddygaeth Gyffredinol (Mewnol)</v>
      </c>
      <c r="O48" s="3" t="str">
        <f t="shared" si="1"/>
        <v>/</v>
      </c>
      <c r="P48" s="3" t="str">
        <f>IF('Programmes (ENG)'!P48="","",VLOOKUP('Programmes (ENG)'!P48, HIDE!G:H, 2, FALSE))</f>
        <v>Meddygaeth Geriatreg</v>
      </c>
      <c r="Q48" s="3" t="str">
        <f>IF('Programmes (ENG)'!Q48="Supervisor to be Confirmed",VLOOKUP('Programmes (ENG)'!Q48,HIDE!A:B,2,FALSE),IF('Programmes (ENG)'!Q48="","",'Programmes (ENG)'!Q48))</f>
        <v>Dr Andrew Haden</v>
      </c>
      <c r="R48" s="3" t="str">
        <f>'Programmes (ENG)'!R48</f>
        <v>F1</v>
      </c>
      <c r="S48" s="10">
        <f>'Programmes (ENG)'!S48</f>
        <v>44537</v>
      </c>
      <c r="T48" s="10">
        <f>'Programmes (ENG)'!T48</f>
        <v>45020</v>
      </c>
      <c r="U48" s="3" t="str">
        <f>VLOOKUP('Programmes (ENG)'!U48,HIDE!A:B,2, FALSE)</f>
        <v>Bwrdd Iechyd Prifysgol Hywel Dda</v>
      </c>
      <c r="V48" s="3" t="str">
        <f>VLOOKUP('Programmes (ENG)'!V48, HIDE!$A:$B, 2, FALSE)</f>
        <v>Ysbyty'r Tywysog Philip</v>
      </c>
      <c r="W48" s="3" t="str">
        <f>VLOOKUP('Programmes (ENG)'!W48, HIDE!$A:$B, 2, FALSE)</f>
        <v>Llanelli</v>
      </c>
      <c r="X48" s="3" t="str">
        <f>VLOOKUP('Programmes (ENG)'!X48,HIDE!G:H, 2, FALSE)</f>
        <v>Meddygaeth Gyffredinol (Mewnol)</v>
      </c>
      <c r="Y48" s="3" t="str">
        <f t="shared" si="2"/>
        <v>/</v>
      </c>
      <c r="Z48" s="3" t="str">
        <f>IF('Programmes (ENG)'!Z48="","",VLOOKUP('Programmes (ENG)'!Z48, HIDE!G:H, 2, FALSE))</f>
        <v>Endocrinoleg a Diabetes Mellitus</v>
      </c>
      <c r="AA48" s="3" t="str">
        <f>IF('Programmes (ENG)'!AA48="Supervisor to be Confirmed",VLOOKUP('Programmes (ENG)'!AA48,HIDE!A:B,2,FALSE),IF('Programmes (ENG)'!AA48="","",'Programmes (ENG)'!AA48))</f>
        <v>Dr Akhila Mallipedhi</v>
      </c>
      <c r="AB48" s="3" t="str">
        <f>'Programmes (ENG)'!AB48</f>
        <v>F1</v>
      </c>
      <c r="AC48" s="10">
        <f>'Programmes (ENG)'!AC48</f>
        <v>45021</v>
      </c>
      <c r="AD48" s="10">
        <f>'Programmes (ENG)'!AD48</f>
        <v>45139</v>
      </c>
      <c r="AE48" s="3" t="str">
        <f>VLOOKUP('Programmes (ENG)'!AE48,HIDE!A:B,2, FALSE)</f>
        <v>Bwrdd Iechyd Prifysgol Hywel Dda</v>
      </c>
      <c r="AF48" s="3" t="str">
        <f>VLOOKUP('Programmes (ENG)'!AF48, HIDE!$A:$B, 2, FALSE)</f>
        <v>Ysbyty Cyffredinol Glangwili / Ysbyty'r Tywysog Philip</v>
      </c>
      <c r="AG48" s="3" t="str">
        <f>VLOOKUP('Programmes (ENG)'!AG48, HIDE!$A:$B, 2, FALSE)</f>
        <v>Caerfyrddin / Llanelli</v>
      </c>
      <c r="AH48" s="3" t="str">
        <f>VLOOKUP('Programmes (ENG)'!AH48,HIDE!G:H, 2, FALSE)</f>
        <v>Llawdriniaeth Gyffredinol</v>
      </c>
      <c r="AI48" s="3" t="str">
        <f t="shared" si="3"/>
        <v>/</v>
      </c>
      <c r="AJ48" s="3" t="str">
        <f>IF('Programmes (ENG)'!AJ48="","",VLOOKUP('Programmes (ENG)'!AJ48, HIDE!G:H, 2, FALSE))</f>
        <v>Llawdriniaeth ar y Fron</v>
      </c>
      <c r="AK48" s="3" t="str">
        <f>IF('Programmes (ENG)'!AK48="Supervisor to be Confirmed",VLOOKUP('Programmes (ENG)'!AK48,HIDE!A:B,2,FALSE),IF('Programmes (ENG)'!AK48="","",'Programmes (ENG)'!AK48))</f>
        <v>Mrs Saira Khawaja</v>
      </c>
      <c r="AL48" s="10" t="str">
        <f>IF('Programmes (ENG)'!AL48="", "", 'Programmes (ENG)'!AL48)</f>
        <v/>
      </c>
      <c r="AM48" s="10" t="str">
        <f>IF('Programmes (ENG)'!AM48="", "", 'Programmes (ENG)'!AM48)</f>
        <v/>
      </c>
      <c r="AN48" s="9" t="str">
        <f>IF('Programmes (ENG)'!AN48="","",VLOOKUP('Programmes (ENG)'!AN48,HIDE!A:B,2,FALSE))</f>
        <v/>
      </c>
      <c r="AO48" s="9" t="str">
        <f>IF('Programmes (ENG)'!AO48="","",VLOOKUP('Programmes (ENG)'!AO48,HIDE!A:B,2,FALSE))</f>
        <v/>
      </c>
      <c r="AP48" s="9" t="str">
        <f>IF('Programmes (ENG)'!AP48="","",VLOOKUP('Programmes (ENG)'!AP48,HIDE!$A:$B,2,FALSE))</f>
        <v/>
      </c>
      <c r="AQ48" s="9" t="str">
        <f t="shared" si="4"/>
        <v/>
      </c>
      <c r="AR48" s="9" t="str">
        <f>IF('Programmes (ENG)'!AR48="","",VLOOKUP('Programmes (ENG)'!AR48,HIDE!A:B,2,FALSE))</f>
        <v/>
      </c>
      <c r="AS48" s="9" t="str">
        <f t="shared" si="5"/>
        <v/>
      </c>
      <c r="AT48" s="9" t="str">
        <f>IF('Programmes (ENG)'!AT48="Supervisor to be Confirmed",VLOOKUP('Programmes (ENG)'!AT48,HIDE!A:B,2,FALSE),IF('Programmes (ENG)'!AT48="","",'Programmes (ENG)'!AT48))</f>
        <v/>
      </c>
    </row>
    <row r="49" spans="1:46" hidden="1" x14ac:dyDescent="0.25">
      <c r="A49" s="3" t="str">
        <f>'Programmes (ENG)'!A49</f>
        <v>FP</v>
      </c>
      <c r="B49" s="3" t="str">
        <f>'Programmes (ENG)'!B49</f>
        <v>F1/7A2E/016c</v>
      </c>
      <c r="C49" s="3" t="str">
        <f>'Programmes (ENG)'!C49</f>
        <v>WAL/FP/016c</v>
      </c>
      <c r="D49" s="3" t="s">
        <v>872</v>
      </c>
      <c r="E49" s="5">
        <f>'Programmes (ENG)'!E49</f>
        <v>0</v>
      </c>
      <c r="F49" s="9" t="str">
        <f t="shared" si="0"/>
        <v xml:space="preserve">Llawdriniaeth Gyffredinol/Llawdriniaeth ar y Fron, Meddygaeth Gyffredinol (Mewnol)/Meddygaeth Geriatreg, Meddygaeth Gyffredinol (Mewnol)/Endocrinoleg a Diabetes Mellitus </v>
      </c>
      <c r="G49" s="9" t="str">
        <f>IF('Programmes (ENG)'!G49="Supervisor to be Confirmed",VLOOKUP('Programmes (ENG)'!G49,HIDE!A:B,2,FALSE),IF('Programmes (ENG)'!G49="","",'Programmes (ENG)'!G49))</f>
        <v>Mrs Saira Khawaja</v>
      </c>
      <c r="H49" s="5" t="str">
        <f>'Programmes (ENG)'!H49</f>
        <v>F1</v>
      </c>
      <c r="I49" s="6">
        <f>'Programmes (ENG)'!I49</f>
        <v>44770</v>
      </c>
      <c r="J49" s="6">
        <f>'Programmes (ENG)'!J49</f>
        <v>44901</v>
      </c>
      <c r="K49" s="3" t="str">
        <f>VLOOKUP('Programmes (ENG)'!K49,HIDE!A:B,2, FALSE)</f>
        <v>Bwrdd Iechyd Prifysgol Hywel Dda</v>
      </c>
      <c r="L49" s="3" t="str">
        <f>VLOOKUP('Programmes (ENG)'!L49, HIDE!$A:$B, 2, FALSE)</f>
        <v>Ysbyty Cyffredinol Glangwili / Ysbyty'r Tywysog Philip</v>
      </c>
      <c r="M49" s="3" t="str">
        <f>VLOOKUP('Programmes (ENG)'!M49, HIDE!$A:$B, 2, FALSE)</f>
        <v>Caerfyrddin / Llanelli</v>
      </c>
      <c r="N49" s="3" t="str">
        <f>VLOOKUP('Programmes (ENG)'!N49,HIDE!G:H, 2, FALSE)</f>
        <v>Llawdriniaeth Gyffredinol</v>
      </c>
      <c r="O49" s="3" t="str">
        <f t="shared" si="1"/>
        <v>/</v>
      </c>
      <c r="P49" s="3" t="str">
        <f>IF('Programmes (ENG)'!P49="","",VLOOKUP('Programmes (ENG)'!P49, HIDE!G:H, 2, FALSE))</f>
        <v>Llawdriniaeth ar y Fron</v>
      </c>
      <c r="Q49" s="3" t="str">
        <f>IF('Programmes (ENG)'!Q49="Supervisor to be Confirmed",VLOOKUP('Programmes (ENG)'!Q49,HIDE!A:B,2,FALSE),IF('Programmes (ENG)'!Q49="","",'Programmes (ENG)'!Q49))</f>
        <v>Mrs Saira Khawaja</v>
      </c>
      <c r="R49" s="3" t="str">
        <f>'Programmes (ENG)'!R49</f>
        <v>F1</v>
      </c>
      <c r="S49" s="10">
        <f>'Programmes (ENG)'!S49</f>
        <v>44537</v>
      </c>
      <c r="T49" s="10">
        <f>'Programmes (ENG)'!T49</f>
        <v>45020</v>
      </c>
      <c r="U49" s="3" t="str">
        <f>VLOOKUP('Programmes (ENG)'!U49,HIDE!A:B,2, FALSE)</f>
        <v>Bwrdd Iechyd Prifysgol Hywel Dda</v>
      </c>
      <c r="V49" s="3" t="str">
        <f>VLOOKUP('Programmes (ENG)'!V49, HIDE!$A:$B, 2, FALSE)</f>
        <v>Ysbyty'r Tywysog Philip</v>
      </c>
      <c r="W49" s="3" t="str">
        <f>VLOOKUP('Programmes (ENG)'!W49, HIDE!$A:$B, 2, FALSE)</f>
        <v>Llanelli</v>
      </c>
      <c r="X49" s="3" t="str">
        <f>VLOOKUP('Programmes (ENG)'!X49,HIDE!G:H, 2, FALSE)</f>
        <v>Meddygaeth Gyffredinol (Mewnol)</v>
      </c>
      <c r="Y49" s="3" t="str">
        <f t="shared" si="2"/>
        <v>/</v>
      </c>
      <c r="Z49" s="3" t="str">
        <f>IF('Programmes (ENG)'!Z49="","",VLOOKUP('Programmes (ENG)'!Z49, HIDE!G:H, 2, FALSE))</f>
        <v>Meddygaeth Geriatreg</v>
      </c>
      <c r="AA49" s="3" t="str">
        <f>IF('Programmes (ENG)'!AA49="Supervisor to be Confirmed",VLOOKUP('Programmes (ENG)'!AA49,HIDE!A:B,2,FALSE),IF('Programmes (ENG)'!AA49="","",'Programmes (ENG)'!AA49))</f>
        <v>Dr Andrew Haden</v>
      </c>
      <c r="AB49" s="3" t="str">
        <f>'Programmes (ENG)'!AB49</f>
        <v>F1</v>
      </c>
      <c r="AC49" s="10">
        <f>'Programmes (ENG)'!AC49</f>
        <v>45021</v>
      </c>
      <c r="AD49" s="10">
        <f>'Programmes (ENG)'!AD49</f>
        <v>45139</v>
      </c>
      <c r="AE49" s="3" t="str">
        <f>VLOOKUP('Programmes (ENG)'!AE49,HIDE!A:B,2, FALSE)</f>
        <v>Bwrdd Iechyd Prifysgol Hywel Dda</v>
      </c>
      <c r="AF49" s="3" t="str">
        <f>VLOOKUP('Programmes (ENG)'!AF49, HIDE!$A:$B, 2, FALSE)</f>
        <v>Ysbyty'r Tywysog Philip</v>
      </c>
      <c r="AG49" s="3" t="str">
        <f>VLOOKUP('Programmes (ENG)'!AG49, HIDE!$A:$B, 2, FALSE)</f>
        <v>Llanelli</v>
      </c>
      <c r="AH49" s="3" t="str">
        <f>VLOOKUP('Programmes (ENG)'!AH49,HIDE!G:H, 2, FALSE)</f>
        <v>Meddygaeth Gyffredinol (Mewnol)</v>
      </c>
      <c r="AI49" s="3" t="str">
        <f t="shared" si="3"/>
        <v>/</v>
      </c>
      <c r="AJ49" s="3" t="str">
        <f>IF('Programmes (ENG)'!AJ49="","",VLOOKUP('Programmes (ENG)'!AJ49, HIDE!G:H, 2, FALSE))</f>
        <v>Endocrinoleg a Diabetes Mellitus</v>
      </c>
      <c r="AK49" s="3" t="str">
        <f>IF('Programmes (ENG)'!AK49="Supervisor to be Confirmed",VLOOKUP('Programmes (ENG)'!AK49,HIDE!A:B,2,FALSE),IF('Programmes (ENG)'!AK49="","",'Programmes (ENG)'!AK49))</f>
        <v>Dr Akhila Mallipedhi</v>
      </c>
      <c r="AL49" s="10" t="str">
        <f>IF('Programmes (ENG)'!AL49="", "", 'Programmes (ENG)'!AL49)</f>
        <v/>
      </c>
      <c r="AM49" s="10" t="str">
        <f>IF('Programmes (ENG)'!AM49="", "", 'Programmes (ENG)'!AM49)</f>
        <v/>
      </c>
      <c r="AN49" s="9" t="str">
        <f>IF('Programmes (ENG)'!AN49="","",VLOOKUP('Programmes (ENG)'!AN49,HIDE!A:B,2,FALSE))</f>
        <v/>
      </c>
      <c r="AO49" s="9" t="str">
        <f>IF('Programmes (ENG)'!AO49="","",VLOOKUP('Programmes (ENG)'!AO49,HIDE!A:B,2,FALSE))</f>
        <v/>
      </c>
      <c r="AP49" s="9" t="str">
        <f>IF('Programmes (ENG)'!AP49="","",VLOOKUP('Programmes (ENG)'!AP49,HIDE!$A:$B,2,FALSE))</f>
        <v/>
      </c>
      <c r="AQ49" s="9" t="str">
        <f t="shared" si="4"/>
        <v/>
      </c>
      <c r="AR49" s="9" t="str">
        <f>IF('Programmes (ENG)'!AR49="","",VLOOKUP('Programmes (ENG)'!AR49,HIDE!A:B,2,FALSE))</f>
        <v/>
      </c>
      <c r="AS49" s="9" t="str">
        <f t="shared" si="5"/>
        <v/>
      </c>
      <c r="AT49" s="9" t="str">
        <f>IF('Programmes (ENG)'!AT49="Supervisor to be Confirmed",VLOOKUP('Programmes (ENG)'!AT49,HIDE!A:B,2,FALSE),IF('Programmes (ENG)'!AT49="","",'Programmes (ENG)'!AT49))</f>
        <v/>
      </c>
    </row>
    <row r="50" spans="1:46" hidden="1" x14ac:dyDescent="0.25">
      <c r="A50" s="3" t="str">
        <f>'Programmes (ENG)'!A50</f>
        <v>FP</v>
      </c>
      <c r="B50" s="3" t="str">
        <f>'Programmes (ENG)'!B50</f>
        <v>F1/7A2E/017a</v>
      </c>
      <c r="C50" s="3" t="str">
        <f>'Programmes (ENG)'!C50</f>
        <v>WAL/FP/017a</v>
      </c>
      <c r="D50" s="3" t="s">
        <v>872</v>
      </c>
      <c r="E50" s="5">
        <f>'Programmes (ENG)'!E50</f>
        <v>1</v>
      </c>
      <c r="F50" s="9" t="str">
        <f t="shared" si="0"/>
        <v xml:space="preserve">Meddygaeth Gyffredinol (Mewnol)/Cardioleg, Meddygaeth Gyffredinol (Mewnol)/Meddygaeth Anadlol, Anestheteg/Meddygaeth Gofal Dwys </v>
      </c>
      <c r="G50" s="9" t="str">
        <f>IF('Programmes (ENG)'!G50="Supervisor to be Confirmed",VLOOKUP('Programmes (ENG)'!G50,HIDE!A:B,2,FALSE),IF('Programmes (ENG)'!G50="","",'Programmes (ENG)'!G50))</f>
        <v>Dr Jitka Housova</v>
      </c>
      <c r="H50" s="5" t="str">
        <f>'Programmes (ENG)'!H50</f>
        <v>F1</v>
      </c>
      <c r="I50" s="6">
        <f>'Programmes (ENG)'!I50</f>
        <v>44770</v>
      </c>
      <c r="J50" s="6">
        <f>'Programmes (ENG)'!J50</f>
        <v>44901</v>
      </c>
      <c r="K50" s="3" t="str">
        <f>VLOOKUP('Programmes (ENG)'!K50,HIDE!A:B,2, FALSE)</f>
        <v>Bwrdd Iechyd Prifysgol Hywel Dda</v>
      </c>
      <c r="L50" s="3" t="str">
        <f>VLOOKUP('Programmes (ENG)'!L50, HIDE!$A:$B, 2, FALSE)</f>
        <v>Ysbyty'r Tywysog Philip</v>
      </c>
      <c r="M50" s="3" t="str">
        <f>VLOOKUP('Programmes (ENG)'!M50, HIDE!$A:$B, 2, FALSE)</f>
        <v>Llanelli</v>
      </c>
      <c r="N50" s="3" t="str">
        <f>VLOOKUP('Programmes (ENG)'!N50,HIDE!G:H, 2, FALSE)</f>
        <v>Meddygaeth Gyffredinol (Mewnol)</v>
      </c>
      <c r="O50" s="3" t="str">
        <f t="shared" si="1"/>
        <v>/</v>
      </c>
      <c r="P50" s="3" t="str">
        <f>IF('Programmes (ENG)'!P50="","",VLOOKUP('Programmes (ENG)'!P50, HIDE!G:H, 2, FALSE))</f>
        <v>Cardioleg</v>
      </c>
      <c r="Q50" s="3" t="str">
        <f>IF('Programmes (ENG)'!Q50="Supervisor to be Confirmed",VLOOKUP('Programmes (ENG)'!Q50,HIDE!A:B,2,FALSE),IF('Programmes (ENG)'!Q50="","",'Programmes (ENG)'!Q50))</f>
        <v>Dr Jitka Housova</v>
      </c>
      <c r="R50" s="3" t="str">
        <f>'Programmes (ENG)'!R50</f>
        <v>F1</v>
      </c>
      <c r="S50" s="10">
        <f>'Programmes (ENG)'!S50</f>
        <v>44537</v>
      </c>
      <c r="T50" s="10">
        <f>'Programmes (ENG)'!T50</f>
        <v>45020</v>
      </c>
      <c r="U50" s="3" t="str">
        <f>VLOOKUP('Programmes (ENG)'!U50,HIDE!A:B,2, FALSE)</f>
        <v>Bwrdd Iechyd Prifysgol Hywel Dda</v>
      </c>
      <c r="V50" s="3" t="str">
        <f>VLOOKUP('Programmes (ENG)'!V50, HIDE!$A:$B, 2, FALSE)</f>
        <v>Ysbyty'r Tywysog Philip</v>
      </c>
      <c r="W50" s="3" t="str">
        <f>VLOOKUP('Programmes (ENG)'!W50, HIDE!$A:$B, 2, FALSE)</f>
        <v>Llanelli</v>
      </c>
      <c r="X50" s="3" t="str">
        <f>VLOOKUP('Programmes (ENG)'!X50,HIDE!G:H, 2, FALSE)</f>
        <v>Meddygaeth Gyffredinol (Mewnol)</v>
      </c>
      <c r="Y50" s="3" t="str">
        <f t="shared" si="2"/>
        <v>/</v>
      </c>
      <c r="Z50" s="3" t="str">
        <f>IF('Programmes (ENG)'!Z50="","",VLOOKUP('Programmes (ENG)'!Z50, HIDE!G:H, 2, FALSE))</f>
        <v>Meddygaeth Anadlol</v>
      </c>
      <c r="AA50" s="3" t="str">
        <f>IF('Programmes (ENG)'!AA50="Supervisor to be Confirmed",VLOOKUP('Programmes (ENG)'!AA50,HIDE!A:B,2,FALSE),IF('Programmes (ENG)'!AA50="","",'Programmes (ENG)'!AA50))</f>
        <v>Dr Jonathan Fisher-Black</v>
      </c>
      <c r="AB50" s="3" t="str">
        <f>'Programmes (ENG)'!AB50</f>
        <v>F1</v>
      </c>
      <c r="AC50" s="10">
        <f>'Programmes (ENG)'!AC50</f>
        <v>45021</v>
      </c>
      <c r="AD50" s="10">
        <f>'Programmes (ENG)'!AD50</f>
        <v>45139</v>
      </c>
      <c r="AE50" s="3" t="str">
        <f>VLOOKUP('Programmes (ENG)'!AE50,HIDE!A:B,2, FALSE)</f>
        <v>Bwrdd Iechyd Prifysgol Hywel Dda</v>
      </c>
      <c r="AF50" s="3" t="str">
        <f>VLOOKUP('Programmes (ENG)'!AF50, HIDE!$A:$B, 2, FALSE)</f>
        <v>Ysbyty Cyffredinol Glangwili / Ysbyty'r Tywysog Philip</v>
      </c>
      <c r="AG50" s="3" t="str">
        <f>VLOOKUP('Programmes (ENG)'!AG50, HIDE!$A:$B, 2, FALSE)</f>
        <v>Caerfyrddin / Llanelli</v>
      </c>
      <c r="AH50" s="3" t="str">
        <f>VLOOKUP('Programmes (ENG)'!AH50,HIDE!G:H, 2, FALSE)</f>
        <v>Anestheteg</v>
      </c>
      <c r="AI50" s="3" t="str">
        <f t="shared" si="3"/>
        <v>/</v>
      </c>
      <c r="AJ50" s="3" t="str">
        <f>IF('Programmes (ENG)'!AJ50="","",VLOOKUP('Programmes (ENG)'!AJ50, HIDE!G:H, 2, FALSE))</f>
        <v>Meddygaeth Gofal Dwys</v>
      </c>
      <c r="AK50" s="3" t="str">
        <f>IF('Programmes (ENG)'!AK50="Supervisor to be Confirmed",VLOOKUP('Programmes (ENG)'!AK50,HIDE!A:B,2,FALSE),IF('Programmes (ENG)'!AK50="","",'Programmes (ENG)'!AK50))</f>
        <v>Dr Girish Tumkur Nagendra</v>
      </c>
      <c r="AL50" s="10" t="str">
        <f>IF('Programmes (ENG)'!AL50="", "", 'Programmes (ENG)'!AL50)</f>
        <v/>
      </c>
      <c r="AM50" s="10" t="str">
        <f>IF('Programmes (ENG)'!AM50="", "", 'Programmes (ENG)'!AM50)</f>
        <v/>
      </c>
      <c r="AN50" s="9" t="str">
        <f>IF('Programmes (ENG)'!AN50="","",VLOOKUP('Programmes (ENG)'!AN50,HIDE!A:B,2,FALSE))</f>
        <v/>
      </c>
      <c r="AO50" s="9" t="str">
        <f>IF('Programmes (ENG)'!AO50="","",VLOOKUP('Programmes (ENG)'!AO50,HIDE!A:B,2,FALSE))</f>
        <v/>
      </c>
      <c r="AP50" s="9" t="str">
        <f>IF('Programmes (ENG)'!AP50="","",VLOOKUP('Programmes (ENG)'!AP50,HIDE!$A:$B,2,FALSE))</f>
        <v/>
      </c>
      <c r="AQ50" s="9" t="str">
        <f t="shared" si="4"/>
        <v/>
      </c>
      <c r="AR50" s="9" t="str">
        <f>IF('Programmes (ENG)'!AR50="","",VLOOKUP('Programmes (ENG)'!AR50,HIDE!A:B,2,FALSE))</f>
        <v/>
      </c>
      <c r="AS50" s="9" t="str">
        <f t="shared" si="5"/>
        <v/>
      </c>
      <c r="AT50" s="9" t="str">
        <f>IF('Programmes (ENG)'!AT50="Supervisor to be Confirmed",VLOOKUP('Programmes (ENG)'!AT50,HIDE!A:B,2,FALSE),IF('Programmes (ENG)'!AT50="","",'Programmes (ENG)'!AT50))</f>
        <v/>
      </c>
    </row>
    <row r="51" spans="1:46" hidden="1" x14ac:dyDescent="0.25">
      <c r="A51" s="3" t="str">
        <f>'Programmes (ENG)'!A51</f>
        <v>FP</v>
      </c>
      <c r="B51" s="3" t="str">
        <f>'Programmes (ENG)'!B51</f>
        <v>F1/7A2E/017b</v>
      </c>
      <c r="C51" s="3" t="str">
        <f>'Programmes (ENG)'!C51</f>
        <v>WAL/FP/017b</v>
      </c>
      <c r="D51" s="3" t="s">
        <v>872</v>
      </c>
      <c r="E51" s="5">
        <f>'Programmes (ENG)'!E51</f>
        <v>1</v>
      </c>
      <c r="F51" s="9" t="str">
        <f t="shared" si="0"/>
        <v xml:space="preserve">Anestheteg/Meddygaeth Gofal Dwys, Meddygaeth Gyffredinol (Mewnol)/Cardioleg, Meddygaeth Gyffredinol (Mewnol)/Meddygaeth Anadlol </v>
      </c>
      <c r="G51" s="9" t="str">
        <f>IF('Programmes (ENG)'!G51="Supervisor to be Confirmed",VLOOKUP('Programmes (ENG)'!G51,HIDE!A:B,2,FALSE),IF('Programmes (ENG)'!G51="","",'Programmes (ENG)'!G51))</f>
        <v>Dr Girish Tumkur Nagendra</v>
      </c>
      <c r="H51" s="5" t="str">
        <f>'Programmes (ENG)'!H51</f>
        <v>F1</v>
      </c>
      <c r="I51" s="6">
        <f>'Programmes (ENG)'!I51</f>
        <v>44770</v>
      </c>
      <c r="J51" s="6">
        <f>'Programmes (ENG)'!J51</f>
        <v>44901</v>
      </c>
      <c r="K51" s="3" t="str">
        <f>VLOOKUP('Programmes (ENG)'!K51,HIDE!A:B,2, FALSE)</f>
        <v>Bwrdd Iechyd Prifysgol Hywel Dda</v>
      </c>
      <c r="L51" s="3" t="str">
        <f>VLOOKUP('Programmes (ENG)'!L51, HIDE!$A:$B, 2, FALSE)</f>
        <v>Ysbyty Cyffredinol Glangwili / Ysbyty'r Tywysog Philip</v>
      </c>
      <c r="M51" s="3" t="str">
        <f>VLOOKUP('Programmes (ENG)'!M51, HIDE!$A:$B, 2, FALSE)</f>
        <v>Caerfyrddin / Llanelli</v>
      </c>
      <c r="N51" s="3" t="str">
        <f>VLOOKUP('Programmes (ENG)'!N51,HIDE!G:H, 2, FALSE)</f>
        <v>Anestheteg</v>
      </c>
      <c r="O51" s="3" t="str">
        <f t="shared" si="1"/>
        <v>/</v>
      </c>
      <c r="P51" s="3" t="str">
        <f>IF('Programmes (ENG)'!P51="","",VLOOKUP('Programmes (ENG)'!P51, HIDE!G:H, 2, FALSE))</f>
        <v>Meddygaeth Gofal Dwys</v>
      </c>
      <c r="Q51" s="3" t="str">
        <f>IF('Programmes (ENG)'!Q51="Supervisor to be Confirmed",VLOOKUP('Programmes (ENG)'!Q51,HIDE!A:B,2,FALSE),IF('Programmes (ENG)'!Q51="","",'Programmes (ENG)'!Q51))</f>
        <v>Dr Girish Tumkur Nagendra</v>
      </c>
      <c r="R51" s="3" t="str">
        <f>'Programmes (ENG)'!R51</f>
        <v>F1</v>
      </c>
      <c r="S51" s="10">
        <f>'Programmes (ENG)'!S51</f>
        <v>44537</v>
      </c>
      <c r="T51" s="10">
        <f>'Programmes (ENG)'!T51</f>
        <v>45020</v>
      </c>
      <c r="U51" s="3" t="str">
        <f>VLOOKUP('Programmes (ENG)'!U51,HIDE!A:B,2, FALSE)</f>
        <v>Bwrdd Iechyd Prifysgol Hywel Dda</v>
      </c>
      <c r="V51" s="3" t="str">
        <f>VLOOKUP('Programmes (ENG)'!V51, HIDE!$A:$B, 2, FALSE)</f>
        <v>Ysbyty'r Tywysog Philip</v>
      </c>
      <c r="W51" s="3" t="str">
        <f>VLOOKUP('Programmes (ENG)'!W51, HIDE!$A:$B, 2, FALSE)</f>
        <v>Llanelli</v>
      </c>
      <c r="X51" s="3" t="str">
        <f>VLOOKUP('Programmes (ENG)'!X51,HIDE!G:H, 2, FALSE)</f>
        <v>Meddygaeth Gyffredinol (Mewnol)</v>
      </c>
      <c r="Y51" s="3" t="str">
        <f t="shared" si="2"/>
        <v>/</v>
      </c>
      <c r="Z51" s="3" t="str">
        <f>IF('Programmes (ENG)'!Z51="","",VLOOKUP('Programmes (ENG)'!Z51, HIDE!G:H, 2, FALSE))</f>
        <v>Cardioleg</v>
      </c>
      <c r="AA51" s="3" t="str">
        <f>IF('Programmes (ENG)'!AA51="Supervisor to be Confirmed",VLOOKUP('Programmes (ENG)'!AA51,HIDE!A:B,2,FALSE),IF('Programmes (ENG)'!AA51="","",'Programmes (ENG)'!AA51))</f>
        <v>Dr Jitka Housova</v>
      </c>
      <c r="AB51" s="3" t="str">
        <f>'Programmes (ENG)'!AB51</f>
        <v>F1</v>
      </c>
      <c r="AC51" s="10">
        <f>'Programmes (ENG)'!AC51</f>
        <v>45021</v>
      </c>
      <c r="AD51" s="10">
        <f>'Programmes (ENG)'!AD51</f>
        <v>45139</v>
      </c>
      <c r="AE51" s="3" t="str">
        <f>VLOOKUP('Programmes (ENG)'!AE51,HIDE!A:B,2, FALSE)</f>
        <v>Bwrdd Iechyd Prifysgol Hywel Dda</v>
      </c>
      <c r="AF51" s="3" t="str">
        <f>VLOOKUP('Programmes (ENG)'!AF51, HIDE!$A:$B, 2, FALSE)</f>
        <v>Ysbyty'r Tywysog Philip</v>
      </c>
      <c r="AG51" s="3" t="str">
        <f>VLOOKUP('Programmes (ENG)'!AG51, HIDE!$A:$B, 2, FALSE)</f>
        <v>Llanelli</v>
      </c>
      <c r="AH51" s="3" t="str">
        <f>VLOOKUP('Programmes (ENG)'!AH51,HIDE!G:H, 2, FALSE)</f>
        <v>Meddygaeth Gyffredinol (Mewnol)</v>
      </c>
      <c r="AI51" s="3" t="str">
        <f t="shared" si="3"/>
        <v>/</v>
      </c>
      <c r="AJ51" s="3" t="str">
        <f>IF('Programmes (ENG)'!AJ51="","",VLOOKUP('Programmes (ENG)'!AJ51, HIDE!G:H, 2, FALSE))</f>
        <v>Meddygaeth Anadlol</v>
      </c>
      <c r="AK51" s="3" t="str">
        <f>IF('Programmes (ENG)'!AK51="Supervisor to be Confirmed",VLOOKUP('Programmes (ENG)'!AK51,HIDE!A:B,2,FALSE),IF('Programmes (ENG)'!AK51="","",'Programmes (ENG)'!AK51))</f>
        <v>Dr Jonathan Fisher-Black</v>
      </c>
      <c r="AL51" s="10" t="str">
        <f>IF('Programmes (ENG)'!AL51="", "", 'Programmes (ENG)'!AL51)</f>
        <v/>
      </c>
      <c r="AM51" s="10" t="str">
        <f>IF('Programmes (ENG)'!AM51="", "", 'Programmes (ENG)'!AM51)</f>
        <v/>
      </c>
      <c r="AN51" s="9" t="str">
        <f>IF('Programmes (ENG)'!AN51="","",VLOOKUP('Programmes (ENG)'!AN51,HIDE!A:B,2,FALSE))</f>
        <v/>
      </c>
      <c r="AO51" s="9" t="str">
        <f>IF('Programmes (ENG)'!AO51="","",VLOOKUP('Programmes (ENG)'!AO51,HIDE!A:B,2,FALSE))</f>
        <v/>
      </c>
      <c r="AP51" s="9" t="str">
        <f>IF('Programmes (ENG)'!AP51="","",VLOOKUP('Programmes (ENG)'!AP51,HIDE!$A:$B,2,FALSE))</f>
        <v/>
      </c>
      <c r="AQ51" s="9" t="str">
        <f t="shared" si="4"/>
        <v/>
      </c>
      <c r="AR51" s="9" t="str">
        <f>IF('Programmes (ENG)'!AR51="","",VLOOKUP('Programmes (ENG)'!AR51,HIDE!A:B,2,FALSE))</f>
        <v/>
      </c>
      <c r="AS51" s="9" t="str">
        <f t="shared" si="5"/>
        <v/>
      </c>
      <c r="AT51" s="9" t="str">
        <f>IF('Programmes (ENG)'!AT51="Supervisor to be Confirmed",VLOOKUP('Programmes (ENG)'!AT51,HIDE!A:B,2,FALSE),IF('Programmes (ENG)'!AT51="","",'Programmes (ENG)'!AT51))</f>
        <v/>
      </c>
    </row>
    <row r="52" spans="1:46" hidden="1" x14ac:dyDescent="0.25">
      <c r="A52" s="3" t="str">
        <f>'Programmes (ENG)'!A52</f>
        <v>FP</v>
      </c>
      <c r="B52" s="3" t="str">
        <f>'Programmes (ENG)'!B52</f>
        <v>F1/7A2E/017c</v>
      </c>
      <c r="C52" s="3" t="str">
        <f>'Programmes (ENG)'!C52</f>
        <v>WAL/FP/017c</v>
      </c>
      <c r="D52" s="3" t="s">
        <v>872</v>
      </c>
      <c r="E52" s="5">
        <f>'Programmes (ENG)'!E52</f>
        <v>1</v>
      </c>
      <c r="F52" s="9" t="str">
        <f t="shared" si="0"/>
        <v xml:space="preserve">Meddygaeth Gyffredinol (Mewnol)/Meddygaeth Anadlol, Anestheteg/Meddygaeth Gofal Dwys, Meddygaeth Gyffredinol (Mewnol)/Cardioleg </v>
      </c>
      <c r="G52" s="9" t="str">
        <f>IF('Programmes (ENG)'!G52="Supervisor to be Confirmed",VLOOKUP('Programmes (ENG)'!G52,HIDE!A:B,2,FALSE),IF('Programmes (ENG)'!G52="","",'Programmes (ENG)'!G52))</f>
        <v>Dr Jonathan Fisher-Black</v>
      </c>
      <c r="H52" s="5" t="str">
        <f>'Programmes (ENG)'!H52</f>
        <v>F1</v>
      </c>
      <c r="I52" s="6">
        <f>'Programmes (ENG)'!I52</f>
        <v>44770</v>
      </c>
      <c r="J52" s="6">
        <f>'Programmes (ENG)'!J52</f>
        <v>44901</v>
      </c>
      <c r="K52" s="3" t="str">
        <f>VLOOKUP('Programmes (ENG)'!K52,HIDE!A:B,2, FALSE)</f>
        <v>Bwrdd Iechyd Prifysgol Hywel Dda</v>
      </c>
      <c r="L52" s="3" t="str">
        <f>VLOOKUP('Programmes (ENG)'!L52, HIDE!$A:$B, 2, FALSE)</f>
        <v>Ysbyty'r Tywysog Philip</v>
      </c>
      <c r="M52" s="3" t="str">
        <f>VLOOKUP('Programmes (ENG)'!M52, HIDE!$A:$B, 2, FALSE)</f>
        <v>Llanelli</v>
      </c>
      <c r="N52" s="3" t="str">
        <f>VLOOKUP('Programmes (ENG)'!N52,HIDE!G:H, 2, FALSE)</f>
        <v>Meddygaeth Gyffredinol (Mewnol)</v>
      </c>
      <c r="O52" s="3" t="str">
        <f t="shared" si="1"/>
        <v>/</v>
      </c>
      <c r="P52" s="3" t="str">
        <f>IF('Programmes (ENG)'!P52="","",VLOOKUP('Programmes (ENG)'!P52, HIDE!G:H, 2, FALSE))</f>
        <v>Meddygaeth Anadlol</v>
      </c>
      <c r="Q52" s="3" t="str">
        <f>IF('Programmes (ENG)'!Q52="Supervisor to be Confirmed",VLOOKUP('Programmes (ENG)'!Q52,HIDE!A:B,2,FALSE),IF('Programmes (ENG)'!Q52="","",'Programmes (ENG)'!Q52))</f>
        <v>Dr Jonathan Fisher-Black</v>
      </c>
      <c r="R52" s="3" t="str">
        <f>'Programmes (ENG)'!R52</f>
        <v>F1</v>
      </c>
      <c r="S52" s="10">
        <f>'Programmes (ENG)'!S52</f>
        <v>44537</v>
      </c>
      <c r="T52" s="10">
        <f>'Programmes (ENG)'!T52</f>
        <v>45020</v>
      </c>
      <c r="U52" s="3" t="str">
        <f>VLOOKUP('Programmes (ENG)'!U52,HIDE!A:B,2, FALSE)</f>
        <v>Bwrdd Iechyd Prifysgol Hywel Dda</v>
      </c>
      <c r="V52" s="3" t="str">
        <f>VLOOKUP('Programmes (ENG)'!V52, HIDE!$A:$B, 2, FALSE)</f>
        <v>Ysbyty Cyffredinol Glangwili / Ysbyty'r Tywysog Philip</v>
      </c>
      <c r="W52" s="3" t="str">
        <f>VLOOKUP('Programmes (ENG)'!W52, HIDE!$A:$B, 2, FALSE)</f>
        <v>Caerfyrddin / Llanelli</v>
      </c>
      <c r="X52" s="3" t="str">
        <f>VLOOKUP('Programmes (ENG)'!X52,HIDE!G:H, 2, FALSE)</f>
        <v>Anestheteg</v>
      </c>
      <c r="Y52" s="3" t="str">
        <f t="shared" si="2"/>
        <v>/</v>
      </c>
      <c r="Z52" s="3" t="str">
        <f>IF('Programmes (ENG)'!Z52="","",VLOOKUP('Programmes (ENG)'!Z52, HIDE!G:H, 2, FALSE))</f>
        <v>Meddygaeth Gofal Dwys</v>
      </c>
      <c r="AA52" s="3" t="str">
        <f>IF('Programmes (ENG)'!AA52="Supervisor to be Confirmed",VLOOKUP('Programmes (ENG)'!AA52,HIDE!A:B,2,FALSE),IF('Programmes (ENG)'!AA52="","",'Programmes (ENG)'!AA52))</f>
        <v>Dr Girish Tumkur Nagendra</v>
      </c>
      <c r="AB52" s="3" t="str">
        <f>'Programmes (ENG)'!AB52</f>
        <v>F1</v>
      </c>
      <c r="AC52" s="10">
        <f>'Programmes (ENG)'!AC52</f>
        <v>45021</v>
      </c>
      <c r="AD52" s="10">
        <f>'Programmes (ENG)'!AD52</f>
        <v>45139</v>
      </c>
      <c r="AE52" s="3" t="str">
        <f>VLOOKUP('Programmes (ENG)'!AE52,HIDE!A:B,2, FALSE)</f>
        <v>Bwrdd Iechyd Prifysgol Hywel Dda</v>
      </c>
      <c r="AF52" s="3" t="str">
        <f>VLOOKUP('Programmes (ENG)'!AF52, HIDE!$A:$B, 2, FALSE)</f>
        <v>Ysbyty'r Tywysog Philip</v>
      </c>
      <c r="AG52" s="3" t="str">
        <f>VLOOKUP('Programmes (ENG)'!AG52, HIDE!$A:$B, 2, FALSE)</f>
        <v>Llanelli</v>
      </c>
      <c r="AH52" s="3" t="str">
        <f>VLOOKUP('Programmes (ENG)'!AH52,HIDE!G:H, 2, FALSE)</f>
        <v>Meddygaeth Gyffredinol (Mewnol)</v>
      </c>
      <c r="AI52" s="3" t="str">
        <f t="shared" si="3"/>
        <v>/</v>
      </c>
      <c r="AJ52" s="3" t="str">
        <f>IF('Programmes (ENG)'!AJ52="","",VLOOKUP('Programmes (ENG)'!AJ52, HIDE!G:H, 2, FALSE))</f>
        <v>Cardioleg</v>
      </c>
      <c r="AK52" s="3" t="str">
        <f>IF('Programmes (ENG)'!AK52="Supervisor to be Confirmed",VLOOKUP('Programmes (ENG)'!AK52,HIDE!A:B,2,FALSE),IF('Programmes (ENG)'!AK52="","",'Programmes (ENG)'!AK52))</f>
        <v>Dr Jitka Housova</v>
      </c>
      <c r="AL52" s="10" t="str">
        <f>IF('Programmes (ENG)'!AL52="", "", 'Programmes (ENG)'!AL52)</f>
        <v/>
      </c>
      <c r="AM52" s="10" t="str">
        <f>IF('Programmes (ENG)'!AM52="", "", 'Programmes (ENG)'!AM52)</f>
        <v/>
      </c>
      <c r="AN52" s="9" t="str">
        <f>IF('Programmes (ENG)'!AN52="","",VLOOKUP('Programmes (ENG)'!AN52,HIDE!A:B,2,FALSE))</f>
        <v/>
      </c>
      <c r="AO52" s="9" t="str">
        <f>IF('Programmes (ENG)'!AO52="","",VLOOKUP('Programmes (ENG)'!AO52,HIDE!A:B,2,FALSE))</f>
        <v/>
      </c>
      <c r="AP52" s="9" t="str">
        <f>IF('Programmes (ENG)'!AP52="","",VLOOKUP('Programmes (ENG)'!AP52,HIDE!$A:$B,2,FALSE))</f>
        <v/>
      </c>
      <c r="AQ52" s="9" t="str">
        <f t="shared" si="4"/>
        <v/>
      </c>
      <c r="AR52" s="9" t="str">
        <f>IF('Programmes (ENG)'!AR52="","",VLOOKUP('Programmes (ENG)'!AR52,HIDE!A:B,2,FALSE))</f>
        <v/>
      </c>
      <c r="AS52" s="9" t="str">
        <f t="shared" si="5"/>
        <v/>
      </c>
      <c r="AT52" s="9" t="str">
        <f>IF('Programmes (ENG)'!AT52="Supervisor to be Confirmed",VLOOKUP('Programmes (ENG)'!AT52,HIDE!A:B,2,FALSE),IF('Programmes (ENG)'!AT52="","",'Programmes (ENG)'!AT52))</f>
        <v/>
      </c>
    </row>
    <row r="53" spans="1:46" hidden="1" x14ac:dyDescent="0.25">
      <c r="A53" s="3" t="str">
        <f>'Programmes (ENG)'!A53</f>
        <v>FP</v>
      </c>
      <c r="B53" s="3" t="str">
        <f>'Programmes (ENG)'!B53</f>
        <v>F1/7A2E/018a</v>
      </c>
      <c r="C53" s="3" t="str">
        <f>'Programmes (ENG)'!C53</f>
        <v>WAL/FP/018a</v>
      </c>
      <c r="D53" s="3" t="s">
        <v>872</v>
      </c>
      <c r="E53" s="5">
        <f>'Programmes (ENG)'!E53</f>
        <v>1</v>
      </c>
      <c r="F53" s="9" t="str">
        <f>CONCATENATE(N53,O53,P53,", ",X53,Y53,Z53,", ",AH53,AI53,AJ53, AQ53, AR53, " ", AS53)</f>
        <v xml:space="preserve">Meddygaeth Gyffredinol (Mewnol)/Meddygaeth Adsefydlu, Hematoleg/Oncoleg Glinigol, Meddygaeth Frys </v>
      </c>
      <c r="G53" s="9" t="str">
        <f>IF('Programmes (ENG)'!G53="Supervisor to be Confirmed",VLOOKUP('Programmes (ENG)'!G53,HIDE!A:B,2,FALSE),IF('Programmes (ENG)'!G53="","",'Programmes (ENG)'!G53))</f>
        <v>Dr Granville Morris</v>
      </c>
      <c r="H53" s="5" t="str">
        <f>'Programmes (ENG)'!H53</f>
        <v>F1</v>
      </c>
      <c r="I53" s="6">
        <f>'Programmes (ENG)'!I53</f>
        <v>44770</v>
      </c>
      <c r="J53" s="6">
        <f>'Programmes (ENG)'!J53</f>
        <v>44901</v>
      </c>
      <c r="K53" s="3" t="str">
        <f>VLOOKUP('Programmes (ENG)'!K53,HIDE!A:B,2, FALSE)</f>
        <v>Bwrdd Iechyd Prifysgol Hywel Dda</v>
      </c>
      <c r="L53" s="3" t="str">
        <f>VLOOKUP('Programmes (ENG)'!L53, HIDE!$A:$B, 2, FALSE)</f>
        <v>Ysbyty'r Tywysog Philip</v>
      </c>
      <c r="M53" s="3" t="str">
        <f>VLOOKUP('Programmes (ENG)'!M53, HIDE!$A:$B, 2, FALSE)</f>
        <v>Llanelli</v>
      </c>
      <c r="N53" s="3" t="str">
        <f>VLOOKUP('Programmes (ENG)'!N53,HIDE!G:H, 2, FALSE)</f>
        <v>Meddygaeth Gyffredinol (Mewnol)</v>
      </c>
      <c r="O53" s="3" t="str">
        <f t="shared" si="1"/>
        <v>/</v>
      </c>
      <c r="P53" s="3" t="str">
        <f>IF('Programmes (ENG)'!P53="","",VLOOKUP('Programmes (ENG)'!P53, HIDE!G:H, 2, FALSE))</f>
        <v>Meddygaeth Adsefydlu</v>
      </c>
      <c r="Q53" s="3" t="str">
        <f>IF('Programmes (ENG)'!Q53="Supervisor to be Confirmed",VLOOKUP('Programmes (ENG)'!Q53,HIDE!A:B,2,FALSE),IF('Programmes (ENG)'!Q53="","",'Programmes (ENG)'!Q53))</f>
        <v>Dr Granville Morris</v>
      </c>
      <c r="R53" s="3" t="str">
        <f>'Programmes (ENG)'!R53</f>
        <v>F1</v>
      </c>
      <c r="S53" s="10">
        <f>'Programmes (ENG)'!S53</f>
        <v>44537</v>
      </c>
      <c r="T53" s="10">
        <f>'Programmes (ENG)'!T53</f>
        <v>45020</v>
      </c>
      <c r="U53" s="3" t="str">
        <f>VLOOKUP('Programmes (ENG)'!U53,HIDE!A:B,2, FALSE)</f>
        <v>Bwrdd Iechyd Prifysgol Hywel Dda</v>
      </c>
      <c r="V53" s="3" t="str">
        <f>VLOOKUP('Programmes (ENG)'!V53, HIDE!$A:$B, 2, FALSE)</f>
        <v>Ysbyty Cyffredinol Glangwili</v>
      </c>
      <c r="W53" s="3" t="str">
        <f>VLOOKUP('Programmes (ENG)'!W53, HIDE!$A:$B, 2, FALSE)</f>
        <v>Caerfyrddin</v>
      </c>
      <c r="X53" s="3" t="str">
        <f>VLOOKUP('Programmes (ENG)'!X53,HIDE!G:H, 2, FALSE)</f>
        <v>Hematoleg</v>
      </c>
      <c r="Y53" s="3" t="str">
        <f t="shared" si="2"/>
        <v>/</v>
      </c>
      <c r="Z53" s="3" t="str">
        <f>IF('Programmes (ENG)'!Z53="","",VLOOKUP('Programmes (ENG)'!Z53, HIDE!G:H, 2, FALSE))</f>
        <v>Oncoleg Glinigol</v>
      </c>
      <c r="AA53" s="3" t="str">
        <f>IF('Programmes (ENG)'!AA53="Supervisor to be Confirmed",VLOOKUP('Programmes (ENG)'!AA53,HIDE!A:B,2,FALSE),IF('Programmes (ENG)'!AA53="","",'Programmes (ENG)'!AA53))</f>
        <v>Dr Saran Nicholas</v>
      </c>
      <c r="AB53" s="3" t="str">
        <f>'Programmes (ENG)'!AB53</f>
        <v>F1</v>
      </c>
      <c r="AC53" s="10">
        <f>'Programmes (ENG)'!AC53</f>
        <v>45021</v>
      </c>
      <c r="AD53" s="10">
        <f>'Programmes (ENG)'!AD53</f>
        <v>45139</v>
      </c>
      <c r="AE53" s="3" t="str">
        <f>VLOOKUP('Programmes (ENG)'!AE53,HIDE!A:B,2, FALSE)</f>
        <v>Bwrdd Iechyd Prifysgol Hywel Dda</v>
      </c>
      <c r="AF53" s="3" t="str">
        <f>VLOOKUP('Programmes (ENG)'!AF53, HIDE!$A:$B, 2, FALSE)</f>
        <v>Ysbyty Cyffredinol Glangwili</v>
      </c>
      <c r="AG53" s="3" t="str">
        <f>VLOOKUP('Programmes (ENG)'!AG53, HIDE!$A:$B, 2, FALSE)</f>
        <v>Caerfyrddin</v>
      </c>
      <c r="AH53" s="3" t="str">
        <f>VLOOKUP('Programmes (ENG)'!AH53,HIDE!G:H, 2, FALSE)</f>
        <v>Meddygaeth Frys</v>
      </c>
      <c r="AI53" s="3" t="str">
        <f t="shared" si="3"/>
        <v/>
      </c>
      <c r="AJ53" s="3" t="str">
        <f>IF('Programmes (ENG)'!AJ53="","",VLOOKUP('Programmes (ENG)'!AJ53, HIDE!G:H, 2, FALSE))</f>
        <v/>
      </c>
      <c r="AK53" s="3" t="str">
        <f>IF('Programmes (ENG)'!AK53="Supervisor to be Confirmed",VLOOKUP('Programmes (ENG)'!AK53,HIDE!A:B,2,FALSE),IF('Programmes (ENG)'!AK53="","",'Programmes (ENG)'!AK53))</f>
        <v>Dr Laksham Nangalia</v>
      </c>
      <c r="AL53" s="10" t="str">
        <f>IF('Programmes (ENG)'!AL53="", "", 'Programmes (ENG)'!AL53)</f>
        <v/>
      </c>
      <c r="AM53" s="10" t="str">
        <f>IF('Programmes (ENG)'!AM53="", "", 'Programmes (ENG)'!AM53)</f>
        <v/>
      </c>
      <c r="AN53" s="9" t="str">
        <f>IF('Programmes (ENG)'!AN53="","",VLOOKUP('Programmes (ENG)'!AN53,HIDE!A:B,2,FALSE))</f>
        <v/>
      </c>
      <c r="AO53" s="9" t="str">
        <f>IF('Programmes (ENG)'!AO53="","",VLOOKUP('Programmes (ENG)'!AO53,HIDE!A:B,2,FALSE))</f>
        <v/>
      </c>
      <c r="AP53" s="9" t="str">
        <f>IF('Programmes (ENG)'!AP53="","",VLOOKUP('Programmes (ENG)'!AP53,HIDE!$A:$B,2,FALSE))</f>
        <v/>
      </c>
      <c r="AQ53" s="9" t="str">
        <f t="shared" si="4"/>
        <v/>
      </c>
      <c r="AR53" s="9" t="str">
        <f>IF('Programmes (ENG)'!AR53="","",VLOOKUP('Programmes (ENG)'!AR53,HIDE!A:B,2,FALSE))</f>
        <v/>
      </c>
      <c r="AS53" s="9" t="str">
        <f t="shared" si="5"/>
        <v/>
      </c>
      <c r="AT53" s="9" t="str">
        <f>IF('Programmes (ENG)'!AT53="Supervisor to be Confirmed",VLOOKUP('Programmes (ENG)'!AT53,HIDE!A:B,2,FALSE),IF('Programmes (ENG)'!AT53="","",'Programmes (ENG)'!AT53))</f>
        <v/>
      </c>
    </row>
    <row r="54" spans="1:46" hidden="1" x14ac:dyDescent="0.25">
      <c r="A54" s="3" t="str">
        <f>'Programmes (ENG)'!A54</f>
        <v>FP</v>
      </c>
      <c r="B54" s="3" t="str">
        <f>'Programmes (ENG)'!B54</f>
        <v>F1/7A2E/018b</v>
      </c>
      <c r="C54" s="3" t="str">
        <f>'Programmes (ENG)'!C54</f>
        <v>WAL/FP/018b</v>
      </c>
      <c r="D54" s="3" t="s">
        <v>872</v>
      </c>
      <c r="E54" s="5">
        <f>'Programmes (ENG)'!E54</f>
        <v>1</v>
      </c>
      <c r="F54" s="9" t="str">
        <f t="shared" si="0"/>
        <v xml:space="preserve">Meddygaeth Frys, Meddygaeth Gyffredinol (Mewnol)/Meddygaeth Adsefydlu, Hematoleg/Oncoleg Glinigol </v>
      </c>
      <c r="G54" s="9" t="str">
        <f>IF('Programmes (ENG)'!G54="Supervisor to be Confirmed",VLOOKUP('Programmes (ENG)'!G54,HIDE!A:B,2,FALSE),IF('Programmes (ENG)'!G54="","",'Programmes (ENG)'!G54))</f>
        <v>Dr Laksham Nangalia</v>
      </c>
      <c r="H54" s="5" t="str">
        <f>'Programmes (ENG)'!H54</f>
        <v>F1</v>
      </c>
      <c r="I54" s="6">
        <f>'Programmes (ENG)'!I54</f>
        <v>44770</v>
      </c>
      <c r="J54" s="6">
        <f>'Programmes (ENG)'!J54</f>
        <v>44901</v>
      </c>
      <c r="K54" s="3" t="str">
        <f>VLOOKUP('Programmes (ENG)'!K54,HIDE!A:B,2, FALSE)</f>
        <v>Bwrdd Iechyd Prifysgol Hywel Dda</v>
      </c>
      <c r="L54" s="3" t="str">
        <f>VLOOKUP('Programmes (ENG)'!L54, HIDE!$A:$B, 2, FALSE)</f>
        <v>Ysbyty Cyffredinol Glangwili</v>
      </c>
      <c r="M54" s="3" t="str">
        <f>VLOOKUP('Programmes (ENG)'!M54, HIDE!$A:$B, 2, FALSE)</f>
        <v>Caerfyrddin</v>
      </c>
      <c r="N54" s="3" t="str">
        <f>VLOOKUP('Programmes (ENG)'!N54,HIDE!G:H, 2, FALSE)</f>
        <v>Meddygaeth Frys</v>
      </c>
      <c r="O54" s="3" t="str">
        <f t="shared" si="1"/>
        <v/>
      </c>
      <c r="P54" s="3" t="str">
        <f>IF('Programmes (ENG)'!P54="","",VLOOKUP('Programmes (ENG)'!P54, HIDE!G:H, 2, FALSE))</f>
        <v/>
      </c>
      <c r="Q54" s="3" t="str">
        <f>IF('Programmes (ENG)'!Q54="Supervisor to be Confirmed",VLOOKUP('Programmes (ENG)'!Q54,HIDE!A:B,2,FALSE),IF('Programmes (ENG)'!Q54="","",'Programmes (ENG)'!Q54))</f>
        <v>Dr Laksham Nangalia</v>
      </c>
      <c r="R54" s="3" t="str">
        <f>'Programmes (ENG)'!R54</f>
        <v>F1</v>
      </c>
      <c r="S54" s="10">
        <f>'Programmes (ENG)'!S54</f>
        <v>44537</v>
      </c>
      <c r="T54" s="10">
        <f>'Programmes (ENG)'!T54</f>
        <v>45020</v>
      </c>
      <c r="U54" s="3" t="str">
        <f>VLOOKUP('Programmes (ENG)'!U54,HIDE!A:B,2, FALSE)</f>
        <v>Bwrdd Iechyd Prifysgol Hywel Dda</v>
      </c>
      <c r="V54" s="3" t="str">
        <f>VLOOKUP('Programmes (ENG)'!V54, HIDE!$A:$B, 2, FALSE)</f>
        <v>Ysbyty'r Tywysog Philip</v>
      </c>
      <c r="W54" s="3" t="str">
        <f>VLOOKUP('Programmes (ENG)'!W54, HIDE!$A:$B, 2, FALSE)</f>
        <v>Llanelli</v>
      </c>
      <c r="X54" s="3" t="str">
        <f>VLOOKUP('Programmes (ENG)'!X54,HIDE!G:H, 2, FALSE)</f>
        <v>Meddygaeth Gyffredinol (Mewnol)</v>
      </c>
      <c r="Y54" s="3" t="str">
        <f t="shared" si="2"/>
        <v>/</v>
      </c>
      <c r="Z54" s="3" t="str">
        <f>IF('Programmes (ENG)'!Z54="","",VLOOKUP('Programmes (ENG)'!Z54, HIDE!G:H, 2, FALSE))</f>
        <v>Meddygaeth Adsefydlu</v>
      </c>
      <c r="AA54" s="3" t="str">
        <f>IF('Programmes (ENG)'!AA54="Supervisor to be Confirmed",VLOOKUP('Programmes (ENG)'!AA54,HIDE!A:B,2,FALSE),IF('Programmes (ENG)'!AA54="","",'Programmes (ENG)'!AA54))</f>
        <v>Dr Granville Morris</v>
      </c>
      <c r="AB54" s="3" t="str">
        <f>'Programmes (ENG)'!AB54</f>
        <v>F1</v>
      </c>
      <c r="AC54" s="10">
        <f>'Programmes (ENG)'!AC54</f>
        <v>45021</v>
      </c>
      <c r="AD54" s="10">
        <f>'Programmes (ENG)'!AD54</f>
        <v>45139</v>
      </c>
      <c r="AE54" s="3" t="str">
        <f>VLOOKUP('Programmes (ENG)'!AE54,HIDE!A:B,2, FALSE)</f>
        <v>Bwrdd Iechyd Prifysgol Hywel Dda</v>
      </c>
      <c r="AF54" s="3" t="str">
        <f>VLOOKUP('Programmes (ENG)'!AF54, HIDE!$A:$B, 2, FALSE)</f>
        <v>Ysbyty Cyffredinol Glangwili</v>
      </c>
      <c r="AG54" s="3" t="str">
        <f>VLOOKUP('Programmes (ENG)'!AG54, HIDE!$A:$B, 2, FALSE)</f>
        <v>Caerfyrddin</v>
      </c>
      <c r="AH54" s="3" t="str">
        <f>VLOOKUP('Programmes (ENG)'!AH54,HIDE!G:H, 2, FALSE)</f>
        <v>Hematoleg</v>
      </c>
      <c r="AI54" s="3" t="str">
        <f t="shared" si="3"/>
        <v>/</v>
      </c>
      <c r="AJ54" s="3" t="str">
        <f>IF('Programmes (ENG)'!AJ54="","",VLOOKUP('Programmes (ENG)'!AJ54, HIDE!G:H, 2, FALSE))</f>
        <v>Oncoleg Glinigol</v>
      </c>
      <c r="AK54" s="3" t="str">
        <f>IF('Programmes (ENG)'!AK54="Supervisor to be Confirmed",VLOOKUP('Programmes (ENG)'!AK54,HIDE!A:B,2,FALSE),IF('Programmes (ENG)'!AK54="","",'Programmes (ENG)'!AK54))</f>
        <v>Dr Saran Nicholas</v>
      </c>
      <c r="AL54" s="10" t="str">
        <f>IF('Programmes (ENG)'!AL54="", "", 'Programmes (ENG)'!AL54)</f>
        <v/>
      </c>
      <c r="AM54" s="10" t="str">
        <f>IF('Programmes (ENG)'!AM54="", "", 'Programmes (ENG)'!AM54)</f>
        <v/>
      </c>
      <c r="AN54" s="9" t="str">
        <f>IF('Programmes (ENG)'!AN54="","",VLOOKUP('Programmes (ENG)'!AN54,HIDE!A:B,2,FALSE))</f>
        <v/>
      </c>
      <c r="AO54" s="9" t="str">
        <f>IF('Programmes (ENG)'!AO54="","",VLOOKUP('Programmes (ENG)'!AO54,HIDE!A:B,2,FALSE))</f>
        <v/>
      </c>
      <c r="AP54" s="9" t="str">
        <f>IF('Programmes (ENG)'!AP54="","",VLOOKUP('Programmes (ENG)'!AP54,HIDE!$A:$B,2,FALSE))</f>
        <v/>
      </c>
      <c r="AQ54" s="9" t="str">
        <f t="shared" si="4"/>
        <v/>
      </c>
      <c r="AR54" s="9" t="str">
        <f>IF('Programmes (ENG)'!AR54="","",VLOOKUP('Programmes (ENG)'!AR54,HIDE!A:B,2,FALSE))</f>
        <v/>
      </c>
      <c r="AS54" s="9" t="str">
        <f t="shared" si="5"/>
        <v/>
      </c>
      <c r="AT54" s="9" t="str">
        <f>IF('Programmes (ENG)'!AT54="Supervisor to be Confirmed",VLOOKUP('Programmes (ENG)'!AT54,HIDE!A:B,2,FALSE),IF('Programmes (ENG)'!AT54="","",'Programmes (ENG)'!AT54))</f>
        <v/>
      </c>
    </row>
    <row r="55" spans="1:46" hidden="1" x14ac:dyDescent="0.25">
      <c r="A55" s="3" t="str">
        <f>'Programmes (ENG)'!A55</f>
        <v>FP</v>
      </c>
      <c r="B55" s="3" t="str">
        <f>'Programmes (ENG)'!B55</f>
        <v>F1/7A2E/018c</v>
      </c>
      <c r="C55" s="3" t="str">
        <f>'Programmes (ENG)'!C55</f>
        <v>WAL/FP/018c</v>
      </c>
      <c r="D55" s="3" t="s">
        <v>872</v>
      </c>
      <c r="E55" s="5">
        <f>'Programmes (ENG)'!E55</f>
        <v>1</v>
      </c>
      <c r="F55" s="9" t="str">
        <f t="shared" si="0"/>
        <v xml:space="preserve">Hematoleg/Oncoleg Glinigol, Meddygaeth Frys, Meddygaeth Gyffredinol (Mewnol)/Meddygaeth Adsefydlu </v>
      </c>
      <c r="G55" s="9" t="str">
        <f>IF('Programmes (ENG)'!G55="Supervisor to be Confirmed",VLOOKUP('Programmes (ENG)'!G55,HIDE!A:B,2,FALSE),IF('Programmes (ENG)'!G55="","",'Programmes (ENG)'!G55))</f>
        <v>Dr Saran Nicholas</v>
      </c>
      <c r="H55" s="5" t="str">
        <f>'Programmes (ENG)'!H55</f>
        <v>F1</v>
      </c>
      <c r="I55" s="6">
        <f>'Programmes (ENG)'!I55</f>
        <v>44770</v>
      </c>
      <c r="J55" s="6">
        <f>'Programmes (ENG)'!J55</f>
        <v>44901</v>
      </c>
      <c r="K55" s="3" t="str">
        <f>VLOOKUP('Programmes (ENG)'!K55,HIDE!A:B,2, FALSE)</f>
        <v>Bwrdd Iechyd Prifysgol Hywel Dda</v>
      </c>
      <c r="L55" s="3" t="str">
        <f>VLOOKUP('Programmes (ENG)'!L55, HIDE!$A:$B, 2, FALSE)</f>
        <v>Ysbyty Cyffredinol Glangwili</v>
      </c>
      <c r="M55" s="3" t="str">
        <f>VLOOKUP('Programmes (ENG)'!M55, HIDE!$A:$B, 2, FALSE)</f>
        <v>Caerfyrddin</v>
      </c>
      <c r="N55" s="3" t="str">
        <f>VLOOKUP('Programmes (ENG)'!N55,HIDE!G:H, 2, FALSE)</f>
        <v>Hematoleg</v>
      </c>
      <c r="O55" s="3" t="str">
        <f t="shared" si="1"/>
        <v>/</v>
      </c>
      <c r="P55" s="3" t="str">
        <f>IF('Programmes (ENG)'!P55="","",VLOOKUP('Programmes (ENG)'!P55, HIDE!G:H, 2, FALSE))</f>
        <v>Oncoleg Glinigol</v>
      </c>
      <c r="Q55" s="3" t="str">
        <f>IF('Programmes (ENG)'!Q55="Supervisor to be Confirmed",VLOOKUP('Programmes (ENG)'!Q55,HIDE!A:B,2,FALSE),IF('Programmes (ENG)'!Q55="","",'Programmes (ENG)'!Q55))</f>
        <v>Dr Saran Nicholas</v>
      </c>
      <c r="R55" s="3" t="str">
        <f>'Programmes (ENG)'!R55</f>
        <v>F1</v>
      </c>
      <c r="S55" s="10">
        <f>'Programmes (ENG)'!S55</f>
        <v>44537</v>
      </c>
      <c r="T55" s="10">
        <f>'Programmes (ENG)'!T55</f>
        <v>45020</v>
      </c>
      <c r="U55" s="3" t="str">
        <f>VLOOKUP('Programmes (ENG)'!U55,HIDE!A:B,2, FALSE)</f>
        <v>Bwrdd Iechyd Prifysgol Hywel Dda</v>
      </c>
      <c r="V55" s="3" t="str">
        <f>VLOOKUP('Programmes (ENG)'!V55, HIDE!$A:$B, 2, FALSE)</f>
        <v>Ysbyty Cyffredinol Glangwili</v>
      </c>
      <c r="W55" s="3" t="str">
        <f>VLOOKUP('Programmes (ENG)'!W55, HIDE!$A:$B, 2, FALSE)</f>
        <v>Caerfyrddin</v>
      </c>
      <c r="X55" s="3" t="str">
        <f>VLOOKUP('Programmes (ENG)'!X55,HIDE!G:H, 2, FALSE)</f>
        <v>Meddygaeth Frys</v>
      </c>
      <c r="Y55" s="3" t="str">
        <f t="shared" si="2"/>
        <v/>
      </c>
      <c r="Z55" s="3" t="str">
        <f>IF('Programmes (ENG)'!Z55="","",VLOOKUP('Programmes (ENG)'!Z55, HIDE!G:H, 2, FALSE))</f>
        <v/>
      </c>
      <c r="AA55" s="3" t="str">
        <f>IF('Programmes (ENG)'!AA55="Supervisor to be Confirmed",VLOOKUP('Programmes (ENG)'!AA55,HIDE!A:B,2,FALSE),IF('Programmes (ENG)'!AA55="","",'Programmes (ENG)'!AA55))</f>
        <v>Dr Laksham Nangalia</v>
      </c>
      <c r="AB55" s="3" t="str">
        <f>'Programmes (ENG)'!AB55</f>
        <v>F1</v>
      </c>
      <c r="AC55" s="10">
        <f>'Programmes (ENG)'!AC55</f>
        <v>45021</v>
      </c>
      <c r="AD55" s="10">
        <f>'Programmes (ENG)'!AD55</f>
        <v>45139</v>
      </c>
      <c r="AE55" s="3" t="str">
        <f>VLOOKUP('Programmes (ENG)'!AE55,HIDE!A:B,2, FALSE)</f>
        <v>Bwrdd Iechyd Prifysgol Hywel Dda</v>
      </c>
      <c r="AF55" s="3" t="str">
        <f>VLOOKUP('Programmes (ENG)'!AF55, HIDE!$A:$B, 2, FALSE)</f>
        <v>Ysbyty'r Tywysog Philip</v>
      </c>
      <c r="AG55" s="3" t="str">
        <f>VLOOKUP('Programmes (ENG)'!AG55, HIDE!$A:$B, 2, FALSE)</f>
        <v>Llanelli</v>
      </c>
      <c r="AH55" s="3" t="str">
        <f>VLOOKUP('Programmes (ENG)'!AH55,HIDE!G:H, 2, FALSE)</f>
        <v>Meddygaeth Gyffredinol (Mewnol)</v>
      </c>
      <c r="AI55" s="3" t="str">
        <f t="shared" si="3"/>
        <v>/</v>
      </c>
      <c r="AJ55" s="3" t="str">
        <f>IF('Programmes (ENG)'!AJ55="","",VLOOKUP('Programmes (ENG)'!AJ55, HIDE!G:H, 2, FALSE))</f>
        <v>Meddygaeth Adsefydlu</v>
      </c>
      <c r="AK55" s="3" t="str">
        <f>IF('Programmes (ENG)'!AK55="Supervisor to be Confirmed",VLOOKUP('Programmes (ENG)'!AK55,HIDE!A:B,2,FALSE),IF('Programmes (ENG)'!AK55="","",'Programmes (ENG)'!AK55))</f>
        <v>Dr Granville Morris</v>
      </c>
      <c r="AL55" s="10" t="str">
        <f>IF('Programmes (ENG)'!AL55="", "", 'Programmes (ENG)'!AL55)</f>
        <v/>
      </c>
      <c r="AM55" s="10" t="str">
        <f>IF('Programmes (ENG)'!AM55="", "", 'Programmes (ENG)'!AM55)</f>
        <v/>
      </c>
      <c r="AN55" s="9" t="str">
        <f>IF('Programmes (ENG)'!AN55="","",VLOOKUP('Programmes (ENG)'!AN55,HIDE!A:B,2,FALSE))</f>
        <v/>
      </c>
      <c r="AO55" s="9" t="str">
        <f>IF('Programmes (ENG)'!AO55="","",VLOOKUP('Programmes (ENG)'!AO55,HIDE!A:B,2,FALSE))</f>
        <v/>
      </c>
      <c r="AP55" s="9" t="str">
        <f>IF('Programmes (ENG)'!AP55="","",VLOOKUP('Programmes (ENG)'!AP55,HIDE!$A:$B,2,FALSE))</f>
        <v/>
      </c>
      <c r="AQ55" s="9" t="str">
        <f t="shared" si="4"/>
        <v/>
      </c>
      <c r="AR55" s="9" t="str">
        <f>IF('Programmes (ENG)'!AR55="","",VLOOKUP('Programmes (ENG)'!AR55,HIDE!A:B,2,FALSE))</f>
        <v/>
      </c>
      <c r="AS55" s="9" t="str">
        <f t="shared" si="5"/>
        <v/>
      </c>
      <c r="AT55" s="9" t="str">
        <f>IF('Programmes (ENG)'!AT55="Supervisor to be Confirmed",VLOOKUP('Programmes (ENG)'!AT55,HIDE!A:B,2,FALSE),IF('Programmes (ENG)'!AT55="","",'Programmes (ENG)'!AT55))</f>
        <v/>
      </c>
    </row>
    <row r="56" spans="1:46" hidden="1" x14ac:dyDescent="0.25">
      <c r="A56" s="3" t="str">
        <f>'Programmes (ENG)'!A56</f>
        <v>FP</v>
      </c>
      <c r="B56" s="3" t="str">
        <f>'Programmes (ENG)'!B56</f>
        <v>F1/7A2E/019a</v>
      </c>
      <c r="C56" s="3" t="str">
        <f>'Programmes (ENG)'!C56</f>
        <v>WAL/FP/019a</v>
      </c>
      <c r="D56" s="3" t="s">
        <v>872</v>
      </c>
      <c r="E56" s="5">
        <f>'Programmes (ENG)'!E56</f>
        <v>1</v>
      </c>
      <c r="F56" s="9" t="str">
        <f t="shared" si="0"/>
        <v xml:space="preserve">Meddygaeth Gyffredinol (Mewnol)/Endocrinoleg a Diabetes Mellitus, Llawdriniaeth Gyffredinol/Llawdriniaeth Gastroberfeddol Uchaf, Meddygaeth Gyffredinol (Mewnol)/Cardioleg </v>
      </c>
      <c r="G56" s="9" t="str">
        <f>IF('Programmes (ENG)'!G56="Supervisor to be Confirmed",VLOOKUP('Programmes (ENG)'!G56,HIDE!A:B,2,FALSE),IF('Programmes (ENG)'!G56="","",'Programmes (ENG)'!G56))</f>
        <v>Dr Stamatios Zouras</v>
      </c>
      <c r="H56" s="5" t="str">
        <f>'Programmes (ENG)'!H56</f>
        <v>F1</v>
      </c>
      <c r="I56" s="6">
        <f>'Programmes (ENG)'!I56</f>
        <v>44770</v>
      </c>
      <c r="J56" s="6">
        <f>'Programmes (ENG)'!J56</f>
        <v>44901</v>
      </c>
      <c r="K56" s="3" t="str">
        <f>VLOOKUP('Programmes (ENG)'!K56,HIDE!A:B,2, FALSE)</f>
        <v>Bwrdd Iechyd Prifysgol Hywel Dda</v>
      </c>
      <c r="L56" s="3" t="str">
        <f>VLOOKUP('Programmes (ENG)'!L56, HIDE!$A:$B, 2, FALSE)</f>
        <v>Ysbyty Cyffredinol Glangwili</v>
      </c>
      <c r="M56" s="3" t="str">
        <f>VLOOKUP('Programmes (ENG)'!M56, HIDE!$A:$B, 2, FALSE)</f>
        <v>Caerfyrddin</v>
      </c>
      <c r="N56" s="3" t="str">
        <f>VLOOKUP('Programmes (ENG)'!N56,HIDE!G:H, 2, FALSE)</f>
        <v>Meddygaeth Gyffredinol (Mewnol)</v>
      </c>
      <c r="O56" s="3" t="str">
        <f t="shared" si="1"/>
        <v>/</v>
      </c>
      <c r="P56" s="3" t="str">
        <f>IF('Programmes (ENG)'!P56="","",VLOOKUP('Programmes (ENG)'!P56, HIDE!G:H, 2, FALSE))</f>
        <v>Endocrinoleg a Diabetes Mellitus</v>
      </c>
      <c r="Q56" s="3" t="str">
        <f>IF('Programmes (ENG)'!Q56="Supervisor to be Confirmed",VLOOKUP('Programmes (ENG)'!Q56,HIDE!A:B,2,FALSE),IF('Programmes (ENG)'!Q56="","",'Programmes (ENG)'!Q56))</f>
        <v>Dr Stamatios Zouras</v>
      </c>
      <c r="R56" s="3" t="str">
        <f>'Programmes (ENG)'!R56</f>
        <v>F1</v>
      </c>
      <c r="S56" s="10">
        <f>'Programmes (ENG)'!S56</f>
        <v>44537</v>
      </c>
      <c r="T56" s="10">
        <f>'Programmes (ENG)'!T56</f>
        <v>45020</v>
      </c>
      <c r="U56" s="3" t="str">
        <f>VLOOKUP('Programmes (ENG)'!U56,HIDE!A:B,2, FALSE)</f>
        <v>Bwrdd Iechyd Prifysgol Hywel Dda</v>
      </c>
      <c r="V56" s="3" t="str">
        <f>VLOOKUP('Programmes (ENG)'!V56, HIDE!$A:$B, 2, FALSE)</f>
        <v>Ysbyty Cyffredinol Glangwili / Ysbyty'r Tywysog Philip</v>
      </c>
      <c r="W56" s="3" t="str">
        <f>VLOOKUP('Programmes (ENG)'!W56, HIDE!$A:$B, 2, FALSE)</f>
        <v>Caerfyrddin / Llanelli</v>
      </c>
      <c r="X56" s="3" t="str">
        <f>VLOOKUP('Programmes (ENG)'!X56,HIDE!G:H, 2, FALSE)</f>
        <v>Llawdriniaeth Gyffredinol</v>
      </c>
      <c r="Y56" s="3" t="str">
        <f t="shared" si="2"/>
        <v>/</v>
      </c>
      <c r="Z56" s="3" t="str">
        <f>IF('Programmes (ENG)'!Z56="","",VLOOKUP('Programmes (ENG)'!Z56, HIDE!G:H, 2, FALSE))</f>
        <v>Llawdriniaeth Gastroberfeddol Uchaf</v>
      </c>
      <c r="AA56" s="3" t="str">
        <f>IF('Programmes (ENG)'!AA56="Supervisor to be Confirmed",VLOOKUP('Programmes (ENG)'!AA56,HIDE!A:B,2,FALSE),IF('Programmes (ENG)'!AA56="","",'Programmes (ENG)'!AA56))</f>
        <v>Mr Ken Harries</v>
      </c>
      <c r="AB56" s="3" t="str">
        <f>'Programmes (ENG)'!AB56</f>
        <v>F1</v>
      </c>
      <c r="AC56" s="10">
        <f>'Programmes (ENG)'!AC56</f>
        <v>45021</v>
      </c>
      <c r="AD56" s="10">
        <f>'Programmes (ENG)'!AD56</f>
        <v>45139</v>
      </c>
      <c r="AE56" s="3" t="str">
        <f>VLOOKUP('Programmes (ENG)'!AE56,HIDE!A:B,2, FALSE)</f>
        <v>Bwrdd Iechyd Prifysgol Hywel Dda</v>
      </c>
      <c r="AF56" s="3" t="str">
        <f>VLOOKUP('Programmes (ENG)'!AF56, HIDE!$A:$B, 2, FALSE)</f>
        <v>Ysbyty Cyffredinol Glangwili</v>
      </c>
      <c r="AG56" s="3" t="str">
        <f>VLOOKUP('Programmes (ENG)'!AG56, HIDE!$A:$B, 2, FALSE)</f>
        <v>Caerfyrddin</v>
      </c>
      <c r="AH56" s="3" t="str">
        <f>VLOOKUP('Programmes (ENG)'!AH56,HIDE!G:H, 2, FALSE)</f>
        <v>Meddygaeth Gyffredinol (Mewnol)</v>
      </c>
      <c r="AI56" s="3" t="str">
        <f t="shared" si="3"/>
        <v>/</v>
      </c>
      <c r="AJ56" s="3" t="str">
        <f>IF('Programmes (ENG)'!AJ56="","",VLOOKUP('Programmes (ENG)'!AJ56, HIDE!G:H, 2, FALSE))</f>
        <v>Cardioleg</v>
      </c>
      <c r="AK56" s="3" t="str">
        <f>IF('Programmes (ENG)'!AK56="Supervisor to be Confirmed",VLOOKUP('Programmes (ENG)'!AK56,HIDE!A:B,2,FALSE),IF('Programmes (ENG)'!AK56="","",'Programmes (ENG)'!AK56))</f>
        <v>Dr Eiry Edmunds</v>
      </c>
      <c r="AL56" s="10" t="str">
        <f>IF('Programmes (ENG)'!AL56="", "", 'Programmes (ENG)'!AL56)</f>
        <v/>
      </c>
      <c r="AM56" s="10" t="str">
        <f>IF('Programmes (ENG)'!AM56="", "", 'Programmes (ENG)'!AM56)</f>
        <v/>
      </c>
      <c r="AN56" s="9" t="str">
        <f>IF('Programmes (ENG)'!AN56="","",VLOOKUP('Programmes (ENG)'!AN56,HIDE!A:B,2,FALSE))</f>
        <v/>
      </c>
      <c r="AO56" s="9" t="str">
        <f>IF('Programmes (ENG)'!AO56="","",VLOOKUP('Programmes (ENG)'!AO56,HIDE!A:B,2,FALSE))</f>
        <v/>
      </c>
      <c r="AP56" s="9" t="str">
        <f>IF('Programmes (ENG)'!AP56="","",VLOOKUP('Programmes (ENG)'!AP56,HIDE!$A:$B,2,FALSE))</f>
        <v/>
      </c>
      <c r="AQ56" s="9" t="str">
        <f t="shared" si="4"/>
        <v/>
      </c>
      <c r="AR56" s="9" t="str">
        <f>IF('Programmes (ENG)'!AR56="","",VLOOKUP('Programmes (ENG)'!AR56,HIDE!A:B,2,FALSE))</f>
        <v/>
      </c>
      <c r="AS56" s="9" t="str">
        <f t="shared" si="5"/>
        <v/>
      </c>
      <c r="AT56" s="9" t="str">
        <f>IF('Programmes (ENG)'!AT56="Supervisor to be Confirmed",VLOOKUP('Programmes (ENG)'!AT56,HIDE!A:B,2,FALSE),IF('Programmes (ENG)'!AT56="","",'Programmes (ENG)'!AT56))</f>
        <v/>
      </c>
    </row>
    <row r="57" spans="1:46" hidden="1" x14ac:dyDescent="0.25">
      <c r="A57" s="3" t="str">
        <f>'Programmes (ENG)'!A57</f>
        <v>FP</v>
      </c>
      <c r="B57" s="3" t="str">
        <f>'Programmes (ENG)'!B57</f>
        <v>F1/7A2E/019b</v>
      </c>
      <c r="C57" s="3" t="str">
        <f>'Programmes (ENG)'!C57</f>
        <v>WAL/FP/019b</v>
      </c>
      <c r="D57" s="3" t="s">
        <v>872</v>
      </c>
      <c r="E57" s="5">
        <f>'Programmes (ENG)'!E57</f>
        <v>1</v>
      </c>
      <c r="F57" s="9" t="str">
        <f t="shared" si="0"/>
        <v xml:space="preserve">Meddygaeth Gyffredinol (Mewnol)/Cardioleg, Meddygaeth Gyffredinol (Mewnol)/Endocrinoleg a Diabetes Mellitus, Llawdriniaeth Gyffredinol/Llawdriniaeth Gastroberfeddol Uchaf </v>
      </c>
      <c r="G57" s="9" t="str">
        <f>IF('Programmes (ENG)'!G57="Supervisor to be Confirmed",VLOOKUP('Programmes (ENG)'!G57,HIDE!A:B,2,FALSE),IF('Programmes (ENG)'!G57="","",'Programmes (ENG)'!G57))</f>
        <v>Dr Eiry Edmunds</v>
      </c>
      <c r="H57" s="5" t="str">
        <f>'Programmes (ENG)'!H57</f>
        <v>F1</v>
      </c>
      <c r="I57" s="6">
        <f>'Programmes (ENG)'!I57</f>
        <v>44770</v>
      </c>
      <c r="J57" s="6">
        <f>'Programmes (ENG)'!J57</f>
        <v>44901</v>
      </c>
      <c r="K57" s="3" t="str">
        <f>VLOOKUP('Programmes (ENG)'!K57,HIDE!A:B,2, FALSE)</f>
        <v>Bwrdd Iechyd Prifysgol Hywel Dda</v>
      </c>
      <c r="L57" s="3" t="str">
        <f>VLOOKUP('Programmes (ENG)'!L57, HIDE!$A:$B, 2, FALSE)</f>
        <v>Ysbyty Cyffredinol Glangwili</v>
      </c>
      <c r="M57" s="3" t="str">
        <f>VLOOKUP('Programmes (ENG)'!M57, HIDE!$A:$B, 2, FALSE)</f>
        <v>Caerfyrddin</v>
      </c>
      <c r="N57" s="3" t="str">
        <f>VLOOKUP('Programmes (ENG)'!N57,HIDE!G:H, 2, FALSE)</f>
        <v>Meddygaeth Gyffredinol (Mewnol)</v>
      </c>
      <c r="O57" s="3" t="str">
        <f t="shared" si="1"/>
        <v>/</v>
      </c>
      <c r="P57" s="3" t="str">
        <f>IF('Programmes (ENG)'!P57="","",VLOOKUP('Programmes (ENG)'!P57, HIDE!G:H, 2, FALSE))</f>
        <v>Cardioleg</v>
      </c>
      <c r="Q57" s="3" t="str">
        <f>IF('Programmes (ENG)'!Q57="Supervisor to be Confirmed",VLOOKUP('Programmes (ENG)'!Q57,HIDE!A:B,2,FALSE),IF('Programmes (ENG)'!Q57="","",'Programmes (ENG)'!Q57))</f>
        <v>Dr Eiry Edmunds</v>
      </c>
      <c r="R57" s="3" t="str">
        <f>'Programmes (ENG)'!R57</f>
        <v>F1</v>
      </c>
      <c r="S57" s="10">
        <f>'Programmes (ENG)'!S57</f>
        <v>44537</v>
      </c>
      <c r="T57" s="10">
        <f>'Programmes (ENG)'!T57</f>
        <v>45020</v>
      </c>
      <c r="U57" s="3" t="str">
        <f>VLOOKUP('Programmes (ENG)'!U57,HIDE!A:B,2, FALSE)</f>
        <v>Bwrdd Iechyd Prifysgol Hywel Dda</v>
      </c>
      <c r="V57" s="3" t="str">
        <f>VLOOKUP('Programmes (ENG)'!V57, HIDE!$A:$B, 2, FALSE)</f>
        <v>Ysbyty Cyffredinol Glangwili</v>
      </c>
      <c r="W57" s="3" t="str">
        <f>VLOOKUP('Programmes (ENG)'!W57, HIDE!$A:$B, 2, FALSE)</f>
        <v>Caerfyrddin</v>
      </c>
      <c r="X57" s="3" t="str">
        <f>VLOOKUP('Programmes (ENG)'!X57,HIDE!G:H, 2, FALSE)</f>
        <v>Meddygaeth Gyffredinol (Mewnol)</v>
      </c>
      <c r="Y57" s="3" t="str">
        <f t="shared" si="2"/>
        <v>/</v>
      </c>
      <c r="Z57" s="3" t="str">
        <f>IF('Programmes (ENG)'!Z57="","",VLOOKUP('Programmes (ENG)'!Z57, HIDE!G:H, 2, FALSE))</f>
        <v>Endocrinoleg a Diabetes Mellitus</v>
      </c>
      <c r="AA57" s="3" t="str">
        <f>IF('Programmes (ENG)'!AA57="Supervisor to be Confirmed",VLOOKUP('Programmes (ENG)'!AA57,HIDE!A:B,2,FALSE),IF('Programmes (ENG)'!AA57="","",'Programmes (ENG)'!AA57))</f>
        <v>Dr Stamatios Zouras</v>
      </c>
      <c r="AB57" s="3" t="str">
        <f>'Programmes (ENG)'!AB57</f>
        <v>F1</v>
      </c>
      <c r="AC57" s="10">
        <f>'Programmes (ENG)'!AC57</f>
        <v>45021</v>
      </c>
      <c r="AD57" s="10">
        <f>'Programmes (ENG)'!AD57</f>
        <v>45139</v>
      </c>
      <c r="AE57" s="3" t="str">
        <f>VLOOKUP('Programmes (ENG)'!AE57,HIDE!A:B,2, FALSE)</f>
        <v>Bwrdd Iechyd Prifysgol Hywel Dda</v>
      </c>
      <c r="AF57" s="3" t="str">
        <f>VLOOKUP('Programmes (ENG)'!AF57, HIDE!$A:$B, 2, FALSE)</f>
        <v>Ysbyty Cyffredinol Glangwili / Ysbyty'r Tywysog Philip</v>
      </c>
      <c r="AG57" s="3" t="str">
        <f>VLOOKUP('Programmes (ENG)'!AG57, HIDE!$A:$B, 2, FALSE)</f>
        <v>Caerfyrddin / Llanelli</v>
      </c>
      <c r="AH57" s="3" t="str">
        <f>VLOOKUP('Programmes (ENG)'!AH57,HIDE!G:H, 2, FALSE)</f>
        <v>Llawdriniaeth Gyffredinol</v>
      </c>
      <c r="AI57" s="3" t="str">
        <f t="shared" si="3"/>
        <v>/</v>
      </c>
      <c r="AJ57" s="3" t="str">
        <f>IF('Programmes (ENG)'!AJ57="","",VLOOKUP('Programmes (ENG)'!AJ57, HIDE!G:H, 2, FALSE))</f>
        <v>Llawdriniaeth Gastroberfeddol Uchaf</v>
      </c>
      <c r="AK57" s="3" t="str">
        <f>IF('Programmes (ENG)'!AK57="Supervisor to be Confirmed",VLOOKUP('Programmes (ENG)'!AK57,HIDE!A:B,2,FALSE),IF('Programmes (ENG)'!AK57="","",'Programmes (ENG)'!AK57))</f>
        <v>Mr Ken Harries</v>
      </c>
      <c r="AL57" s="10" t="str">
        <f>IF('Programmes (ENG)'!AL57="", "", 'Programmes (ENG)'!AL57)</f>
        <v/>
      </c>
      <c r="AM57" s="10" t="str">
        <f>IF('Programmes (ENG)'!AM57="", "", 'Programmes (ENG)'!AM57)</f>
        <v/>
      </c>
      <c r="AN57" s="9" t="str">
        <f>IF('Programmes (ENG)'!AN57="","",VLOOKUP('Programmes (ENG)'!AN57,HIDE!A:B,2,FALSE))</f>
        <v/>
      </c>
      <c r="AO57" s="9" t="str">
        <f>IF('Programmes (ENG)'!AO57="","",VLOOKUP('Programmes (ENG)'!AO57,HIDE!A:B,2,FALSE))</f>
        <v/>
      </c>
      <c r="AP57" s="9" t="str">
        <f>IF('Programmes (ENG)'!AP57="","",VLOOKUP('Programmes (ENG)'!AP57,HIDE!$A:$B,2,FALSE))</f>
        <v/>
      </c>
      <c r="AQ57" s="9" t="str">
        <f t="shared" si="4"/>
        <v/>
      </c>
      <c r="AR57" s="9" t="str">
        <f>IF('Programmes (ENG)'!AR57="","",VLOOKUP('Programmes (ENG)'!AR57,HIDE!A:B,2,FALSE))</f>
        <v/>
      </c>
      <c r="AS57" s="9" t="str">
        <f t="shared" si="5"/>
        <v/>
      </c>
      <c r="AT57" s="9" t="str">
        <f>IF('Programmes (ENG)'!AT57="Supervisor to be Confirmed",VLOOKUP('Programmes (ENG)'!AT57,HIDE!A:B,2,FALSE),IF('Programmes (ENG)'!AT57="","",'Programmes (ENG)'!AT57))</f>
        <v/>
      </c>
    </row>
    <row r="58" spans="1:46" hidden="1" x14ac:dyDescent="0.25">
      <c r="A58" s="3" t="str">
        <f>'Programmes (ENG)'!A58</f>
        <v>FP</v>
      </c>
      <c r="B58" s="3" t="str">
        <f>'Programmes (ENG)'!B58</f>
        <v>F1/7A2E/019c</v>
      </c>
      <c r="C58" s="3" t="str">
        <f>'Programmes (ENG)'!C58</f>
        <v>WAL/FP/019c</v>
      </c>
      <c r="D58" s="3" t="s">
        <v>872</v>
      </c>
      <c r="E58" s="5">
        <f>'Programmes (ENG)'!E58</f>
        <v>1</v>
      </c>
      <c r="F58" s="9" t="str">
        <f t="shared" si="0"/>
        <v xml:space="preserve">Llawdriniaeth Gyffredinol/Llawdriniaeth Gastroberfeddol Uchaf, Meddygaeth Gyffredinol (Mewnol)/Cardioleg, Meddygaeth Gyffredinol (Mewnol)/Endocrinoleg a Diabetes Mellitus </v>
      </c>
      <c r="G58" s="9" t="str">
        <f>IF('Programmes (ENG)'!G58="Supervisor to be Confirmed",VLOOKUP('Programmes (ENG)'!G58,HIDE!A:B,2,FALSE),IF('Programmes (ENG)'!G58="","",'Programmes (ENG)'!G58))</f>
        <v>Mr Ken Harries</v>
      </c>
      <c r="H58" s="5" t="str">
        <f>'Programmes (ENG)'!H58</f>
        <v>F1</v>
      </c>
      <c r="I58" s="6">
        <f>'Programmes (ENG)'!I58</f>
        <v>44770</v>
      </c>
      <c r="J58" s="6">
        <f>'Programmes (ENG)'!J58</f>
        <v>44901</v>
      </c>
      <c r="K58" s="3" t="str">
        <f>VLOOKUP('Programmes (ENG)'!K58,HIDE!A:B,2, FALSE)</f>
        <v>Bwrdd Iechyd Prifysgol Hywel Dda</v>
      </c>
      <c r="L58" s="3" t="str">
        <f>VLOOKUP('Programmes (ENG)'!L58, HIDE!$A:$B, 2, FALSE)</f>
        <v>Ysbyty Cyffredinol Glangwili / Ysbyty'r Tywysog Philip</v>
      </c>
      <c r="M58" s="3" t="str">
        <f>VLOOKUP('Programmes (ENG)'!M58, HIDE!$A:$B, 2, FALSE)</f>
        <v>Caerfyrddin / Llanelli</v>
      </c>
      <c r="N58" s="3" t="str">
        <f>VLOOKUP('Programmes (ENG)'!N58,HIDE!G:H, 2, FALSE)</f>
        <v>Llawdriniaeth Gyffredinol</v>
      </c>
      <c r="O58" s="3" t="str">
        <f t="shared" si="1"/>
        <v>/</v>
      </c>
      <c r="P58" s="3" t="str">
        <f>IF('Programmes (ENG)'!P58="","",VLOOKUP('Programmes (ENG)'!P58, HIDE!G:H, 2, FALSE))</f>
        <v>Llawdriniaeth Gastroberfeddol Uchaf</v>
      </c>
      <c r="Q58" s="3" t="str">
        <f>IF('Programmes (ENG)'!Q58="Supervisor to be Confirmed",VLOOKUP('Programmes (ENG)'!Q58,HIDE!A:B,2,FALSE),IF('Programmes (ENG)'!Q58="","",'Programmes (ENG)'!Q58))</f>
        <v>Mr Ken Harries</v>
      </c>
      <c r="R58" s="3" t="str">
        <f>'Programmes (ENG)'!R58</f>
        <v>F1</v>
      </c>
      <c r="S58" s="10">
        <f>'Programmes (ENG)'!S58</f>
        <v>44537</v>
      </c>
      <c r="T58" s="10">
        <f>'Programmes (ENG)'!T58</f>
        <v>45020</v>
      </c>
      <c r="U58" s="3" t="str">
        <f>VLOOKUP('Programmes (ENG)'!U58,HIDE!A:B,2, FALSE)</f>
        <v>Bwrdd Iechyd Prifysgol Hywel Dda</v>
      </c>
      <c r="V58" s="3" t="str">
        <f>VLOOKUP('Programmes (ENG)'!V58, HIDE!$A:$B, 2, FALSE)</f>
        <v>Ysbyty Cyffredinol Glangwili</v>
      </c>
      <c r="W58" s="3" t="str">
        <f>VLOOKUP('Programmes (ENG)'!W58, HIDE!$A:$B, 2, FALSE)</f>
        <v>Caerfyrddin</v>
      </c>
      <c r="X58" s="3" t="str">
        <f>VLOOKUP('Programmes (ENG)'!X58,HIDE!G:H, 2, FALSE)</f>
        <v>Meddygaeth Gyffredinol (Mewnol)</v>
      </c>
      <c r="Y58" s="3" t="str">
        <f t="shared" si="2"/>
        <v>/</v>
      </c>
      <c r="Z58" s="3" t="str">
        <f>IF('Programmes (ENG)'!Z58="","",VLOOKUP('Programmes (ENG)'!Z58, HIDE!G:H, 2, FALSE))</f>
        <v>Cardioleg</v>
      </c>
      <c r="AA58" s="3" t="str">
        <f>IF('Programmes (ENG)'!AA58="Supervisor to be Confirmed",VLOOKUP('Programmes (ENG)'!AA58,HIDE!A:B,2,FALSE),IF('Programmes (ENG)'!AA58="","",'Programmes (ENG)'!AA58))</f>
        <v>Dr Eiry Edmunds</v>
      </c>
      <c r="AB58" s="3" t="str">
        <f>'Programmes (ENG)'!AB58</f>
        <v>F1</v>
      </c>
      <c r="AC58" s="10">
        <f>'Programmes (ENG)'!AC58</f>
        <v>45021</v>
      </c>
      <c r="AD58" s="10">
        <f>'Programmes (ENG)'!AD58</f>
        <v>45139</v>
      </c>
      <c r="AE58" s="3" t="str">
        <f>VLOOKUP('Programmes (ENG)'!AE58,HIDE!A:B,2, FALSE)</f>
        <v>Bwrdd Iechyd Prifysgol Hywel Dda</v>
      </c>
      <c r="AF58" s="3" t="str">
        <f>VLOOKUP('Programmes (ENG)'!AF58, HIDE!$A:$B, 2, FALSE)</f>
        <v>Ysbyty Cyffredinol Glangwili</v>
      </c>
      <c r="AG58" s="3" t="str">
        <f>VLOOKUP('Programmes (ENG)'!AG58, HIDE!$A:$B, 2, FALSE)</f>
        <v>Caerfyrddin</v>
      </c>
      <c r="AH58" s="3" t="str">
        <f>VLOOKUP('Programmes (ENG)'!AH58,HIDE!G:H, 2, FALSE)</f>
        <v>Meddygaeth Gyffredinol (Mewnol)</v>
      </c>
      <c r="AI58" s="3" t="str">
        <f t="shared" si="3"/>
        <v>/</v>
      </c>
      <c r="AJ58" s="3" t="str">
        <f>IF('Programmes (ENG)'!AJ58="","",VLOOKUP('Programmes (ENG)'!AJ58, HIDE!G:H, 2, FALSE))</f>
        <v>Endocrinoleg a Diabetes Mellitus</v>
      </c>
      <c r="AK58" s="3" t="str">
        <f>IF('Programmes (ENG)'!AK58="Supervisor to be Confirmed",VLOOKUP('Programmes (ENG)'!AK58,HIDE!A:B,2,FALSE),IF('Programmes (ENG)'!AK58="","",'Programmes (ENG)'!AK58))</f>
        <v>Dr Stamatios Zouras</v>
      </c>
      <c r="AL58" s="10" t="str">
        <f>IF('Programmes (ENG)'!AL58="", "", 'Programmes (ENG)'!AL58)</f>
        <v/>
      </c>
      <c r="AM58" s="10" t="str">
        <f>IF('Programmes (ENG)'!AM58="", "", 'Programmes (ENG)'!AM58)</f>
        <v/>
      </c>
      <c r="AN58" s="9" t="str">
        <f>IF('Programmes (ENG)'!AN58="","",VLOOKUP('Programmes (ENG)'!AN58,HIDE!A:B,2,FALSE))</f>
        <v/>
      </c>
      <c r="AO58" s="9" t="str">
        <f>IF('Programmes (ENG)'!AO58="","",VLOOKUP('Programmes (ENG)'!AO58,HIDE!A:B,2,FALSE))</f>
        <v/>
      </c>
      <c r="AP58" s="9" t="str">
        <f>IF('Programmes (ENG)'!AP58="","",VLOOKUP('Programmes (ENG)'!AP58,HIDE!$A:$B,2,FALSE))</f>
        <v/>
      </c>
      <c r="AQ58" s="9" t="str">
        <f t="shared" si="4"/>
        <v/>
      </c>
      <c r="AR58" s="9" t="str">
        <f>IF('Programmes (ENG)'!AR58="","",VLOOKUP('Programmes (ENG)'!AR58,HIDE!A:B,2,FALSE))</f>
        <v/>
      </c>
      <c r="AS58" s="9" t="str">
        <f t="shared" si="5"/>
        <v/>
      </c>
      <c r="AT58" s="9" t="str">
        <f>IF('Programmes (ENG)'!AT58="Supervisor to be Confirmed",VLOOKUP('Programmes (ENG)'!AT58,HIDE!A:B,2,FALSE),IF('Programmes (ENG)'!AT58="","",'Programmes (ENG)'!AT58))</f>
        <v/>
      </c>
    </row>
    <row r="59" spans="1:46" hidden="1" x14ac:dyDescent="0.25">
      <c r="A59" s="3" t="str">
        <f>'Programmes (ENG)'!A59</f>
        <v>FP</v>
      </c>
      <c r="B59" s="3" t="str">
        <f>'Programmes (ENG)'!B59</f>
        <v>F1/7A2E/020a</v>
      </c>
      <c r="C59" s="3" t="str">
        <f>'Programmes (ENG)'!C59</f>
        <v>WAL/FP/020a</v>
      </c>
      <c r="D59" s="3" t="s">
        <v>872</v>
      </c>
      <c r="E59" s="5">
        <f>'Programmes (ENG)'!E59</f>
        <v>1</v>
      </c>
      <c r="F59" s="9" t="str">
        <f t="shared" si="0"/>
        <v xml:space="preserve">Meddygaeth Gyffredinol (Mewnol)/Meddygaeth Geriatreg, Llawdriniaeth Gyffredinol/Llawdriniaeth Gastroberfeddol Uchaf, Meddygaeth Frys </v>
      </c>
      <c r="G59" s="9" t="str">
        <f>IF('Programmes (ENG)'!G59="Supervisor to be Confirmed",VLOOKUP('Programmes (ENG)'!G59,HIDE!A:B,2,FALSE),IF('Programmes (ENG)'!G59="","",'Programmes (ENG)'!G59))</f>
        <v>Dr Surednra Gupta</v>
      </c>
      <c r="H59" s="5" t="str">
        <f>'Programmes (ENG)'!H59</f>
        <v>F1</v>
      </c>
      <c r="I59" s="6">
        <f>'Programmes (ENG)'!I59</f>
        <v>44770</v>
      </c>
      <c r="J59" s="6">
        <f>'Programmes (ENG)'!J59</f>
        <v>44901</v>
      </c>
      <c r="K59" s="3" t="str">
        <f>VLOOKUP('Programmes (ENG)'!K59,HIDE!A:B,2, FALSE)</f>
        <v>Bwrdd Iechyd Prifysgol Hywel Dda</v>
      </c>
      <c r="L59" s="3" t="str">
        <f>VLOOKUP('Programmes (ENG)'!L59, HIDE!$A:$B, 2, FALSE)</f>
        <v>Ysbyty Cyffredinol Glangwili</v>
      </c>
      <c r="M59" s="3" t="str">
        <f>VLOOKUP('Programmes (ENG)'!M59, HIDE!$A:$B, 2, FALSE)</f>
        <v>Caerfyrddin</v>
      </c>
      <c r="N59" s="3" t="str">
        <f>VLOOKUP('Programmes (ENG)'!N59,HIDE!G:H, 2, FALSE)</f>
        <v>Meddygaeth Gyffredinol (Mewnol)</v>
      </c>
      <c r="O59" s="3" t="str">
        <f t="shared" si="1"/>
        <v>/</v>
      </c>
      <c r="P59" s="3" t="str">
        <f>IF('Programmes (ENG)'!P59="","",VLOOKUP('Programmes (ENG)'!P59, HIDE!G:H, 2, FALSE))</f>
        <v>Meddygaeth Geriatreg</v>
      </c>
      <c r="Q59" s="3" t="str">
        <f>IF('Programmes (ENG)'!Q59="Supervisor to be Confirmed",VLOOKUP('Programmes (ENG)'!Q59,HIDE!A:B,2,FALSE),IF('Programmes (ENG)'!Q59="","",'Programmes (ENG)'!Q59))</f>
        <v>Dr Surednra Gupta</v>
      </c>
      <c r="R59" s="3" t="str">
        <f>'Programmes (ENG)'!R59</f>
        <v>F1</v>
      </c>
      <c r="S59" s="10">
        <f>'Programmes (ENG)'!S59</f>
        <v>44537</v>
      </c>
      <c r="T59" s="10">
        <f>'Programmes (ENG)'!T59</f>
        <v>45020</v>
      </c>
      <c r="U59" s="3" t="str">
        <f>VLOOKUP('Programmes (ENG)'!U59,HIDE!A:B,2, FALSE)</f>
        <v>Bwrdd Iechyd Prifysgol Hywel Dda</v>
      </c>
      <c r="V59" s="3" t="str">
        <f>VLOOKUP('Programmes (ENG)'!V59, HIDE!$A:$B, 2, FALSE)</f>
        <v>Ysbyty Cyffredinol Glangwili / Ysbyty'r Tywysog Philip</v>
      </c>
      <c r="W59" s="3" t="str">
        <f>VLOOKUP('Programmes (ENG)'!W59, HIDE!$A:$B, 2, FALSE)</f>
        <v>Caerfyrddin / Llanelli</v>
      </c>
      <c r="X59" s="3" t="str">
        <f>VLOOKUP('Programmes (ENG)'!X59,HIDE!G:H, 2, FALSE)</f>
        <v>Llawdriniaeth Gyffredinol</v>
      </c>
      <c r="Y59" s="3" t="str">
        <f t="shared" si="2"/>
        <v>/</v>
      </c>
      <c r="Z59" s="3" t="str">
        <f>IF('Programmes (ENG)'!Z59="","",VLOOKUP('Programmes (ENG)'!Z59, HIDE!G:H, 2, FALSE))</f>
        <v>Llawdriniaeth Gastroberfeddol Uchaf</v>
      </c>
      <c r="AA59" s="3" t="str">
        <f>IF('Programmes (ENG)'!AA59="Supervisor to be Confirmed",VLOOKUP('Programmes (ENG)'!AA59,HIDE!A:B,2,FALSE),IF('Programmes (ENG)'!AA59="","",'Programmes (ENG)'!AA59))</f>
        <v>Mr Brendan O'Riordan</v>
      </c>
      <c r="AB59" s="3" t="str">
        <f>'Programmes (ENG)'!AB59</f>
        <v>F1</v>
      </c>
      <c r="AC59" s="10">
        <f>'Programmes (ENG)'!AC59</f>
        <v>45021</v>
      </c>
      <c r="AD59" s="10">
        <f>'Programmes (ENG)'!AD59</f>
        <v>45139</v>
      </c>
      <c r="AE59" s="3" t="str">
        <f>VLOOKUP('Programmes (ENG)'!AE59,HIDE!A:B,2, FALSE)</f>
        <v>Bwrdd Iechyd Prifysgol Hywel Dda</v>
      </c>
      <c r="AF59" s="3" t="str">
        <f>VLOOKUP('Programmes (ENG)'!AF59, HIDE!$A:$B, 2, FALSE)</f>
        <v>Ysbyty Cyffredinol Glangwili</v>
      </c>
      <c r="AG59" s="3" t="str">
        <f>VLOOKUP('Programmes (ENG)'!AG59, HIDE!$A:$B, 2, FALSE)</f>
        <v>Caerfyrddin</v>
      </c>
      <c r="AH59" s="3" t="str">
        <f>VLOOKUP('Programmes (ENG)'!AH59,HIDE!G:H, 2, FALSE)</f>
        <v>Meddygaeth Frys</v>
      </c>
      <c r="AI59" s="3" t="str">
        <f t="shared" si="3"/>
        <v/>
      </c>
      <c r="AJ59" s="3" t="str">
        <f>IF('Programmes (ENG)'!AJ59="","",VLOOKUP('Programmes (ENG)'!AJ59, HIDE!G:H, 2, FALSE))</f>
        <v/>
      </c>
      <c r="AK59" s="3" t="str">
        <f>IF('Programmes (ENG)'!AK59="Supervisor to be Confirmed",VLOOKUP('Programmes (ENG)'!AK59,HIDE!A:B,2,FALSE),IF('Programmes (ENG)'!AK59="","",'Programmes (ENG)'!AK59))</f>
        <v>Dr Laksham Nangalia</v>
      </c>
      <c r="AL59" s="10" t="str">
        <f>IF('Programmes (ENG)'!AL59="", "", 'Programmes (ENG)'!AL59)</f>
        <v/>
      </c>
      <c r="AM59" s="10" t="str">
        <f>IF('Programmes (ENG)'!AM59="", "", 'Programmes (ENG)'!AM59)</f>
        <v/>
      </c>
      <c r="AN59" s="9" t="str">
        <f>IF('Programmes (ENG)'!AN59="","",VLOOKUP('Programmes (ENG)'!AN59,HIDE!A:B,2,FALSE))</f>
        <v/>
      </c>
      <c r="AO59" s="9" t="str">
        <f>IF('Programmes (ENG)'!AO59="","",VLOOKUP('Programmes (ENG)'!AO59,HIDE!A:B,2,FALSE))</f>
        <v/>
      </c>
      <c r="AP59" s="9" t="str">
        <f>IF('Programmes (ENG)'!AP59="","",VLOOKUP('Programmes (ENG)'!AP59,HIDE!$A:$B,2,FALSE))</f>
        <v/>
      </c>
      <c r="AQ59" s="9" t="str">
        <f t="shared" si="4"/>
        <v/>
      </c>
      <c r="AR59" s="9" t="str">
        <f>IF('Programmes (ENG)'!AR59="","",VLOOKUP('Programmes (ENG)'!AR59,HIDE!A:B,2,FALSE))</f>
        <v/>
      </c>
      <c r="AS59" s="9" t="str">
        <f t="shared" si="5"/>
        <v/>
      </c>
      <c r="AT59" s="9" t="str">
        <f>IF('Programmes (ENG)'!AT59="Supervisor to be Confirmed",VLOOKUP('Programmes (ENG)'!AT59,HIDE!A:B,2,FALSE),IF('Programmes (ENG)'!AT59="","",'Programmes (ENG)'!AT59))</f>
        <v/>
      </c>
    </row>
    <row r="60" spans="1:46" hidden="1" x14ac:dyDescent="0.25">
      <c r="A60" s="3" t="str">
        <f>'Programmes (ENG)'!A60</f>
        <v>FP</v>
      </c>
      <c r="B60" s="3" t="str">
        <f>'Programmes (ENG)'!B60</f>
        <v>F1/7A2E/020b</v>
      </c>
      <c r="C60" s="3" t="str">
        <f>'Programmes (ENG)'!C60</f>
        <v>WAL/FP/020b</v>
      </c>
      <c r="D60" s="3" t="s">
        <v>872</v>
      </c>
      <c r="E60" s="5">
        <f>'Programmes (ENG)'!E60</f>
        <v>1</v>
      </c>
      <c r="F60" s="9" t="str">
        <f t="shared" si="0"/>
        <v xml:space="preserve">Meddygaeth Frys, Meddygaeth Gyffredinol (Mewnol)/Meddygaeth Geriatreg, Llawdriniaeth Gyffredinol/Llawdriniaeth Gastroberfeddol Uchaf </v>
      </c>
      <c r="G60" s="9" t="str">
        <f>IF('Programmes (ENG)'!G60="Supervisor to be Confirmed",VLOOKUP('Programmes (ENG)'!G60,HIDE!A:B,2,FALSE),IF('Programmes (ENG)'!G60="","",'Programmes (ENG)'!G60))</f>
        <v>Dr Laksham Nangalia</v>
      </c>
      <c r="H60" s="5" t="str">
        <f>'Programmes (ENG)'!H60</f>
        <v>F1</v>
      </c>
      <c r="I60" s="6">
        <f>'Programmes (ENG)'!I60</f>
        <v>44770</v>
      </c>
      <c r="J60" s="6">
        <f>'Programmes (ENG)'!J60</f>
        <v>44901</v>
      </c>
      <c r="K60" s="3" t="str">
        <f>VLOOKUP('Programmes (ENG)'!K60,HIDE!A:B,2, FALSE)</f>
        <v>Bwrdd Iechyd Prifysgol Hywel Dda</v>
      </c>
      <c r="L60" s="3" t="str">
        <f>VLOOKUP('Programmes (ENG)'!L60, HIDE!$A:$B, 2, FALSE)</f>
        <v>Ysbyty Cyffredinol Glangwili</v>
      </c>
      <c r="M60" s="3" t="str">
        <f>VLOOKUP('Programmes (ENG)'!M60, HIDE!$A:$B, 2, FALSE)</f>
        <v>Caerfyrddin</v>
      </c>
      <c r="N60" s="3" t="str">
        <f>VLOOKUP('Programmes (ENG)'!N60,HIDE!G:H, 2, FALSE)</f>
        <v>Meddygaeth Frys</v>
      </c>
      <c r="O60" s="3" t="str">
        <f t="shared" si="1"/>
        <v/>
      </c>
      <c r="P60" s="3" t="str">
        <f>IF('Programmes (ENG)'!P60="","",VLOOKUP('Programmes (ENG)'!P60, HIDE!G:H, 2, FALSE))</f>
        <v/>
      </c>
      <c r="Q60" s="3" t="str">
        <f>IF('Programmes (ENG)'!Q60="Supervisor to be Confirmed",VLOOKUP('Programmes (ENG)'!Q60,HIDE!A:B,2,FALSE),IF('Programmes (ENG)'!Q60="","",'Programmes (ENG)'!Q60))</f>
        <v>Dr Laksham Nangalia</v>
      </c>
      <c r="R60" s="3" t="str">
        <f>'Programmes (ENG)'!R60</f>
        <v>F1</v>
      </c>
      <c r="S60" s="10">
        <f>'Programmes (ENG)'!S60</f>
        <v>44537</v>
      </c>
      <c r="T60" s="10">
        <f>'Programmes (ENG)'!T60</f>
        <v>45020</v>
      </c>
      <c r="U60" s="3" t="str">
        <f>VLOOKUP('Programmes (ENG)'!U60,HIDE!A:B,2, FALSE)</f>
        <v>Bwrdd Iechyd Prifysgol Hywel Dda</v>
      </c>
      <c r="V60" s="3" t="str">
        <f>VLOOKUP('Programmes (ENG)'!V60, HIDE!$A:$B, 2, FALSE)</f>
        <v>Ysbyty Cyffredinol Glangwili</v>
      </c>
      <c r="W60" s="3" t="str">
        <f>VLOOKUP('Programmes (ENG)'!W60, HIDE!$A:$B, 2, FALSE)</f>
        <v>Caerfyrddin</v>
      </c>
      <c r="X60" s="3" t="str">
        <f>VLOOKUP('Programmes (ENG)'!X60,HIDE!G:H, 2, FALSE)</f>
        <v>Meddygaeth Gyffredinol (Mewnol)</v>
      </c>
      <c r="Y60" s="3" t="str">
        <f t="shared" si="2"/>
        <v>/</v>
      </c>
      <c r="Z60" s="3" t="str">
        <f>IF('Programmes (ENG)'!Z60="","",VLOOKUP('Programmes (ENG)'!Z60, HIDE!G:H, 2, FALSE))</f>
        <v>Meddygaeth Geriatreg</v>
      </c>
      <c r="AA60" s="3" t="str">
        <f>IF('Programmes (ENG)'!AA60="Supervisor to be Confirmed",VLOOKUP('Programmes (ENG)'!AA60,HIDE!A:B,2,FALSE),IF('Programmes (ENG)'!AA60="","",'Programmes (ENG)'!AA60))</f>
        <v>Dr Surednra Gupta</v>
      </c>
      <c r="AB60" s="3" t="str">
        <f>'Programmes (ENG)'!AB60</f>
        <v>F1</v>
      </c>
      <c r="AC60" s="10">
        <f>'Programmes (ENG)'!AC60</f>
        <v>45021</v>
      </c>
      <c r="AD60" s="10">
        <f>'Programmes (ENG)'!AD60</f>
        <v>45139</v>
      </c>
      <c r="AE60" s="3" t="str">
        <f>VLOOKUP('Programmes (ENG)'!AE60,HIDE!A:B,2, FALSE)</f>
        <v>Bwrdd Iechyd Prifysgol Hywel Dda</v>
      </c>
      <c r="AF60" s="3" t="str">
        <f>VLOOKUP('Programmes (ENG)'!AF60, HIDE!$A:$B, 2, FALSE)</f>
        <v>Ysbyty Cyffredinol Glangwili / Ysbyty'r Tywysog Philip</v>
      </c>
      <c r="AG60" s="3" t="str">
        <f>VLOOKUP('Programmes (ENG)'!AG60, HIDE!$A:$B, 2, FALSE)</f>
        <v>Caerfyrddin / Llanelli</v>
      </c>
      <c r="AH60" s="3" t="str">
        <f>VLOOKUP('Programmes (ENG)'!AH60,HIDE!G:H, 2, FALSE)</f>
        <v>Llawdriniaeth Gyffredinol</v>
      </c>
      <c r="AI60" s="3" t="str">
        <f t="shared" si="3"/>
        <v>/</v>
      </c>
      <c r="AJ60" s="3" t="str">
        <f>IF('Programmes (ENG)'!AJ60="","",VLOOKUP('Programmes (ENG)'!AJ60, HIDE!G:H, 2, FALSE))</f>
        <v>Llawdriniaeth Gastroberfeddol Uchaf</v>
      </c>
      <c r="AK60" s="3" t="str">
        <f>IF('Programmes (ENG)'!AK60="Supervisor to be Confirmed",VLOOKUP('Programmes (ENG)'!AK60,HIDE!A:B,2,FALSE),IF('Programmes (ENG)'!AK60="","",'Programmes (ENG)'!AK60))</f>
        <v>Mr Brendan O'Riordan</v>
      </c>
      <c r="AL60" s="10" t="str">
        <f>IF('Programmes (ENG)'!AL60="", "", 'Programmes (ENG)'!AL60)</f>
        <v/>
      </c>
      <c r="AM60" s="10" t="str">
        <f>IF('Programmes (ENG)'!AM60="", "", 'Programmes (ENG)'!AM60)</f>
        <v/>
      </c>
      <c r="AN60" s="9" t="str">
        <f>IF('Programmes (ENG)'!AN60="","",VLOOKUP('Programmes (ENG)'!AN60,HIDE!A:B,2,FALSE))</f>
        <v/>
      </c>
      <c r="AO60" s="9" t="str">
        <f>IF('Programmes (ENG)'!AO60="","",VLOOKUP('Programmes (ENG)'!AO60,HIDE!A:B,2,FALSE))</f>
        <v/>
      </c>
      <c r="AP60" s="9" t="str">
        <f>IF('Programmes (ENG)'!AP60="","",VLOOKUP('Programmes (ENG)'!AP60,HIDE!$A:$B,2,FALSE))</f>
        <v/>
      </c>
      <c r="AQ60" s="9" t="str">
        <f t="shared" si="4"/>
        <v/>
      </c>
      <c r="AR60" s="9" t="str">
        <f>IF('Programmes (ENG)'!AR60="","",VLOOKUP('Programmes (ENG)'!AR60,HIDE!A:B,2,FALSE))</f>
        <v/>
      </c>
      <c r="AS60" s="9" t="str">
        <f t="shared" si="5"/>
        <v/>
      </c>
      <c r="AT60" s="9" t="str">
        <f>IF('Programmes (ENG)'!AT60="Supervisor to be Confirmed",VLOOKUP('Programmes (ENG)'!AT60,HIDE!A:B,2,FALSE),IF('Programmes (ENG)'!AT60="","",'Programmes (ENG)'!AT60))</f>
        <v/>
      </c>
    </row>
    <row r="61" spans="1:46" hidden="1" x14ac:dyDescent="0.25">
      <c r="A61" s="3" t="str">
        <f>'Programmes (ENG)'!A61</f>
        <v>FP</v>
      </c>
      <c r="B61" s="3" t="str">
        <f>'Programmes (ENG)'!B61</f>
        <v>F1/7A2E/020c</v>
      </c>
      <c r="C61" s="3" t="str">
        <f>'Programmes (ENG)'!C61</f>
        <v>WAL/FP/020c</v>
      </c>
      <c r="D61" s="3" t="s">
        <v>872</v>
      </c>
      <c r="E61" s="5">
        <f>'Programmes (ENG)'!E61</f>
        <v>1</v>
      </c>
      <c r="F61" s="9" t="str">
        <f t="shared" si="0"/>
        <v xml:space="preserve">Llawdriniaeth Gyffredinol/Llawdriniaeth Gastroberfeddol Uchaf, Meddygaeth Frys, Meddygaeth Gyffredinol (Mewnol)/Meddygaeth Geriatreg </v>
      </c>
      <c r="G61" s="9" t="str">
        <f>IF('Programmes (ENG)'!G61="Supervisor to be Confirmed",VLOOKUP('Programmes (ENG)'!G61,HIDE!A:B,2,FALSE),IF('Programmes (ENG)'!G61="","",'Programmes (ENG)'!G61))</f>
        <v>Mr Brendan O'Riordan</v>
      </c>
      <c r="H61" s="5" t="str">
        <f>'Programmes (ENG)'!H61</f>
        <v>F1</v>
      </c>
      <c r="I61" s="6">
        <f>'Programmes (ENG)'!I61</f>
        <v>44770</v>
      </c>
      <c r="J61" s="6">
        <f>'Programmes (ENG)'!J61</f>
        <v>44901</v>
      </c>
      <c r="K61" s="3" t="str">
        <f>VLOOKUP('Programmes (ENG)'!K61,HIDE!A:B,2, FALSE)</f>
        <v>Bwrdd Iechyd Prifysgol Hywel Dda</v>
      </c>
      <c r="L61" s="3" t="str">
        <f>VLOOKUP('Programmes (ENG)'!L61, HIDE!$A:$B, 2, FALSE)</f>
        <v>Ysbyty Cyffredinol Glangwili / Ysbyty'r Tywysog Philip</v>
      </c>
      <c r="M61" s="3" t="str">
        <f>VLOOKUP('Programmes (ENG)'!M61, HIDE!$A:$B, 2, FALSE)</f>
        <v>Caerfyrddin / Llanelli</v>
      </c>
      <c r="N61" s="3" t="str">
        <f>VLOOKUP('Programmes (ENG)'!N61,HIDE!G:H, 2, FALSE)</f>
        <v>Llawdriniaeth Gyffredinol</v>
      </c>
      <c r="O61" s="3" t="str">
        <f t="shared" si="1"/>
        <v>/</v>
      </c>
      <c r="P61" s="3" t="str">
        <f>IF('Programmes (ENG)'!P61="","",VLOOKUP('Programmes (ENG)'!P61, HIDE!G:H, 2, FALSE))</f>
        <v>Llawdriniaeth Gastroberfeddol Uchaf</v>
      </c>
      <c r="Q61" s="3" t="str">
        <f>IF('Programmes (ENG)'!Q61="Supervisor to be Confirmed",VLOOKUP('Programmes (ENG)'!Q61,HIDE!A:B,2,FALSE),IF('Programmes (ENG)'!Q61="","",'Programmes (ENG)'!Q61))</f>
        <v>Mr Brendan O'Riordan</v>
      </c>
      <c r="R61" s="3" t="str">
        <f>'Programmes (ENG)'!R61</f>
        <v>F1</v>
      </c>
      <c r="S61" s="10">
        <f>'Programmes (ENG)'!S61</f>
        <v>44537</v>
      </c>
      <c r="T61" s="10">
        <f>'Programmes (ENG)'!T61</f>
        <v>45020</v>
      </c>
      <c r="U61" s="3" t="str">
        <f>VLOOKUP('Programmes (ENG)'!U61,HIDE!A:B,2, FALSE)</f>
        <v>Bwrdd Iechyd Prifysgol Hywel Dda</v>
      </c>
      <c r="V61" s="3" t="str">
        <f>VLOOKUP('Programmes (ENG)'!V61, HIDE!$A:$B, 2, FALSE)</f>
        <v>Ysbyty Cyffredinol Glangwili</v>
      </c>
      <c r="W61" s="3" t="str">
        <f>VLOOKUP('Programmes (ENG)'!W61, HIDE!$A:$B, 2, FALSE)</f>
        <v>Caerfyrddin</v>
      </c>
      <c r="X61" s="3" t="str">
        <f>VLOOKUP('Programmes (ENG)'!X61,HIDE!G:H, 2, FALSE)</f>
        <v>Meddygaeth Frys</v>
      </c>
      <c r="Y61" s="3" t="str">
        <f t="shared" si="2"/>
        <v/>
      </c>
      <c r="Z61" s="3" t="str">
        <f>IF('Programmes (ENG)'!Z61="","",VLOOKUP('Programmes (ENG)'!Z61, HIDE!G:H, 2, FALSE))</f>
        <v/>
      </c>
      <c r="AA61" s="3" t="str">
        <f>IF('Programmes (ENG)'!AA61="Supervisor to be Confirmed",VLOOKUP('Programmes (ENG)'!AA61,HIDE!A:B,2,FALSE),IF('Programmes (ENG)'!AA61="","",'Programmes (ENG)'!AA61))</f>
        <v>Dr Laksham Nangalia</v>
      </c>
      <c r="AB61" s="3" t="str">
        <f>'Programmes (ENG)'!AB61</f>
        <v>F1</v>
      </c>
      <c r="AC61" s="10">
        <f>'Programmes (ENG)'!AC61</f>
        <v>45021</v>
      </c>
      <c r="AD61" s="10">
        <f>'Programmes (ENG)'!AD61</f>
        <v>45139</v>
      </c>
      <c r="AE61" s="3" t="str">
        <f>VLOOKUP('Programmes (ENG)'!AE61,HIDE!A:B,2, FALSE)</f>
        <v>Bwrdd Iechyd Prifysgol Hywel Dda</v>
      </c>
      <c r="AF61" s="3" t="str">
        <f>VLOOKUP('Programmes (ENG)'!AF61, HIDE!$A:$B, 2, FALSE)</f>
        <v>Ysbyty Cyffredinol Glangwili</v>
      </c>
      <c r="AG61" s="3" t="str">
        <f>VLOOKUP('Programmes (ENG)'!AG61, HIDE!$A:$B, 2, FALSE)</f>
        <v>Caerfyrddin</v>
      </c>
      <c r="AH61" s="3" t="str">
        <f>VLOOKUP('Programmes (ENG)'!AH61,HIDE!G:H, 2, FALSE)</f>
        <v>Meddygaeth Gyffredinol (Mewnol)</v>
      </c>
      <c r="AI61" s="3" t="str">
        <f t="shared" si="3"/>
        <v>/</v>
      </c>
      <c r="AJ61" s="3" t="str">
        <f>IF('Programmes (ENG)'!AJ61="","",VLOOKUP('Programmes (ENG)'!AJ61, HIDE!G:H, 2, FALSE))</f>
        <v>Meddygaeth Geriatreg</v>
      </c>
      <c r="AK61" s="3" t="str">
        <f>IF('Programmes (ENG)'!AK61="Supervisor to be Confirmed",VLOOKUP('Programmes (ENG)'!AK61,HIDE!A:B,2,FALSE),IF('Programmes (ENG)'!AK61="","",'Programmes (ENG)'!AK61))</f>
        <v>Dr Surednra Gupta</v>
      </c>
      <c r="AL61" s="10" t="str">
        <f>IF('Programmes (ENG)'!AL61="", "", 'Programmes (ENG)'!AL61)</f>
        <v/>
      </c>
      <c r="AM61" s="10" t="str">
        <f>IF('Programmes (ENG)'!AM61="", "", 'Programmes (ENG)'!AM61)</f>
        <v/>
      </c>
      <c r="AN61" s="9" t="str">
        <f>IF('Programmes (ENG)'!AN61="","",VLOOKUP('Programmes (ENG)'!AN61,HIDE!A:B,2,FALSE))</f>
        <v/>
      </c>
      <c r="AO61" s="9" t="str">
        <f>IF('Programmes (ENG)'!AO61="","",VLOOKUP('Programmes (ENG)'!AO61,HIDE!A:B,2,FALSE))</f>
        <v/>
      </c>
      <c r="AP61" s="9" t="str">
        <f>IF('Programmes (ENG)'!AP61="","",VLOOKUP('Programmes (ENG)'!AP61,HIDE!$A:$B,2,FALSE))</f>
        <v/>
      </c>
      <c r="AQ61" s="9" t="str">
        <f t="shared" si="4"/>
        <v/>
      </c>
      <c r="AR61" s="9" t="str">
        <f>IF('Programmes (ENG)'!AR61="","",VLOOKUP('Programmes (ENG)'!AR61,HIDE!A:B,2,FALSE))</f>
        <v/>
      </c>
      <c r="AS61" s="9" t="str">
        <f t="shared" si="5"/>
        <v/>
      </c>
      <c r="AT61" s="9" t="str">
        <f>IF('Programmes (ENG)'!AT61="Supervisor to be Confirmed",VLOOKUP('Programmes (ENG)'!AT61,HIDE!A:B,2,FALSE),IF('Programmes (ENG)'!AT61="","",'Programmes (ENG)'!AT61))</f>
        <v/>
      </c>
    </row>
    <row r="62" spans="1:46" hidden="1" x14ac:dyDescent="0.25">
      <c r="A62" s="3" t="str">
        <f>'Programmes (ENG)'!A62</f>
        <v>FP</v>
      </c>
      <c r="B62" s="3" t="str">
        <f>'Programmes (ENG)'!B62</f>
        <v>F1/7A2E/021a</v>
      </c>
      <c r="C62" s="3" t="str">
        <f>'Programmes (ENG)'!C62</f>
        <v>WAL/FP/021a</v>
      </c>
      <c r="D62" s="3" t="s">
        <v>872</v>
      </c>
      <c r="E62" s="5">
        <f>'Programmes (ENG)'!E62</f>
        <v>1</v>
      </c>
      <c r="F62" s="9" t="str">
        <f t="shared" si="0"/>
        <v xml:space="preserve">Meddygaeth Gyffredinol (Mewnol)/Meddygaeth Anadlol, Llawdriniaeth Gyffredinol/Llawdriniaeth y Colon a'r Rhefr, Anestheteg/Meddygaeth Gofal Dwys </v>
      </c>
      <c r="G62" s="9" t="str">
        <f>IF('Programmes (ENG)'!G62="Supervisor to be Confirmed",VLOOKUP('Programmes (ENG)'!G62,HIDE!A:B,2,FALSE),IF('Programmes (ENG)'!G62="","",'Programmes (ENG)'!G62))</f>
        <v>Dr Gareth Collier</v>
      </c>
      <c r="H62" s="5" t="str">
        <f>'Programmes (ENG)'!H62</f>
        <v>F1</v>
      </c>
      <c r="I62" s="6">
        <f>'Programmes (ENG)'!I62</f>
        <v>44770</v>
      </c>
      <c r="J62" s="6">
        <f>'Programmes (ENG)'!J62</f>
        <v>44901</v>
      </c>
      <c r="K62" s="3" t="str">
        <f>VLOOKUP('Programmes (ENG)'!K62,HIDE!A:B,2, FALSE)</f>
        <v>Bwrdd Iechyd Prifysgol Hywel Dda</v>
      </c>
      <c r="L62" s="3" t="str">
        <f>VLOOKUP('Programmes (ENG)'!L62, HIDE!$A:$B, 2, FALSE)</f>
        <v>Ysbyty Cyffredinol Glangwili</v>
      </c>
      <c r="M62" s="3" t="str">
        <f>VLOOKUP('Programmes (ENG)'!M62, HIDE!$A:$B, 2, FALSE)</f>
        <v>Caerfyrddin</v>
      </c>
      <c r="N62" s="3" t="str">
        <f>VLOOKUP('Programmes (ENG)'!N62,HIDE!G:H, 2, FALSE)</f>
        <v>Meddygaeth Gyffredinol (Mewnol)</v>
      </c>
      <c r="O62" s="3" t="str">
        <f t="shared" si="1"/>
        <v>/</v>
      </c>
      <c r="P62" s="3" t="str">
        <f>IF('Programmes (ENG)'!P62="","",VLOOKUP('Programmes (ENG)'!P62, HIDE!G:H, 2, FALSE))</f>
        <v>Meddygaeth Anadlol</v>
      </c>
      <c r="Q62" s="3" t="str">
        <f>IF('Programmes (ENG)'!Q62="Supervisor to be Confirmed",VLOOKUP('Programmes (ENG)'!Q62,HIDE!A:B,2,FALSE),IF('Programmes (ENG)'!Q62="","",'Programmes (ENG)'!Q62))</f>
        <v>Dr Gareth Collier</v>
      </c>
      <c r="R62" s="3" t="str">
        <f>'Programmes (ENG)'!R62</f>
        <v>F1</v>
      </c>
      <c r="S62" s="10">
        <f>'Programmes (ENG)'!S62</f>
        <v>44537</v>
      </c>
      <c r="T62" s="10">
        <f>'Programmes (ENG)'!T62</f>
        <v>45020</v>
      </c>
      <c r="U62" s="3" t="str">
        <f>VLOOKUP('Programmes (ENG)'!U62,HIDE!A:B,2, FALSE)</f>
        <v>Bwrdd Iechyd Prifysgol Hywel Dda</v>
      </c>
      <c r="V62" s="3" t="str">
        <f>VLOOKUP('Programmes (ENG)'!V62, HIDE!$A:$B, 2, FALSE)</f>
        <v>Ysbyty Cyffredinol Glangwili / Ysbyty'r Tywysog Philip</v>
      </c>
      <c r="W62" s="3" t="str">
        <f>VLOOKUP('Programmes (ENG)'!W62, HIDE!$A:$B, 2, FALSE)</f>
        <v>Caerfyrddin / Llanelli</v>
      </c>
      <c r="X62" s="3" t="str">
        <f>VLOOKUP('Programmes (ENG)'!X62,HIDE!G:H, 2, FALSE)</f>
        <v>Llawdriniaeth Gyffredinol</v>
      </c>
      <c r="Y62" s="3" t="str">
        <f t="shared" si="2"/>
        <v>/</v>
      </c>
      <c r="Z62" s="3" t="str">
        <f>IF('Programmes (ENG)'!Z62="","",VLOOKUP('Programmes (ENG)'!Z62, HIDE!G:H, 2, FALSE))</f>
        <v>Llawdriniaeth y Colon a'r Rhefr</v>
      </c>
      <c r="AA62" s="3" t="str">
        <f>IF('Programmes (ENG)'!AA62="Supervisor to be Confirmed",VLOOKUP('Programmes (ENG)'!AA62,HIDE!A:B,2,FALSE),IF('Programmes (ENG)'!AA62="","",'Programmes (ENG)'!AA62))</f>
        <v>Mr Andrew Deans</v>
      </c>
      <c r="AB62" s="3" t="str">
        <f>'Programmes (ENG)'!AB62</f>
        <v>F1</v>
      </c>
      <c r="AC62" s="10">
        <f>'Programmes (ENG)'!AC62</f>
        <v>45021</v>
      </c>
      <c r="AD62" s="10">
        <f>'Programmes (ENG)'!AD62</f>
        <v>45139</v>
      </c>
      <c r="AE62" s="3" t="str">
        <f>VLOOKUP('Programmes (ENG)'!AE62,HIDE!A:B,2, FALSE)</f>
        <v>Bwrdd Iechyd Prifysgol Hywel Dda</v>
      </c>
      <c r="AF62" s="3" t="str">
        <f>VLOOKUP('Programmes (ENG)'!AF62, HIDE!$A:$B, 2, FALSE)</f>
        <v>Ysbyty Cyffredinol Glangwili</v>
      </c>
      <c r="AG62" s="3" t="str">
        <f>VLOOKUP('Programmes (ENG)'!AG62, HIDE!$A:$B, 2, FALSE)</f>
        <v>Caerfyrddin</v>
      </c>
      <c r="AH62" s="3" t="str">
        <f>VLOOKUP('Programmes (ENG)'!AH62,HIDE!G:H, 2, FALSE)</f>
        <v>Anestheteg</v>
      </c>
      <c r="AI62" s="3" t="str">
        <f t="shared" si="3"/>
        <v>/</v>
      </c>
      <c r="AJ62" s="3" t="str">
        <f>IF('Programmes (ENG)'!AJ62="","",VLOOKUP('Programmes (ENG)'!AJ62, HIDE!G:H, 2, FALSE))</f>
        <v>Meddygaeth Gofal Dwys</v>
      </c>
      <c r="AK62" s="3" t="str">
        <f>IF('Programmes (ENG)'!AK62="Supervisor to be Confirmed",VLOOKUP('Programmes (ENG)'!AK62,HIDE!A:B,2,FALSE),IF('Programmes (ENG)'!AK62="","",'Programmes (ENG)'!AK62))</f>
        <v>Dr Alun Thomas</v>
      </c>
      <c r="AL62" s="10" t="str">
        <f>IF('Programmes (ENG)'!AL62="", "", 'Programmes (ENG)'!AL62)</f>
        <v/>
      </c>
      <c r="AM62" s="10" t="str">
        <f>IF('Programmes (ENG)'!AM62="", "", 'Programmes (ENG)'!AM62)</f>
        <v/>
      </c>
      <c r="AN62" s="9" t="str">
        <f>IF('Programmes (ENG)'!AN62="","",VLOOKUP('Programmes (ENG)'!AN62,HIDE!A:B,2,FALSE))</f>
        <v/>
      </c>
      <c r="AO62" s="9" t="str">
        <f>IF('Programmes (ENG)'!AO62="","",VLOOKUP('Programmes (ENG)'!AO62,HIDE!A:B,2,FALSE))</f>
        <v/>
      </c>
      <c r="AP62" s="9" t="str">
        <f>IF('Programmes (ENG)'!AP62="","",VLOOKUP('Programmes (ENG)'!AP62,HIDE!$A:$B,2,FALSE))</f>
        <v/>
      </c>
      <c r="AQ62" s="9" t="str">
        <f t="shared" si="4"/>
        <v/>
      </c>
      <c r="AR62" s="9" t="str">
        <f>IF('Programmes (ENG)'!AR62="","",VLOOKUP('Programmes (ENG)'!AR62,HIDE!A:B,2,FALSE))</f>
        <v/>
      </c>
      <c r="AS62" s="9" t="str">
        <f t="shared" si="5"/>
        <v/>
      </c>
      <c r="AT62" s="9" t="str">
        <f>IF('Programmes (ENG)'!AT62="Supervisor to be Confirmed",VLOOKUP('Programmes (ENG)'!AT62,HIDE!A:B,2,FALSE),IF('Programmes (ENG)'!AT62="","",'Programmes (ENG)'!AT62))</f>
        <v/>
      </c>
    </row>
    <row r="63" spans="1:46" hidden="1" x14ac:dyDescent="0.25">
      <c r="A63" s="3" t="str">
        <f>'Programmes (ENG)'!A63</f>
        <v>FP</v>
      </c>
      <c r="B63" s="3" t="str">
        <f>'Programmes (ENG)'!B63</f>
        <v>F1/7A2E/021b</v>
      </c>
      <c r="C63" s="3" t="str">
        <f>'Programmes (ENG)'!C63</f>
        <v>WAL/FP/021b</v>
      </c>
      <c r="D63" s="3" t="s">
        <v>872</v>
      </c>
      <c r="E63" s="5">
        <f>'Programmes (ENG)'!E63</f>
        <v>1</v>
      </c>
      <c r="F63" s="9" t="str">
        <f t="shared" si="0"/>
        <v xml:space="preserve">Anestheteg/Meddygaeth Gofal Dwys, Meddygaeth Gyffredinol (Mewnol)/Meddygaeth Anadlol, Llawdriniaeth Gyffredinol/Llawdriniaeth y Colon a'r Rhefr </v>
      </c>
      <c r="G63" s="9" t="str">
        <f>IF('Programmes (ENG)'!G63="Supervisor to be Confirmed",VLOOKUP('Programmes (ENG)'!G63,HIDE!A:B,2,FALSE),IF('Programmes (ENG)'!G63="","",'Programmes (ENG)'!G63))</f>
        <v>Dr Alun Thomas</v>
      </c>
      <c r="H63" s="5" t="str">
        <f>'Programmes (ENG)'!H63</f>
        <v>F1</v>
      </c>
      <c r="I63" s="6">
        <f>'Programmes (ENG)'!I63</f>
        <v>44770</v>
      </c>
      <c r="J63" s="6">
        <f>'Programmes (ENG)'!J63</f>
        <v>44901</v>
      </c>
      <c r="K63" s="3" t="str">
        <f>VLOOKUP('Programmes (ENG)'!K63,HIDE!A:B,2, FALSE)</f>
        <v>Bwrdd Iechyd Prifysgol Hywel Dda</v>
      </c>
      <c r="L63" s="3" t="str">
        <f>VLOOKUP('Programmes (ENG)'!L63, HIDE!$A:$B, 2, FALSE)</f>
        <v>Ysbyty Cyffredinol Glangwili</v>
      </c>
      <c r="M63" s="3" t="str">
        <f>VLOOKUP('Programmes (ENG)'!M63, HIDE!$A:$B, 2, FALSE)</f>
        <v>Caerfyrddin</v>
      </c>
      <c r="N63" s="3" t="str">
        <f>VLOOKUP('Programmes (ENG)'!N63,HIDE!G:H, 2, FALSE)</f>
        <v>Anestheteg</v>
      </c>
      <c r="O63" s="3" t="str">
        <f t="shared" si="1"/>
        <v>/</v>
      </c>
      <c r="P63" s="3" t="str">
        <f>IF('Programmes (ENG)'!P63="","",VLOOKUP('Programmes (ENG)'!P63, HIDE!G:H, 2, FALSE))</f>
        <v>Meddygaeth Gofal Dwys</v>
      </c>
      <c r="Q63" s="3" t="str">
        <f>IF('Programmes (ENG)'!Q63="Supervisor to be Confirmed",VLOOKUP('Programmes (ENG)'!Q63,HIDE!A:B,2,FALSE),IF('Programmes (ENG)'!Q63="","",'Programmes (ENG)'!Q63))</f>
        <v>Dr Alun Thomas</v>
      </c>
      <c r="R63" s="3" t="str">
        <f>'Programmes (ENG)'!R63</f>
        <v>F1</v>
      </c>
      <c r="S63" s="10">
        <f>'Programmes (ENG)'!S63</f>
        <v>44537</v>
      </c>
      <c r="T63" s="10">
        <f>'Programmes (ENG)'!T63</f>
        <v>45020</v>
      </c>
      <c r="U63" s="3" t="str">
        <f>VLOOKUP('Programmes (ENG)'!U63,HIDE!A:B,2, FALSE)</f>
        <v>Bwrdd Iechyd Prifysgol Hywel Dda</v>
      </c>
      <c r="V63" s="3" t="str">
        <f>VLOOKUP('Programmes (ENG)'!V63, HIDE!$A:$B, 2, FALSE)</f>
        <v>Ysbyty Cyffredinol Glangwili</v>
      </c>
      <c r="W63" s="3" t="str">
        <f>VLOOKUP('Programmes (ENG)'!W63, HIDE!$A:$B, 2, FALSE)</f>
        <v>Caerfyrddin</v>
      </c>
      <c r="X63" s="3" t="str">
        <f>VLOOKUP('Programmes (ENG)'!X63,HIDE!G:H, 2, FALSE)</f>
        <v>Meddygaeth Gyffredinol (Mewnol)</v>
      </c>
      <c r="Y63" s="3" t="str">
        <f t="shared" si="2"/>
        <v>/</v>
      </c>
      <c r="Z63" s="3" t="str">
        <f>IF('Programmes (ENG)'!Z63="","",VLOOKUP('Programmes (ENG)'!Z63, HIDE!G:H, 2, FALSE))</f>
        <v>Meddygaeth Anadlol</v>
      </c>
      <c r="AA63" s="3" t="str">
        <f>IF('Programmes (ENG)'!AA63="Supervisor to be Confirmed",VLOOKUP('Programmes (ENG)'!AA63,HIDE!A:B,2,FALSE),IF('Programmes (ENG)'!AA63="","",'Programmes (ENG)'!AA63))</f>
        <v>Dr Gareth Collier</v>
      </c>
      <c r="AB63" s="3" t="str">
        <f>'Programmes (ENG)'!AB63</f>
        <v>F1</v>
      </c>
      <c r="AC63" s="10">
        <f>'Programmes (ENG)'!AC63</f>
        <v>45021</v>
      </c>
      <c r="AD63" s="10">
        <f>'Programmes (ENG)'!AD63</f>
        <v>45139</v>
      </c>
      <c r="AE63" s="3" t="str">
        <f>VLOOKUP('Programmes (ENG)'!AE63,HIDE!A:B,2, FALSE)</f>
        <v>Bwrdd Iechyd Prifysgol Hywel Dda</v>
      </c>
      <c r="AF63" s="3" t="str">
        <f>VLOOKUP('Programmes (ENG)'!AF63, HIDE!$A:$B, 2, FALSE)</f>
        <v>Ysbyty Cyffredinol Glangwili / Ysbyty'r Tywysog Philip</v>
      </c>
      <c r="AG63" s="3" t="str">
        <f>VLOOKUP('Programmes (ENG)'!AG63, HIDE!$A:$B, 2, FALSE)</f>
        <v>Caerfyrddin / Llanelli</v>
      </c>
      <c r="AH63" s="3" t="str">
        <f>VLOOKUP('Programmes (ENG)'!AH63,HIDE!G:H, 2, FALSE)</f>
        <v>Llawdriniaeth Gyffredinol</v>
      </c>
      <c r="AI63" s="3" t="str">
        <f t="shared" si="3"/>
        <v>/</v>
      </c>
      <c r="AJ63" s="3" t="str">
        <f>IF('Programmes (ENG)'!AJ63="","",VLOOKUP('Programmes (ENG)'!AJ63, HIDE!G:H, 2, FALSE))</f>
        <v>Llawdriniaeth y Colon a'r Rhefr</v>
      </c>
      <c r="AK63" s="3" t="str">
        <f>IF('Programmes (ENG)'!AK63="Supervisor to be Confirmed",VLOOKUP('Programmes (ENG)'!AK63,HIDE!A:B,2,FALSE),IF('Programmes (ENG)'!AK63="","",'Programmes (ENG)'!AK63))</f>
        <v>Mr Andrew Deans</v>
      </c>
      <c r="AL63" s="10" t="str">
        <f>IF('Programmes (ENG)'!AL63="", "", 'Programmes (ENG)'!AL63)</f>
        <v/>
      </c>
      <c r="AM63" s="10" t="str">
        <f>IF('Programmes (ENG)'!AM63="", "", 'Programmes (ENG)'!AM63)</f>
        <v/>
      </c>
      <c r="AN63" s="9" t="str">
        <f>IF('Programmes (ENG)'!AN63="","",VLOOKUP('Programmes (ENG)'!AN63,HIDE!A:B,2,FALSE))</f>
        <v/>
      </c>
      <c r="AO63" s="9" t="str">
        <f>IF('Programmes (ENG)'!AO63="","",VLOOKUP('Programmes (ENG)'!AO63,HIDE!A:B,2,FALSE))</f>
        <v/>
      </c>
      <c r="AP63" s="9" t="str">
        <f>IF('Programmes (ENG)'!AP63="","",VLOOKUP('Programmes (ENG)'!AP63,HIDE!$A:$B,2,FALSE))</f>
        <v/>
      </c>
      <c r="AQ63" s="9" t="str">
        <f t="shared" si="4"/>
        <v/>
      </c>
      <c r="AR63" s="9" t="str">
        <f>IF('Programmes (ENG)'!AR63="","",VLOOKUP('Programmes (ENG)'!AR63,HIDE!A:B,2,FALSE))</f>
        <v/>
      </c>
      <c r="AS63" s="9" t="str">
        <f t="shared" si="5"/>
        <v/>
      </c>
      <c r="AT63" s="9" t="str">
        <f>IF('Programmes (ENG)'!AT63="Supervisor to be Confirmed",VLOOKUP('Programmes (ENG)'!AT63,HIDE!A:B,2,FALSE),IF('Programmes (ENG)'!AT63="","",'Programmes (ENG)'!AT63))</f>
        <v/>
      </c>
    </row>
    <row r="64" spans="1:46" hidden="1" x14ac:dyDescent="0.25">
      <c r="A64" s="3" t="str">
        <f>'Programmes (ENG)'!A64</f>
        <v>FP</v>
      </c>
      <c r="B64" s="3" t="str">
        <f>'Programmes (ENG)'!B64</f>
        <v>F1/7A2E/021c</v>
      </c>
      <c r="C64" s="3" t="str">
        <f>'Programmes (ENG)'!C64</f>
        <v>WAL/FP/021c</v>
      </c>
      <c r="D64" s="3" t="s">
        <v>872</v>
      </c>
      <c r="E64" s="5">
        <f>'Programmes (ENG)'!E64</f>
        <v>1</v>
      </c>
      <c r="F64" s="9" t="str">
        <f t="shared" si="0"/>
        <v xml:space="preserve">Llawdriniaeth Gyffredinol/Llawdriniaeth y Colon a'r Rhefr, Anestheteg/Meddygaeth Gofal Dwys, Meddygaeth Gyffredinol (Mewnol)/Meddygaeth Anadlol </v>
      </c>
      <c r="G64" s="9" t="str">
        <f>IF('Programmes (ENG)'!G64="Supervisor to be Confirmed",VLOOKUP('Programmes (ENG)'!G64,HIDE!A:B,2,FALSE),IF('Programmes (ENG)'!G64="","",'Programmes (ENG)'!G64))</f>
        <v>Mr Andrew Deans</v>
      </c>
      <c r="H64" s="5" t="str">
        <f>'Programmes (ENG)'!H64</f>
        <v>F1</v>
      </c>
      <c r="I64" s="6">
        <f>'Programmes (ENG)'!I64</f>
        <v>44770</v>
      </c>
      <c r="J64" s="6">
        <f>'Programmes (ENG)'!J64</f>
        <v>44901</v>
      </c>
      <c r="K64" s="3" t="str">
        <f>VLOOKUP('Programmes (ENG)'!K64,HIDE!A:B,2, FALSE)</f>
        <v>Bwrdd Iechyd Prifysgol Hywel Dda</v>
      </c>
      <c r="L64" s="3" t="str">
        <f>VLOOKUP('Programmes (ENG)'!L64, HIDE!$A:$B, 2, FALSE)</f>
        <v>Ysbyty Cyffredinol Glangwili / Ysbyty'r Tywysog Philip</v>
      </c>
      <c r="M64" s="3" t="str">
        <f>VLOOKUP('Programmes (ENG)'!M64, HIDE!$A:$B, 2, FALSE)</f>
        <v>Caerfyrddin / Llanelli</v>
      </c>
      <c r="N64" s="3" t="str">
        <f>VLOOKUP('Programmes (ENG)'!N64,HIDE!G:H, 2, FALSE)</f>
        <v>Llawdriniaeth Gyffredinol</v>
      </c>
      <c r="O64" s="3" t="str">
        <f t="shared" si="1"/>
        <v>/</v>
      </c>
      <c r="P64" s="3" t="str">
        <f>IF('Programmes (ENG)'!P64="","",VLOOKUP('Programmes (ENG)'!P64, HIDE!G:H, 2, FALSE))</f>
        <v>Llawdriniaeth y Colon a'r Rhefr</v>
      </c>
      <c r="Q64" s="3" t="str">
        <f>IF('Programmes (ENG)'!Q64="Supervisor to be Confirmed",VLOOKUP('Programmes (ENG)'!Q64,HIDE!A:B,2,FALSE),IF('Programmes (ENG)'!Q64="","",'Programmes (ENG)'!Q64))</f>
        <v>Mr Andrew Deans</v>
      </c>
      <c r="R64" s="3" t="str">
        <f>'Programmes (ENG)'!R64</f>
        <v>F1</v>
      </c>
      <c r="S64" s="10">
        <f>'Programmes (ENG)'!S64</f>
        <v>44537</v>
      </c>
      <c r="T64" s="10">
        <f>'Programmes (ENG)'!T64</f>
        <v>45020</v>
      </c>
      <c r="U64" s="3" t="str">
        <f>VLOOKUP('Programmes (ENG)'!U64,HIDE!A:B,2, FALSE)</f>
        <v>Bwrdd Iechyd Prifysgol Hywel Dda</v>
      </c>
      <c r="V64" s="3" t="str">
        <f>VLOOKUP('Programmes (ENG)'!V64, HIDE!$A:$B, 2, FALSE)</f>
        <v>Ysbyty Cyffredinol Glangwili</v>
      </c>
      <c r="W64" s="3" t="str">
        <f>VLOOKUP('Programmes (ENG)'!W64, HIDE!$A:$B, 2, FALSE)</f>
        <v>Caerfyrddin</v>
      </c>
      <c r="X64" s="3" t="str">
        <f>VLOOKUP('Programmes (ENG)'!X64,HIDE!G:H, 2, FALSE)</f>
        <v>Anestheteg</v>
      </c>
      <c r="Y64" s="3" t="str">
        <f t="shared" si="2"/>
        <v>/</v>
      </c>
      <c r="Z64" s="3" t="str">
        <f>IF('Programmes (ENG)'!Z64="","",VLOOKUP('Programmes (ENG)'!Z64, HIDE!G:H, 2, FALSE))</f>
        <v>Meddygaeth Gofal Dwys</v>
      </c>
      <c r="AA64" s="3" t="str">
        <f>IF('Programmes (ENG)'!AA64="Supervisor to be Confirmed",VLOOKUP('Programmes (ENG)'!AA64,HIDE!A:B,2,FALSE),IF('Programmes (ENG)'!AA64="","",'Programmes (ENG)'!AA64))</f>
        <v>Dr Alun Thomas</v>
      </c>
      <c r="AB64" s="3" t="str">
        <f>'Programmes (ENG)'!AB64</f>
        <v>F1</v>
      </c>
      <c r="AC64" s="10">
        <f>'Programmes (ENG)'!AC64</f>
        <v>45021</v>
      </c>
      <c r="AD64" s="10">
        <f>'Programmes (ENG)'!AD64</f>
        <v>45139</v>
      </c>
      <c r="AE64" s="3" t="str">
        <f>VLOOKUP('Programmes (ENG)'!AE64,HIDE!A:B,2, FALSE)</f>
        <v>Bwrdd Iechyd Prifysgol Hywel Dda</v>
      </c>
      <c r="AF64" s="3" t="str">
        <f>VLOOKUP('Programmes (ENG)'!AF64, HIDE!$A:$B, 2, FALSE)</f>
        <v>Ysbyty Cyffredinol Glangwili</v>
      </c>
      <c r="AG64" s="3" t="str">
        <f>VLOOKUP('Programmes (ENG)'!AG64, HIDE!$A:$B, 2, FALSE)</f>
        <v>Caerfyrddin</v>
      </c>
      <c r="AH64" s="3" t="str">
        <f>VLOOKUP('Programmes (ENG)'!AH64,HIDE!G:H, 2, FALSE)</f>
        <v>Meddygaeth Gyffredinol (Mewnol)</v>
      </c>
      <c r="AI64" s="3" t="str">
        <f t="shared" si="3"/>
        <v>/</v>
      </c>
      <c r="AJ64" s="3" t="str">
        <f>IF('Programmes (ENG)'!AJ64="","",VLOOKUP('Programmes (ENG)'!AJ64, HIDE!G:H, 2, FALSE))</f>
        <v>Meddygaeth Anadlol</v>
      </c>
      <c r="AK64" s="3" t="str">
        <f>IF('Programmes (ENG)'!AK64="Supervisor to be Confirmed",VLOOKUP('Programmes (ENG)'!AK64,HIDE!A:B,2,FALSE),IF('Programmes (ENG)'!AK64="","",'Programmes (ENG)'!AK64))</f>
        <v>Dr Gareth Collier</v>
      </c>
      <c r="AL64" s="10" t="str">
        <f>IF('Programmes (ENG)'!AL64="", "", 'Programmes (ENG)'!AL64)</f>
        <v/>
      </c>
      <c r="AM64" s="10" t="str">
        <f>IF('Programmes (ENG)'!AM64="", "", 'Programmes (ENG)'!AM64)</f>
        <v/>
      </c>
      <c r="AN64" s="9" t="str">
        <f>IF('Programmes (ENG)'!AN64="","",VLOOKUP('Programmes (ENG)'!AN64,HIDE!A:B,2,FALSE))</f>
        <v/>
      </c>
      <c r="AO64" s="9" t="str">
        <f>IF('Programmes (ENG)'!AO64="","",VLOOKUP('Programmes (ENG)'!AO64,HIDE!A:B,2,FALSE))</f>
        <v/>
      </c>
      <c r="AP64" s="9" t="str">
        <f>IF('Programmes (ENG)'!AP64="","",VLOOKUP('Programmes (ENG)'!AP64,HIDE!$A:$B,2,FALSE))</f>
        <v/>
      </c>
      <c r="AQ64" s="9" t="str">
        <f t="shared" si="4"/>
        <v/>
      </c>
      <c r="AR64" s="9" t="str">
        <f>IF('Programmes (ENG)'!AR64="","",VLOOKUP('Programmes (ENG)'!AR64,HIDE!A:B,2,FALSE))</f>
        <v/>
      </c>
      <c r="AS64" s="9" t="str">
        <f t="shared" si="5"/>
        <v/>
      </c>
      <c r="AT64" s="9" t="str">
        <f>IF('Programmes (ENG)'!AT64="Supervisor to be Confirmed",VLOOKUP('Programmes (ENG)'!AT64,HIDE!A:B,2,FALSE),IF('Programmes (ENG)'!AT64="","",'Programmes (ENG)'!AT64))</f>
        <v/>
      </c>
    </row>
    <row r="65" spans="1:46" hidden="1" x14ac:dyDescent="0.25">
      <c r="A65" s="3" t="str">
        <f>'Programmes (ENG)'!A65</f>
        <v>FP</v>
      </c>
      <c r="B65" s="3" t="str">
        <f>'Programmes (ENG)'!B65</f>
        <v>F1/7A2E/022a</v>
      </c>
      <c r="C65" s="3" t="str">
        <f>'Programmes (ENG)'!C65</f>
        <v>WAL/FP/022a</v>
      </c>
      <c r="D65" s="3" t="s">
        <v>872</v>
      </c>
      <c r="E65" s="5">
        <f>'Programmes (ENG)'!E65</f>
        <v>1</v>
      </c>
      <c r="F65" s="9" t="str">
        <f t="shared" si="0"/>
        <v xml:space="preserve">Meddygaeth Gyffredinol (Mewnol)/Gastroenteroleg, Llawdriniaeth Gyffredinol/Llawdriniaeth Gastroberfeddol Uchaf, Clust, Trwyn a Gwddf </v>
      </c>
      <c r="G65" s="9" t="str">
        <f>IF('Programmes (ENG)'!G65="Supervisor to be Confirmed",VLOOKUP('Programmes (ENG)'!G65,HIDE!A:B,2,FALSE),IF('Programmes (ENG)'!G65="","",'Programmes (ENG)'!G65))</f>
        <v>Dr Dafydd Bowen</v>
      </c>
      <c r="H65" s="5" t="str">
        <f>'Programmes (ENG)'!H65</f>
        <v>F1</v>
      </c>
      <c r="I65" s="6">
        <f>'Programmes (ENG)'!I65</f>
        <v>44770</v>
      </c>
      <c r="J65" s="6">
        <f>'Programmes (ENG)'!J65</f>
        <v>44901</v>
      </c>
      <c r="K65" s="3" t="str">
        <f>VLOOKUP('Programmes (ENG)'!K65,HIDE!A:B,2, FALSE)</f>
        <v>Bwrdd Iechyd Prifysgol Hywel Dda</v>
      </c>
      <c r="L65" s="3" t="str">
        <f>VLOOKUP('Programmes (ENG)'!L65, HIDE!$A:$B, 2, FALSE)</f>
        <v>Ysbyty Cyffredinol Glangwili</v>
      </c>
      <c r="M65" s="3" t="str">
        <f>VLOOKUP('Programmes (ENG)'!M65, HIDE!$A:$B, 2, FALSE)</f>
        <v>Caerfyrddin</v>
      </c>
      <c r="N65" s="3" t="str">
        <f>VLOOKUP('Programmes (ENG)'!N65,HIDE!G:H, 2, FALSE)</f>
        <v>Meddygaeth Gyffredinol (Mewnol)</v>
      </c>
      <c r="O65" s="3" t="str">
        <f t="shared" si="1"/>
        <v>/</v>
      </c>
      <c r="P65" s="3" t="str">
        <f>IF('Programmes (ENG)'!P65="","",VLOOKUP('Programmes (ENG)'!P65, HIDE!G:H, 2, FALSE))</f>
        <v>Gastroenteroleg</v>
      </c>
      <c r="Q65" s="3" t="str">
        <f>IF('Programmes (ENG)'!Q65="Supervisor to be Confirmed",VLOOKUP('Programmes (ENG)'!Q65,HIDE!A:B,2,FALSE),IF('Programmes (ENG)'!Q65="","",'Programmes (ENG)'!Q65))</f>
        <v>Dr Dafydd Bowen</v>
      </c>
      <c r="R65" s="3" t="str">
        <f>'Programmes (ENG)'!R65</f>
        <v>F1</v>
      </c>
      <c r="S65" s="10">
        <f>'Programmes (ENG)'!S65</f>
        <v>44537</v>
      </c>
      <c r="T65" s="10">
        <f>'Programmes (ENG)'!T65</f>
        <v>45020</v>
      </c>
      <c r="U65" s="3" t="str">
        <f>VLOOKUP('Programmes (ENG)'!U65,HIDE!A:B,2, FALSE)</f>
        <v>Bwrdd Iechyd Prifysgol Hywel Dda</v>
      </c>
      <c r="V65" s="3" t="str">
        <f>VLOOKUP('Programmes (ENG)'!V65, HIDE!$A:$B, 2, FALSE)</f>
        <v>Ysbyty Cyffredinol Glangwili / Ysbyty'r Tywysog Philip</v>
      </c>
      <c r="W65" s="3" t="str">
        <f>VLOOKUP('Programmes (ENG)'!W65, HIDE!$A:$B, 2, FALSE)</f>
        <v>Caerfyrddin / Llanelli</v>
      </c>
      <c r="X65" s="3" t="str">
        <f>VLOOKUP('Programmes (ENG)'!X65,HIDE!G:H, 2, FALSE)</f>
        <v>Llawdriniaeth Gyffredinol</v>
      </c>
      <c r="Y65" s="3" t="str">
        <f t="shared" si="2"/>
        <v>/</v>
      </c>
      <c r="Z65" s="3" t="str">
        <f>IF('Programmes (ENG)'!Z65="","",VLOOKUP('Programmes (ENG)'!Z65, HIDE!G:H, 2, FALSE))</f>
        <v>Llawdriniaeth Gastroberfeddol Uchaf</v>
      </c>
      <c r="AA65" s="3" t="str">
        <f>IF('Programmes (ENG)'!AA65="Supervisor to be Confirmed",VLOOKUP('Programmes (ENG)'!AA65,HIDE!A:B,2,FALSE),IF('Programmes (ENG)'!AA65="","",'Programmes (ENG)'!AA65))</f>
        <v>Mr Mark Henwood</v>
      </c>
      <c r="AB65" s="3" t="str">
        <f>'Programmes (ENG)'!AB65</f>
        <v>F1</v>
      </c>
      <c r="AC65" s="10">
        <f>'Programmes (ENG)'!AC65</f>
        <v>45021</v>
      </c>
      <c r="AD65" s="10">
        <f>'Programmes (ENG)'!AD65</f>
        <v>45139</v>
      </c>
      <c r="AE65" s="3" t="str">
        <f>VLOOKUP('Programmes (ENG)'!AE65,HIDE!A:B,2, FALSE)</f>
        <v>Bwrdd Iechyd Prifysgol Hywel Dda</v>
      </c>
      <c r="AF65" s="3" t="str">
        <f>VLOOKUP('Programmes (ENG)'!AF65, HIDE!$A:$B, 2, FALSE)</f>
        <v>Ysbyty Cyffredinol Glangwili</v>
      </c>
      <c r="AG65" s="3" t="str">
        <f>VLOOKUP('Programmes (ENG)'!AG65, HIDE!$A:$B, 2, FALSE)</f>
        <v>Caerfyrddin</v>
      </c>
      <c r="AH65" s="3" t="str">
        <f>VLOOKUP('Programmes (ENG)'!AH65,HIDE!G:H, 2, FALSE)</f>
        <v>Clust, Trwyn a Gwddf</v>
      </c>
      <c r="AI65" s="3" t="str">
        <f t="shared" si="3"/>
        <v/>
      </c>
      <c r="AJ65" s="3" t="str">
        <f>IF('Programmes (ENG)'!AJ65="","",VLOOKUP('Programmes (ENG)'!AJ65, HIDE!G:H, 2, FALSE))</f>
        <v/>
      </c>
      <c r="AK65" s="3" t="str">
        <f>IF('Programmes (ENG)'!AK65="Supervisor to be Confirmed",VLOOKUP('Programmes (ENG)'!AK65,HIDE!A:B,2,FALSE),IF('Programmes (ENG)'!AK65="","",'Programmes (ENG)'!AK65))</f>
        <v>Mr Antony Howarth</v>
      </c>
      <c r="AL65" s="10" t="str">
        <f>IF('Programmes (ENG)'!AL65="", "", 'Programmes (ENG)'!AL65)</f>
        <v/>
      </c>
      <c r="AM65" s="10" t="str">
        <f>IF('Programmes (ENG)'!AM65="", "", 'Programmes (ENG)'!AM65)</f>
        <v/>
      </c>
      <c r="AN65" s="9" t="str">
        <f>IF('Programmes (ENG)'!AN65="","",VLOOKUP('Programmes (ENG)'!AN65,HIDE!A:B,2,FALSE))</f>
        <v/>
      </c>
      <c r="AO65" s="9" t="str">
        <f>IF('Programmes (ENG)'!AO65="","",VLOOKUP('Programmes (ENG)'!AO65,HIDE!A:B,2,FALSE))</f>
        <v/>
      </c>
      <c r="AP65" s="9" t="str">
        <f>IF('Programmes (ENG)'!AP65="","",VLOOKUP('Programmes (ENG)'!AP65,HIDE!$A:$B,2,FALSE))</f>
        <v/>
      </c>
      <c r="AQ65" s="9" t="str">
        <f t="shared" si="4"/>
        <v/>
      </c>
      <c r="AR65" s="9" t="str">
        <f>IF('Programmes (ENG)'!AR65="","",VLOOKUP('Programmes (ENG)'!AR65,HIDE!A:B,2,FALSE))</f>
        <v/>
      </c>
      <c r="AS65" s="9" t="str">
        <f t="shared" si="5"/>
        <v/>
      </c>
      <c r="AT65" s="9" t="str">
        <f>IF('Programmes (ENG)'!AT65="Supervisor to be Confirmed",VLOOKUP('Programmes (ENG)'!AT65,HIDE!A:B,2,FALSE),IF('Programmes (ENG)'!AT65="","",'Programmes (ENG)'!AT65))</f>
        <v/>
      </c>
    </row>
    <row r="66" spans="1:46" hidden="1" x14ac:dyDescent="0.25">
      <c r="A66" s="3" t="str">
        <f>'Programmes (ENG)'!A66</f>
        <v>FP</v>
      </c>
      <c r="B66" s="3" t="str">
        <f>'Programmes (ENG)'!B66</f>
        <v>F1/7A2E/022b</v>
      </c>
      <c r="C66" s="3" t="str">
        <f>'Programmes (ENG)'!C66</f>
        <v>WAL/FP/022b</v>
      </c>
      <c r="D66" s="3" t="s">
        <v>872</v>
      </c>
      <c r="E66" s="5">
        <f>'Programmes (ENG)'!E66</f>
        <v>1</v>
      </c>
      <c r="F66" s="9" t="str">
        <f t="shared" si="0"/>
        <v xml:space="preserve">Clust, Trwyn a Gwddf, Meddygaeth Gyffredinol (Mewnol)/Gastroenteroleg, Llawdriniaeth Gyffredinol/Llawdriniaeth Gastroberfeddol Uchaf </v>
      </c>
      <c r="G66" s="9" t="str">
        <f>IF('Programmes (ENG)'!G66="Supervisor to be Confirmed",VLOOKUP('Programmes (ENG)'!G66,HIDE!A:B,2,FALSE),IF('Programmes (ENG)'!G66="","",'Programmes (ENG)'!G66))</f>
        <v>Mr Antony Howarth</v>
      </c>
      <c r="H66" s="5" t="str">
        <f>'Programmes (ENG)'!H66</f>
        <v>F1</v>
      </c>
      <c r="I66" s="6">
        <f>'Programmes (ENG)'!I66</f>
        <v>44770</v>
      </c>
      <c r="J66" s="6">
        <f>'Programmes (ENG)'!J66</f>
        <v>44901</v>
      </c>
      <c r="K66" s="3" t="str">
        <f>VLOOKUP('Programmes (ENG)'!K66,HIDE!A:B,2, FALSE)</f>
        <v>Bwrdd Iechyd Prifysgol Hywel Dda</v>
      </c>
      <c r="L66" s="3" t="str">
        <f>VLOOKUP('Programmes (ENG)'!L66, HIDE!$A:$B, 2, FALSE)</f>
        <v>Ysbyty Cyffredinol Glangwili</v>
      </c>
      <c r="M66" s="3" t="str">
        <f>VLOOKUP('Programmes (ENG)'!M66, HIDE!$A:$B, 2, FALSE)</f>
        <v>Caerfyrddin</v>
      </c>
      <c r="N66" s="3" t="str">
        <f>VLOOKUP('Programmes (ENG)'!N66,HIDE!G:H, 2, FALSE)</f>
        <v>Clust, Trwyn a Gwddf</v>
      </c>
      <c r="O66" s="3" t="str">
        <f t="shared" si="1"/>
        <v/>
      </c>
      <c r="P66" s="3" t="str">
        <f>IF('Programmes (ENG)'!P66="","",VLOOKUP('Programmes (ENG)'!P66, HIDE!G:H, 2, FALSE))</f>
        <v/>
      </c>
      <c r="Q66" s="3" t="str">
        <f>IF('Programmes (ENG)'!Q66="Supervisor to be Confirmed",VLOOKUP('Programmes (ENG)'!Q66,HIDE!A:B,2,FALSE),IF('Programmes (ENG)'!Q66="","",'Programmes (ENG)'!Q66))</f>
        <v>Mr Antony Howarth</v>
      </c>
      <c r="R66" s="3" t="str">
        <f>'Programmes (ENG)'!R66</f>
        <v>F1</v>
      </c>
      <c r="S66" s="10">
        <f>'Programmes (ENG)'!S66</f>
        <v>44537</v>
      </c>
      <c r="T66" s="10">
        <f>'Programmes (ENG)'!T66</f>
        <v>45020</v>
      </c>
      <c r="U66" s="3" t="str">
        <f>VLOOKUP('Programmes (ENG)'!U66,HIDE!A:B,2, FALSE)</f>
        <v>Bwrdd Iechyd Prifysgol Hywel Dda</v>
      </c>
      <c r="V66" s="3" t="str">
        <f>VLOOKUP('Programmes (ENG)'!V66, HIDE!$A:$B, 2, FALSE)</f>
        <v>Ysbyty Cyffredinol Glangwili</v>
      </c>
      <c r="W66" s="3" t="str">
        <f>VLOOKUP('Programmes (ENG)'!W66, HIDE!$A:$B, 2, FALSE)</f>
        <v>Caerfyrddin</v>
      </c>
      <c r="X66" s="3" t="str">
        <f>VLOOKUP('Programmes (ENG)'!X66,HIDE!G:H, 2, FALSE)</f>
        <v>Meddygaeth Gyffredinol (Mewnol)</v>
      </c>
      <c r="Y66" s="3" t="str">
        <f t="shared" si="2"/>
        <v>/</v>
      </c>
      <c r="Z66" s="3" t="str">
        <f>IF('Programmes (ENG)'!Z66="","",VLOOKUP('Programmes (ENG)'!Z66, HIDE!G:H, 2, FALSE))</f>
        <v>Gastroenteroleg</v>
      </c>
      <c r="AA66" s="3" t="str">
        <f>IF('Programmes (ENG)'!AA66="Supervisor to be Confirmed",VLOOKUP('Programmes (ENG)'!AA66,HIDE!A:B,2,FALSE),IF('Programmes (ENG)'!AA66="","",'Programmes (ENG)'!AA66))</f>
        <v>Dr Dafydd Bowen</v>
      </c>
      <c r="AB66" s="3" t="str">
        <f>'Programmes (ENG)'!AB66</f>
        <v>F1</v>
      </c>
      <c r="AC66" s="10">
        <f>'Programmes (ENG)'!AC66</f>
        <v>45021</v>
      </c>
      <c r="AD66" s="10">
        <f>'Programmes (ENG)'!AD66</f>
        <v>45139</v>
      </c>
      <c r="AE66" s="3" t="str">
        <f>VLOOKUP('Programmes (ENG)'!AE66,HIDE!A:B,2, FALSE)</f>
        <v>Bwrdd Iechyd Prifysgol Hywel Dda</v>
      </c>
      <c r="AF66" s="3" t="str">
        <f>VLOOKUP('Programmes (ENG)'!AF66, HIDE!$A:$B, 2, FALSE)</f>
        <v>Ysbyty Cyffredinol Glangwili / Ysbyty'r Tywysog Philip</v>
      </c>
      <c r="AG66" s="3" t="str">
        <f>VLOOKUP('Programmes (ENG)'!AG66, HIDE!$A:$B, 2, FALSE)</f>
        <v>Caerfyrddin / Llanelli</v>
      </c>
      <c r="AH66" s="3" t="str">
        <f>VLOOKUP('Programmes (ENG)'!AH66,HIDE!G:H, 2, FALSE)</f>
        <v>Llawdriniaeth Gyffredinol</v>
      </c>
      <c r="AI66" s="3" t="str">
        <f t="shared" si="3"/>
        <v>/</v>
      </c>
      <c r="AJ66" s="3" t="str">
        <f>IF('Programmes (ENG)'!AJ66="","",VLOOKUP('Programmes (ENG)'!AJ66, HIDE!G:H, 2, FALSE))</f>
        <v>Llawdriniaeth Gastroberfeddol Uchaf</v>
      </c>
      <c r="AK66" s="3" t="str">
        <f>IF('Programmes (ENG)'!AK66="Supervisor to be Confirmed",VLOOKUP('Programmes (ENG)'!AK66,HIDE!A:B,2,FALSE),IF('Programmes (ENG)'!AK66="","",'Programmes (ENG)'!AK66))</f>
        <v>Mr Mark Henwood</v>
      </c>
      <c r="AL66" s="10" t="str">
        <f>IF('Programmes (ENG)'!AL66="", "", 'Programmes (ENG)'!AL66)</f>
        <v/>
      </c>
      <c r="AM66" s="10" t="str">
        <f>IF('Programmes (ENG)'!AM66="", "", 'Programmes (ENG)'!AM66)</f>
        <v/>
      </c>
      <c r="AN66" s="9" t="str">
        <f>IF('Programmes (ENG)'!AN66="","",VLOOKUP('Programmes (ENG)'!AN66,HIDE!A:B,2,FALSE))</f>
        <v/>
      </c>
      <c r="AO66" s="9" t="str">
        <f>IF('Programmes (ENG)'!AO66="","",VLOOKUP('Programmes (ENG)'!AO66,HIDE!A:B,2,FALSE))</f>
        <v/>
      </c>
      <c r="AP66" s="9" t="str">
        <f>IF('Programmes (ENG)'!AP66="","",VLOOKUP('Programmes (ENG)'!AP66,HIDE!$A:$B,2,FALSE))</f>
        <v/>
      </c>
      <c r="AQ66" s="9" t="str">
        <f t="shared" si="4"/>
        <v/>
      </c>
      <c r="AR66" s="9" t="str">
        <f>IF('Programmes (ENG)'!AR66="","",VLOOKUP('Programmes (ENG)'!AR66,HIDE!A:B,2,FALSE))</f>
        <v/>
      </c>
      <c r="AS66" s="9" t="str">
        <f t="shared" si="5"/>
        <v/>
      </c>
      <c r="AT66" s="9" t="str">
        <f>IF('Programmes (ENG)'!AT66="Supervisor to be Confirmed",VLOOKUP('Programmes (ENG)'!AT66,HIDE!A:B,2,FALSE),IF('Programmes (ENG)'!AT66="","",'Programmes (ENG)'!AT66))</f>
        <v/>
      </c>
    </row>
    <row r="67" spans="1:46" hidden="1" x14ac:dyDescent="0.25">
      <c r="A67" s="3" t="str">
        <f>'Programmes (ENG)'!A67</f>
        <v>FP</v>
      </c>
      <c r="B67" s="3" t="str">
        <f>'Programmes (ENG)'!B67</f>
        <v>F1/7A2E/022c</v>
      </c>
      <c r="C67" s="3" t="str">
        <f>'Programmes (ENG)'!C67</f>
        <v>WAL/FP/022c</v>
      </c>
      <c r="D67" s="3" t="s">
        <v>872</v>
      </c>
      <c r="E67" s="5">
        <f>'Programmes (ENG)'!E67</f>
        <v>1</v>
      </c>
      <c r="F67" s="9" t="str">
        <f t="shared" ref="F67:F130" si="6">CONCATENATE(N67,O67,P67,", ",X67,Y67,Z67,", ",AH67,AI67,AJ67, AQ67, AR67, " ", AS67)</f>
        <v xml:space="preserve">Llawdriniaeth Gyffredinol/Llawdriniaeth Gastroberfeddol Uchaf, Clust, Trwyn a Gwddf, Meddygaeth Gyffredinol (Mewnol)/Gastroenteroleg </v>
      </c>
      <c r="G67" s="9" t="str">
        <f>IF('Programmes (ENG)'!G67="Supervisor to be Confirmed",VLOOKUP('Programmes (ENG)'!G67,HIDE!A:B,2,FALSE),IF('Programmes (ENG)'!G67="","",'Programmes (ENG)'!G67))</f>
        <v>Mr Mark Henwood</v>
      </c>
      <c r="H67" s="5" t="str">
        <f>'Programmes (ENG)'!H67</f>
        <v>F1</v>
      </c>
      <c r="I67" s="6">
        <f>'Programmes (ENG)'!I67</f>
        <v>44770</v>
      </c>
      <c r="J67" s="6">
        <f>'Programmes (ENG)'!J67</f>
        <v>44901</v>
      </c>
      <c r="K67" s="3" t="str">
        <f>VLOOKUP('Programmes (ENG)'!K67,HIDE!A:B,2, FALSE)</f>
        <v>Bwrdd Iechyd Prifysgol Hywel Dda</v>
      </c>
      <c r="L67" s="3" t="str">
        <f>VLOOKUP('Programmes (ENG)'!L67, HIDE!$A:$B, 2, FALSE)</f>
        <v>Ysbyty Cyffredinol Glangwili / Ysbyty'r Tywysog Philip</v>
      </c>
      <c r="M67" s="3" t="str">
        <f>VLOOKUP('Programmes (ENG)'!M67, HIDE!$A:$B, 2, FALSE)</f>
        <v>Caerfyrddin / Llanelli</v>
      </c>
      <c r="N67" s="3" t="str">
        <f>VLOOKUP('Programmes (ENG)'!N67,HIDE!G:H, 2, FALSE)</f>
        <v>Llawdriniaeth Gyffredinol</v>
      </c>
      <c r="O67" s="3" t="str">
        <f t="shared" ref="O67:O130" si="7">IF(P67="", "", "/")</f>
        <v>/</v>
      </c>
      <c r="P67" s="3" t="str">
        <f>IF('Programmes (ENG)'!P67="","",VLOOKUP('Programmes (ENG)'!P67, HIDE!G:H, 2, FALSE))</f>
        <v>Llawdriniaeth Gastroberfeddol Uchaf</v>
      </c>
      <c r="Q67" s="3" t="str">
        <f>IF('Programmes (ENG)'!Q67="Supervisor to be Confirmed",VLOOKUP('Programmes (ENG)'!Q67,HIDE!A:B,2,FALSE),IF('Programmes (ENG)'!Q67="","",'Programmes (ENG)'!Q67))</f>
        <v>Mr Mark Henwood</v>
      </c>
      <c r="R67" s="3" t="str">
        <f>'Programmes (ENG)'!R67</f>
        <v>F1</v>
      </c>
      <c r="S67" s="10">
        <f>'Programmes (ENG)'!S67</f>
        <v>44537</v>
      </c>
      <c r="T67" s="10">
        <f>'Programmes (ENG)'!T67</f>
        <v>45020</v>
      </c>
      <c r="U67" s="3" t="str">
        <f>VLOOKUP('Programmes (ENG)'!U67,HIDE!A:B,2, FALSE)</f>
        <v>Bwrdd Iechyd Prifysgol Hywel Dda</v>
      </c>
      <c r="V67" s="3" t="str">
        <f>VLOOKUP('Programmes (ENG)'!V67, HIDE!$A:$B, 2, FALSE)</f>
        <v>Ysbyty Cyffredinol Glangwili</v>
      </c>
      <c r="W67" s="3" t="str">
        <f>VLOOKUP('Programmes (ENG)'!W67, HIDE!$A:$B, 2, FALSE)</f>
        <v>Caerfyrddin</v>
      </c>
      <c r="X67" s="3" t="str">
        <f>VLOOKUP('Programmes (ENG)'!X67,HIDE!G:H, 2, FALSE)</f>
        <v>Clust, Trwyn a Gwddf</v>
      </c>
      <c r="Y67" s="3" t="str">
        <f t="shared" ref="Y67:Y130" si="8">IF(Z67="", "", "/")</f>
        <v/>
      </c>
      <c r="Z67" s="3" t="str">
        <f>IF('Programmes (ENG)'!Z67="","",VLOOKUP('Programmes (ENG)'!Z67, HIDE!G:H, 2, FALSE))</f>
        <v/>
      </c>
      <c r="AA67" s="3" t="str">
        <f>IF('Programmes (ENG)'!AA67="Supervisor to be Confirmed",VLOOKUP('Programmes (ENG)'!AA67,HIDE!A:B,2,FALSE),IF('Programmes (ENG)'!AA67="","",'Programmes (ENG)'!AA67))</f>
        <v>Mr Antony Howarth</v>
      </c>
      <c r="AB67" s="3" t="str">
        <f>'Programmes (ENG)'!AB67</f>
        <v>F1</v>
      </c>
      <c r="AC67" s="10">
        <f>'Programmes (ENG)'!AC67</f>
        <v>45021</v>
      </c>
      <c r="AD67" s="10">
        <f>'Programmes (ENG)'!AD67</f>
        <v>45139</v>
      </c>
      <c r="AE67" s="3" t="str">
        <f>VLOOKUP('Programmes (ENG)'!AE67,HIDE!A:B,2, FALSE)</f>
        <v>Bwrdd Iechyd Prifysgol Hywel Dda</v>
      </c>
      <c r="AF67" s="3" t="str">
        <f>VLOOKUP('Programmes (ENG)'!AF67, HIDE!$A:$B, 2, FALSE)</f>
        <v>Ysbyty Cyffredinol Glangwili</v>
      </c>
      <c r="AG67" s="3" t="str">
        <f>VLOOKUP('Programmes (ENG)'!AG67, HIDE!$A:$B, 2, FALSE)</f>
        <v>Caerfyrddin</v>
      </c>
      <c r="AH67" s="3" t="str">
        <f>VLOOKUP('Programmes (ENG)'!AH67,HIDE!G:H, 2, FALSE)</f>
        <v>Meddygaeth Gyffredinol (Mewnol)</v>
      </c>
      <c r="AI67" s="3" t="str">
        <f t="shared" ref="AI67:AI130" si="9">IF(AJ67="", "", "/")</f>
        <v>/</v>
      </c>
      <c r="AJ67" s="3" t="str">
        <f>IF('Programmes (ENG)'!AJ67="","",VLOOKUP('Programmes (ENG)'!AJ67, HIDE!G:H, 2, FALSE))</f>
        <v>Gastroenteroleg</v>
      </c>
      <c r="AK67" s="3" t="str">
        <f>IF('Programmes (ENG)'!AK67="Supervisor to be Confirmed",VLOOKUP('Programmes (ENG)'!AK67,HIDE!A:B,2,FALSE),IF('Programmes (ENG)'!AK67="","",'Programmes (ENG)'!AK67))</f>
        <v>Dr Dafydd Bowen</v>
      </c>
      <c r="AL67" s="10" t="str">
        <f>IF('Programmes (ENG)'!AL67="", "", 'Programmes (ENG)'!AL67)</f>
        <v/>
      </c>
      <c r="AM67" s="10" t="str">
        <f>IF('Programmes (ENG)'!AM67="", "", 'Programmes (ENG)'!AM67)</f>
        <v/>
      </c>
      <c r="AN67" s="9" t="str">
        <f>IF('Programmes (ENG)'!AN67="","",VLOOKUP('Programmes (ENG)'!AN67,HIDE!A:B,2,FALSE))</f>
        <v/>
      </c>
      <c r="AO67" s="9" t="str">
        <f>IF('Programmes (ENG)'!AO67="","",VLOOKUP('Programmes (ENG)'!AO67,HIDE!A:B,2,FALSE))</f>
        <v/>
      </c>
      <c r="AP67" s="9" t="str">
        <f>IF('Programmes (ENG)'!AP67="","",VLOOKUP('Programmes (ENG)'!AP67,HIDE!$A:$B,2,FALSE))</f>
        <v/>
      </c>
      <c r="AQ67" s="9" t="str">
        <f t="shared" ref="AQ67:AQ130" si="10">IF(AR67="", "", ",")</f>
        <v/>
      </c>
      <c r="AR67" s="9" t="str">
        <f>IF('Programmes (ENG)'!AR67="","",VLOOKUP('Programmes (ENG)'!AR67,HIDE!A:B,2,FALSE))</f>
        <v/>
      </c>
      <c r="AS67" s="9" t="str">
        <f t="shared" ref="AS67:AS130" si="11">IF(AR67="", "", "(LIFT)")</f>
        <v/>
      </c>
      <c r="AT67" s="9" t="str">
        <f>IF('Programmes (ENG)'!AT67="Supervisor to be Confirmed",VLOOKUP('Programmes (ENG)'!AT67,HIDE!A:B,2,FALSE),IF('Programmes (ENG)'!AT67="","",'Programmes (ENG)'!AT67))</f>
        <v/>
      </c>
    </row>
    <row r="68" spans="1:46" hidden="1" x14ac:dyDescent="0.25">
      <c r="A68" s="3" t="str">
        <f>'Programmes (ENG)'!A68</f>
        <v>FP</v>
      </c>
      <c r="B68" s="3" t="str">
        <f>'Programmes (ENG)'!B68</f>
        <v>F1/7A2E/023a</v>
      </c>
      <c r="C68" s="3" t="str">
        <f>'Programmes (ENG)'!C68</f>
        <v>WAL/FP/023a</v>
      </c>
      <c r="D68" s="3" t="s">
        <v>872</v>
      </c>
      <c r="E68" s="5">
        <f>'Programmes (ENG)'!E68</f>
        <v>1</v>
      </c>
      <c r="F68" s="9" t="str">
        <f t="shared" si="6"/>
        <v xml:space="preserve">Meddygaeth Gyffredinol (Mewnol)/Meddygaeth Anadlol, Llawdriniaeth Gyffredinol/Llawdriniaeth y Colon a'r Rhefr, Meddygaeth Liniarol/Hematoleg </v>
      </c>
      <c r="G68" s="9" t="str">
        <f>IF('Programmes (ENG)'!G68="Supervisor to be Confirmed",VLOOKUP('Programmes (ENG)'!G68,HIDE!A:B,2,FALSE),IF('Programmes (ENG)'!G68="","",'Programmes (ENG)'!G68))</f>
        <v>Dr Jonathan Fisher-Black</v>
      </c>
      <c r="H68" s="5" t="str">
        <f>'Programmes (ENG)'!H68</f>
        <v>F1</v>
      </c>
      <c r="I68" s="6">
        <f>'Programmes (ENG)'!I68</f>
        <v>44770</v>
      </c>
      <c r="J68" s="6">
        <f>'Programmes (ENG)'!J68</f>
        <v>44901</v>
      </c>
      <c r="K68" s="3" t="str">
        <f>VLOOKUP('Programmes (ENG)'!K68,HIDE!A:B,2, FALSE)</f>
        <v>Bwrdd Iechyd Prifysgol Hywel Dda</v>
      </c>
      <c r="L68" s="3" t="str">
        <f>VLOOKUP('Programmes (ENG)'!L68, HIDE!$A:$B, 2, FALSE)</f>
        <v>Ysbyty'r Tywysog Philip</v>
      </c>
      <c r="M68" s="3" t="str">
        <f>VLOOKUP('Programmes (ENG)'!M68, HIDE!$A:$B, 2, FALSE)</f>
        <v>Llanelli</v>
      </c>
      <c r="N68" s="3" t="str">
        <f>VLOOKUP('Programmes (ENG)'!N68,HIDE!G:H, 2, FALSE)</f>
        <v>Meddygaeth Gyffredinol (Mewnol)</v>
      </c>
      <c r="O68" s="3" t="str">
        <f t="shared" si="7"/>
        <v>/</v>
      </c>
      <c r="P68" s="3" t="str">
        <f>IF('Programmes (ENG)'!P68="","",VLOOKUP('Programmes (ENG)'!P68, HIDE!G:H, 2, FALSE))</f>
        <v>Meddygaeth Anadlol</v>
      </c>
      <c r="Q68" s="3" t="str">
        <f>IF('Programmes (ENG)'!Q68="Supervisor to be Confirmed",VLOOKUP('Programmes (ENG)'!Q68,HIDE!A:B,2,FALSE),IF('Programmes (ENG)'!Q68="","",'Programmes (ENG)'!Q68))</f>
        <v>Dr Jonathan Fisher-Black</v>
      </c>
      <c r="R68" s="3" t="str">
        <f>'Programmes (ENG)'!R68</f>
        <v>F1</v>
      </c>
      <c r="S68" s="10">
        <f>'Programmes (ENG)'!S68</f>
        <v>44537</v>
      </c>
      <c r="T68" s="10">
        <f>'Programmes (ENG)'!T68</f>
        <v>45020</v>
      </c>
      <c r="U68" s="3" t="str">
        <f>VLOOKUP('Programmes (ENG)'!U68,HIDE!A:B,2, FALSE)</f>
        <v>Bwrdd Iechyd Prifysgol Hywel Dda</v>
      </c>
      <c r="V68" s="3" t="str">
        <f>VLOOKUP('Programmes (ENG)'!V68, HIDE!$A:$B, 2, FALSE)</f>
        <v>Ysbyty Cyffredinol Glangwili / Ysbyty'r Tywysog Philip</v>
      </c>
      <c r="W68" s="3" t="str">
        <f>VLOOKUP('Programmes (ENG)'!W68, HIDE!$A:$B, 2, FALSE)</f>
        <v>Caerfyrddin / Llanelli</v>
      </c>
      <c r="X68" s="3" t="str">
        <f>VLOOKUP('Programmes (ENG)'!X68,HIDE!G:H, 2, FALSE)</f>
        <v>Llawdriniaeth Gyffredinol</v>
      </c>
      <c r="Y68" s="3" t="str">
        <f t="shared" si="8"/>
        <v>/</v>
      </c>
      <c r="Z68" s="3" t="str">
        <f>IF('Programmes (ENG)'!Z68="","",VLOOKUP('Programmes (ENG)'!Z68, HIDE!G:H, 2, FALSE))</f>
        <v>Llawdriniaeth y Colon a'r Rhefr</v>
      </c>
      <c r="AA68" s="3" t="str">
        <f>IF('Programmes (ENG)'!AA68="Supervisor to be Confirmed",VLOOKUP('Programmes (ENG)'!AA68,HIDE!A:B,2,FALSE),IF('Programmes (ENG)'!AA68="","",'Programmes (ENG)'!AA68))</f>
        <v>Mr Pawan Rao</v>
      </c>
      <c r="AB68" s="3" t="str">
        <f>'Programmes (ENG)'!AB68</f>
        <v>F1</v>
      </c>
      <c r="AC68" s="10">
        <f>'Programmes (ENG)'!AC68</f>
        <v>45021</v>
      </c>
      <c r="AD68" s="10">
        <f>'Programmes (ENG)'!AD68</f>
        <v>45139</v>
      </c>
      <c r="AE68" s="3" t="str">
        <f>VLOOKUP('Programmes (ENG)'!AE68,HIDE!A:B,2, FALSE)</f>
        <v>Bwrdd Iechyd Prifysgol Hywel Dda</v>
      </c>
      <c r="AF68" s="3" t="str">
        <f>VLOOKUP('Programmes (ENG)'!AF68, HIDE!$A:$B, 2, FALSE)</f>
        <v>Ysbyty'r Tywysog Philip</v>
      </c>
      <c r="AG68" s="3" t="str">
        <f>VLOOKUP('Programmes (ENG)'!AG68, HIDE!$A:$B, 2, FALSE)</f>
        <v>Llanelli</v>
      </c>
      <c r="AH68" s="3" t="str">
        <f>VLOOKUP('Programmes (ENG)'!AH68,HIDE!G:H, 2, FALSE)</f>
        <v>Meddygaeth Liniarol</v>
      </c>
      <c r="AI68" s="3" t="str">
        <f t="shared" si="9"/>
        <v>/</v>
      </c>
      <c r="AJ68" s="3" t="str">
        <f>IF('Programmes (ENG)'!AJ68="","",VLOOKUP('Programmes (ENG)'!AJ68, HIDE!G:H, 2, FALSE))</f>
        <v>Hematoleg</v>
      </c>
      <c r="AK68" s="3" t="str">
        <f>IF('Programmes (ENG)'!AK68="Supervisor to be Confirmed",VLOOKUP('Programmes (ENG)'!AK68,HIDE!A:B,2,FALSE),IF('Programmes (ENG)'!AK68="","",'Programmes (ENG)'!AK68))</f>
        <v>Dr Rhian Fuge</v>
      </c>
      <c r="AL68" s="10" t="str">
        <f>IF('Programmes (ENG)'!AL68="", "", 'Programmes (ENG)'!AL68)</f>
        <v/>
      </c>
      <c r="AM68" s="10" t="str">
        <f>IF('Programmes (ENG)'!AM68="", "", 'Programmes (ENG)'!AM68)</f>
        <v/>
      </c>
      <c r="AN68" s="9" t="str">
        <f>IF('Programmes (ENG)'!AN68="","",VLOOKUP('Programmes (ENG)'!AN68,HIDE!A:B,2,FALSE))</f>
        <v/>
      </c>
      <c r="AO68" s="9" t="str">
        <f>IF('Programmes (ENG)'!AO68="","",VLOOKUP('Programmes (ENG)'!AO68,HIDE!A:B,2,FALSE))</f>
        <v/>
      </c>
      <c r="AP68" s="9" t="str">
        <f>IF('Programmes (ENG)'!AP68="","",VLOOKUP('Programmes (ENG)'!AP68,HIDE!$A:$B,2,FALSE))</f>
        <v/>
      </c>
      <c r="AQ68" s="9" t="str">
        <f t="shared" si="10"/>
        <v/>
      </c>
      <c r="AR68" s="9" t="str">
        <f>IF('Programmes (ENG)'!AR68="","",VLOOKUP('Programmes (ENG)'!AR68,HIDE!A:B,2,FALSE))</f>
        <v/>
      </c>
      <c r="AS68" s="9" t="str">
        <f t="shared" si="11"/>
        <v/>
      </c>
      <c r="AT68" s="9" t="str">
        <f>IF('Programmes (ENG)'!AT68="Supervisor to be Confirmed",VLOOKUP('Programmes (ENG)'!AT68,HIDE!A:B,2,FALSE),IF('Programmes (ENG)'!AT68="","",'Programmes (ENG)'!AT68))</f>
        <v/>
      </c>
    </row>
    <row r="69" spans="1:46" hidden="1" x14ac:dyDescent="0.25">
      <c r="A69" s="3" t="str">
        <f>'Programmes (ENG)'!A69</f>
        <v>FP</v>
      </c>
      <c r="B69" s="3" t="str">
        <f>'Programmes (ENG)'!B69</f>
        <v>F1/7A2E/023b</v>
      </c>
      <c r="C69" s="3" t="str">
        <f>'Programmes (ENG)'!C69</f>
        <v>WAL/FP/023b</v>
      </c>
      <c r="D69" s="3" t="s">
        <v>872</v>
      </c>
      <c r="E69" s="5">
        <f>'Programmes (ENG)'!E69</f>
        <v>1</v>
      </c>
      <c r="F69" s="9" t="str">
        <f t="shared" si="6"/>
        <v xml:space="preserve">Meddygaeth Liniarol/Hematoleg, Meddygaeth Gyffredinol (Mewnol)/Meddygaeth Anadlol, Llawdriniaeth Gyffredinol/Llawdriniaeth y Colon a'r Rhefr </v>
      </c>
      <c r="G69" s="9" t="str">
        <f>IF('Programmes (ENG)'!G69="Supervisor to be Confirmed",VLOOKUP('Programmes (ENG)'!G69,HIDE!A:B,2,FALSE),IF('Programmes (ENG)'!G69="","",'Programmes (ENG)'!G69))</f>
        <v>Dr Rhian Fuge</v>
      </c>
      <c r="H69" s="5" t="str">
        <f>'Programmes (ENG)'!H69</f>
        <v>F1</v>
      </c>
      <c r="I69" s="6">
        <f>'Programmes (ENG)'!I69</f>
        <v>44770</v>
      </c>
      <c r="J69" s="6">
        <f>'Programmes (ENG)'!J69</f>
        <v>44901</v>
      </c>
      <c r="K69" s="3" t="str">
        <f>VLOOKUP('Programmes (ENG)'!K69,HIDE!A:B,2, FALSE)</f>
        <v>Bwrdd Iechyd Prifysgol Hywel Dda</v>
      </c>
      <c r="L69" s="3" t="str">
        <f>VLOOKUP('Programmes (ENG)'!L69, HIDE!$A:$B, 2, FALSE)</f>
        <v>Ysbyty'r Tywysog Philip</v>
      </c>
      <c r="M69" s="3" t="str">
        <f>VLOOKUP('Programmes (ENG)'!M69, HIDE!$A:$B, 2, FALSE)</f>
        <v>Llanelli</v>
      </c>
      <c r="N69" s="3" t="str">
        <f>VLOOKUP('Programmes (ENG)'!N69,HIDE!G:H, 2, FALSE)</f>
        <v>Meddygaeth Liniarol</v>
      </c>
      <c r="O69" s="3" t="str">
        <f t="shared" si="7"/>
        <v>/</v>
      </c>
      <c r="P69" s="3" t="str">
        <f>IF('Programmes (ENG)'!P69="","",VLOOKUP('Programmes (ENG)'!P69, HIDE!G:H, 2, FALSE))</f>
        <v>Hematoleg</v>
      </c>
      <c r="Q69" s="3" t="str">
        <f>IF('Programmes (ENG)'!Q69="Supervisor to be Confirmed",VLOOKUP('Programmes (ENG)'!Q69,HIDE!A:B,2,FALSE),IF('Programmes (ENG)'!Q69="","",'Programmes (ENG)'!Q69))</f>
        <v>Dr Rhian Fuge</v>
      </c>
      <c r="R69" s="3" t="str">
        <f>'Programmes (ENG)'!R69</f>
        <v>F1</v>
      </c>
      <c r="S69" s="10">
        <f>'Programmes (ENG)'!S69</f>
        <v>44537</v>
      </c>
      <c r="T69" s="10">
        <f>'Programmes (ENG)'!T69</f>
        <v>45020</v>
      </c>
      <c r="U69" s="3" t="str">
        <f>VLOOKUP('Programmes (ENG)'!U69,HIDE!A:B,2, FALSE)</f>
        <v>Bwrdd Iechyd Prifysgol Hywel Dda</v>
      </c>
      <c r="V69" s="3" t="str">
        <f>VLOOKUP('Programmes (ENG)'!V69, HIDE!$A:$B, 2, FALSE)</f>
        <v>Ysbyty'r Tywysog Philip</v>
      </c>
      <c r="W69" s="3" t="str">
        <f>VLOOKUP('Programmes (ENG)'!W69, HIDE!$A:$B, 2, FALSE)</f>
        <v>Llanelli</v>
      </c>
      <c r="X69" s="3" t="str">
        <f>VLOOKUP('Programmes (ENG)'!X69,HIDE!G:H, 2, FALSE)</f>
        <v>Meddygaeth Gyffredinol (Mewnol)</v>
      </c>
      <c r="Y69" s="3" t="str">
        <f t="shared" si="8"/>
        <v>/</v>
      </c>
      <c r="Z69" s="3" t="str">
        <f>IF('Programmes (ENG)'!Z69="","",VLOOKUP('Programmes (ENG)'!Z69, HIDE!G:H, 2, FALSE))</f>
        <v>Meddygaeth Anadlol</v>
      </c>
      <c r="AA69" s="3" t="str">
        <f>IF('Programmes (ENG)'!AA69="Supervisor to be Confirmed",VLOOKUP('Programmes (ENG)'!AA69,HIDE!A:B,2,FALSE),IF('Programmes (ENG)'!AA69="","",'Programmes (ENG)'!AA69))</f>
        <v>Dr Jonathan Fisher-Black</v>
      </c>
      <c r="AB69" s="3" t="str">
        <f>'Programmes (ENG)'!AB69</f>
        <v>F1</v>
      </c>
      <c r="AC69" s="10">
        <f>'Programmes (ENG)'!AC69</f>
        <v>45021</v>
      </c>
      <c r="AD69" s="10">
        <f>'Programmes (ENG)'!AD69</f>
        <v>45139</v>
      </c>
      <c r="AE69" s="3" t="str">
        <f>VLOOKUP('Programmes (ENG)'!AE69,HIDE!A:B,2, FALSE)</f>
        <v>Bwrdd Iechyd Prifysgol Hywel Dda</v>
      </c>
      <c r="AF69" s="3" t="str">
        <f>VLOOKUP('Programmes (ENG)'!AF69, HIDE!$A:$B, 2, FALSE)</f>
        <v>Ysbyty Cyffredinol Glangwili / Ysbyty'r Tywysog Philip</v>
      </c>
      <c r="AG69" s="3" t="str">
        <f>VLOOKUP('Programmes (ENG)'!AG69, HIDE!$A:$B, 2, FALSE)</f>
        <v>Caerfyrddin / Llanelli</v>
      </c>
      <c r="AH69" s="3" t="str">
        <f>VLOOKUP('Programmes (ENG)'!AH69,HIDE!G:H, 2, FALSE)</f>
        <v>Llawdriniaeth Gyffredinol</v>
      </c>
      <c r="AI69" s="3" t="str">
        <f t="shared" si="9"/>
        <v>/</v>
      </c>
      <c r="AJ69" s="3" t="str">
        <f>IF('Programmes (ENG)'!AJ69="","",VLOOKUP('Programmes (ENG)'!AJ69, HIDE!G:H, 2, FALSE))</f>
        <v>Llawdriniaeth y Colon a'r Rhefr</v>
      </c>
      <c r="AK69" s="3" t="str">
        <f>IF('Programmes (ENG)'!AK69="Supervisor to be Confirmed",VLOOKUP('Programmes (ENG)'!AK69,HIDE!A:B,2,FALSE),IF('Programmes (ENG)'!AK69="","",'Programmes (ENG)'!AK69))</f>
        <v>Mr Pawan Rao</v>
      </c>
      <c r="AL69" s="10" t="str">
        <f>IF('Programmes (ENG)'!AL69="", "", 'Programmes (ENG)'!AL69)</f>
        <v/>
      </c>
      <c r="AM69" s="10" t="str">
        <f>IF('Programmes (ENG)'!AM69="", "", 'Programmes (ENG)'!AM69)</f>
        <v/>
      </c>
      <c r="AN69" s="9" t="str">
        <f>IF('Programmes (ENG)'!AN69="","",VLOOKUP('Programmes (ENG)'!AN69,HIDE!A:B,2,FALSE))</f>
        <v/>
      </c>
      <c r="AO69" s="9" t="str">
        <f>IF('Programmes (ENG)'!AO69="","",VLOOKUP('Programmes (ENG)'!AO69,HIDE!A:B,2,FALSE))</f>
        <v/>
      </c>
      <c r="AP69" s="9" t="str">
        <f>IF('Programmes (ENG)'!AP69="","",VLOOKUP('Programmes (ENG)'!AP69,HIDE!$A:$B,2,FALSE))</f>
        <v/>
      </c>
      <c r="AQ69" s="9" t="str">
        <f t="shared" si="10"/>
        <v/>
      </c>
      <c r="AR69" s="9" t="str">
        <f>IF('Programmes (ENG)'!AR69="","",VLOOKUP('Programmes (ENG)'!AR69,HIDE!A:B,2,FALSE))</f>
        <v/>
      </c>
      <c r="AS69" s="9" t="str">
        <f t="shared" si="11"/>
        <v/>
      </c>
      <c r="AT69" s="9" t="str">
        <f>IF('Programmes (ENG)'!AT69="Supervisor to be Confirmed",VLOOKUP('Programmes (ENG)'!AT69,HIDE!A:B,2,FALSE),IF('Programmes (ENG)'!AT69="","",'Programmes (ENG)'!AT69))</f>
        <v/>
      </c>
    </row>
    <row r="70" spans="1:46" hidden="1" x14ac:dyDescent="0.25">
      <c r="A70" s="3" t="str">
        <f>'Programmes (ENG)'!A70</f>
        <v>FP</v>
      </c>
      <c r="B70" s="3" t="str">
        <f>'Programmes (ENG)'!B70</f>
        <v>F1/7A2E/023c</v>
      </c>
      <c r="C70" s="3" t="str">
        <f>'Programmes (ENG)'!C70</f>
        <v>WAL/FP/023c</v>
      </c>
      <c r="D70" s="3" t="s">
        <v>872</v>
      </c>
      <c r="E70" s="5">
        <f>'Programmes (ENG)'!E70</f>
        <v>1</v>
      </c>
      <c r="F70" s="9" t="str">
        <f t="shared" si="6"/>
        <v xml:space="preserve">Llawdriniaeth Gyffredinol/Llawdriniaeth y Colon a'r Rhefr, Meddygaeth Liniarol/Hematoleg, Meddygaeth Gyffredinol (Mewnol)/Meddygaeth Anadlol </v>
      </c>
      <c r="G70" s="9" t="str">
        <f>IF('Programmes (ENG)'!G70="Supervisor to be Confirmed",VLOOKUP('Programmes (ENG)'!G70,HIDE!A:B,2,FALSE),IF('Programmes (ENG)'!G70="","",'Programmes (ENG)'!G70))</f>
        <v>Mr Pawan Rao</v>
      </c>
      <c r="H70" s="5" t="str">
        <f>'Programmes (ENG)'!H70</f>
        <v>F1</v>
      </c>
      <c r="I70" s="6">
        <f>'Programmes (ENG)'!I70</f>
        <v>44770</v>
      </c>
      <c r="J70" s="6">
        <f>'Programmes (ENG)'!J70</f>
        <v>44901</v>
      </c>
      <c r="K70" s="3" t="str">
        <f>VLOOKUP('Programmes (ENG)'!K70,HIDE!A:B,2, FALSE)</f>
        <v>Bwrdd Iechyd Prifysgol Hywel Dda</v>
      </c>
      <c r="L70" s="3" t="str">
        <f>VLOOKUP('Programmes (ENG)'!L70, HIDE!$A:$B, 2, FALSE)</f>
        <v>Ysbyty Cyffredinol Glangwili / Ysbyty'r Tywysog Philip</v>
      </c>
      <c r="M70" s="3" t="str">
        <f>VLOOKUP('Programmes (ENG)'!M70, HIDE!$A:$B, 2, FALSE)</f>
        <v>Caerfyrddin / Llanelli</v>
      </c>
      <c r="N70" s="3" t="str">
        <f>VLOOKUP('Programmes (ENG)'!N70,HIDE!G:H, 2, FALSE)</f>
        <v>Llawdriniaeth Gyffredinol</v>
      </c>
      <c r="O70" s="3" t="str">
        <f t="shared" si="7"/>
        <v>/</v>
      </c>
      <c r="P70" s="3" t="str">
        <f>IF('Programmes (ENG)'!P70="","",VLOOKUP('Programmes (ENG)'!P70, HIDE!G:H, 2, FALSE))</f>
        <v>Llawdriniaeth y Colon a'r Rhefr</v>
      </c>
      <c r="Q70" s="3" t="str">
        <f>IF('Programmes (ENG)'!Q70="Supervisor to be Confirmed",VLOOKUP('Programmes (ENG)'!Q70,HIDE!A:B,2,FALSE),IF('Programmes (ENG)'!Q70="","",'Programmes (ENG)'!Q70))</f>
        <v>Mr Pawan Rao</v>
      </c>
      <c r="R70" s="3" t="str">
        <f>'Programmes (ENG)'!R70</f>
        <v>F1</v>
      </c>
      <c r="S70" s="10">
        <f>'Programmes (ENG)'!S70</f>
        <v>44537</v>
      </c>
      <c r="T70" s="10">
        <f>'Programmes (ENG)'!T70</f>
        <v>45020</v>
      </c>
      <c r="U70" s="3" t="str">
        <f>VLOOKUP('Programmes (ENG)'!U70,HIDE!A:B,2, FALSE)</f>
        <v>Bwrdd Iechyd Prifysgol Hywel Dda</v>
      </c>
      <c r="V70" s="3" t="str">
        <f>VLOOKUP('Programmes (ENG)'!V70, HIDE!$A:$B, 2, FALSE)</f>
        <v>Ysbyty'r Tywysog Philip</v>
      </c>
      <c r="W70" s="3" t="str">
        <f>VLOOKUP('Programmes (ENG)'!W70, HIDE!$A:$B, 2, FALSE)</f>
        <v>Llanelli</v>
      </c>
      <c r="X70" s="3" t="str">
        <f>VLOOKUP('Programmes (ENG)'!X70,HIDE!G:H, 2, FALSE)</f>
        <v>Meddygaeth Liniarol</v>
      </c>
      <c r="Y70" s="3" t="str">
        <f t="shared" si="8"/>
        <v>/</v>
      </c>
      <c r="Z70" s="3" t="str">
        <f>IF('Programmes (ENG)'!Z70="","",VLOOKUP('Programmes (ENG)'!Z70, HIDE!G:H, 2, FALSE))</f>
        <v>Hematoleg</v>
      </c>
      <c r="AA70" s="3" t="str">
        <f>IF('Programmes (ENG)'!AA70="Supervisor to be Confirmed",VLOOKUP('Programmes (ENG)'!AA70,HIDE!A:B,2,FALSE),IF('Programmes (ENG)'!AA70="","",'Programmes (ENG)'!AA70))</f>
        <v>Dr Rhian Fuge</v>
      </c>
      <c r="AB70" s="3" t="str">
        <f>'Programmes (ENG)'!AB70</f>
        <v>F1</v>
      </c>
      <c r="AC70" s="10">
        <f>'Programmes (ENG)'!AC70</f>
        <v>45021</v>
      </c>
      <c r="AD70" s="10">
        <f>'Programmes (ENG)'!AD70</f>
        <v>45139</v>
      </c>
      <c r="AE70" s="3" t="str">
        <f>VLOOKUP('Programmes (ENG)'!AE70,HIDE!A:B,2, FALSE)</f>
        <v>Bwrdd Iechyd Prifysgol Hywel Dda</v>
      </c>
      <c r="AF70" s="3" t="str">
        <f>VLOOKUP('Programmes (ENG)'!AF70, HIDE!$A:$B, 2, FALSE)</f>
        <v>Ysbyty'r Tywysog Philip</v>
      </c>
      <c r="AG70" s="3" t="str">
        <f>VLOOKUP('Programmes (ENG)'!AG70, HIDE!$A:$B, 2, FALSE)</f>
        <v>Llanelli</v>
      </c>
      <c r="AH70" s="3" t="str">
        <f>VLOOKUP('Programmes (ENG)'!AH70,HIDE!G:H, 2, FALSE)</f>
        <v>Meddygaeth Gyffredinol (Mewnol)</v>
      </c>
      <c r="AI70" s="3" t="str">
        <f t="shared" si="9"/>
        <v>/</v>
      </c>
      <c r="AJ70" s="3" t="str">
        <f>IF('Programmes (ENG)'!AJ70="","",VLOOKUP('Programmes (ENG)'!AJ70, HIDE!G:H, 2, FALSE))</f>
        <v>Meddygaeth Anadlol</v>
      </c>
      <c r="AK70" s="3" t="str">
        <f>IF('Programmes (ENG)'!AK70="Supervisor to be Confirmed",VLOOKUP('Programmes (ENG)'!AK70,HIDE!A:B,2,FALSE),IF('Programmes (ENG)'!AK70="","",'Programmes (ENG)'!AK70))</f>
        <v>Dr Jonathan Fisher-Black</v>
      </c>
      <c r="AL70" s="10" t="str">
        <f>IF('Programmes (ENG)'!AL70="", "", 'Programmes (ENG)'!AL70)</f>
        <v/>
      </c>
      <c r="AM70" s="10" t="str">
        <f>IF('Programmes (ENG)'!AM70="", "", 'Programmes (ENG)'!AM70)</f>
        <v/>
      </c>
      <c r="AN70" s="9" t="str">
        <f>IF('Programmes (ENG)'!AN70="","",VLOOKUP('Programmes (ENG)'!AN70,HIDE!A:B,2,FALSE))</f>
        <v/>
      </c>
      <c r="AO70" s="9" t="str">
        <f>IF('Programmes (ENG)'!AO70="","",VLOOKUP('Programmes (ENG)'!AO70,HIDE!A:B,2,FALSE))</f>
        <v/>
      </c>
      <c r="AP70" s="9" t="str">
        <f>IF('Programmes (ENG)'!AP70="","",VLOOKUP('Programmes (ENG)'!AP70,HIDE!$A:$B,2,FALSE))</f>
        <v/>
      </c>
      <c r="AQ70" s="9" t="str">
        <f t="shared" si="10"/>
        <v/>
      </c>
      <c r="AR70" s="9" t="str">
        <f>IF('Programmes (ENG)'!AR70="","",VLOOKUP('Programmes (ENG)'!AR70,HIDE!A:B,2,FALSE))</f>
        <v/>
      </c>
      <c r="AS70" s="9" t="str">
        <f t="shared" si="11"/>
        <v/>
      </c>
      <c r="AT70" s="9" t="str">
        <f>IF('Programmes (ENG)'!AT70="Supervisor to be Confirmed",VLOOKUP('Programmes (ENG)'!AT70,HIDE!A:B,2,FALSE),IF('Programmes (ENG)'!AT70="","",'Programmes (ENG)'!AT70))</f>
        <v/>
      </c>
    </row>
    <row r="71" spans="1:46" hidden="1" x14ac:dyDescent="0.25">
      <c r="A71" s="3" t="str">
        <f>'Programmes (ENG)'!A71</f>
        <v>FP</v>
      </c>
      <c r="B71" s="3" t="str">
        <f>'Programmes (ENG)'!B71</f>
        <v>F1/7A2E/024a</v>
      </c>
      <c r="C71" s="3" t="str">
        <f>'Programmes (ENG)'!C71</f>
        <v>WAL/FP/024a</v>
      </c>
      <c r="D71" s="3" t="s">
        <v>872</v>
      </c>
      <c r="E71" s="5">
        <f>'Programmes (ENG)'!E71</f>
        <v>1</v>
      </c>
      <c r="F71" s="9" t="str">
        <f t="shared" si="6"/>
        <v xml:space="preserve">Anestheteg/Meddygaeth Gofal Dwys, Meddygaeth Geriatreg, Obstetreg a Gynaecoleg </v>
      </c>
      <c r="G71" s="9" t="str">
        <f>IF('Programmes (ENG)'!G71="Supervisor to be Confirmed",VLOOKUP('Programmes (ENG)'!G71,HIDE!A:B,2,FALSE),IF('Programmes (ENG)'!G71="","",'Programmes (ENG)'!G71))</f>
        <v>Dr Alun Thomas</v>
      </c>
      <c r="H71" s="5" t="str">
        <f>'Programmes (ENG)'!H71</f>
        <v>F1</v>
      </c>
      <c r="I71" s="6">
        <f>'Programmes (ENG)'!I71</f>
        <v>44770</v>
      </c>
      <c r="J71" s="6">
        <f>'Programmes (ENG)'!J71</f>
        <v>44901</v>
      </c>
      <c r="K71" s="3" t="str">
        <f>VLOOKUP('Programmes (ENG)'!K71,HIDE!A:B,2, FALSE)</f>
        <v>Bwrdd Iechyd Prifysgol Hywel Dda</v>
      </c>
      <c r="L71" s="3" t="str">
        <f>VLOOKUP('Programmes (ENG)'!L71, HIDE!$A:$B, 2, FALSE)</f>
        <v>Ysbyty Cyffredinol Glangwili</v>
      </c>
      <c r="M71" s="3" t="str">
        <f>VLOOKUP('Programmes (ENG)'!M71, HIDE!$A:$B, 2, FALSE)</f>
        <v>Caerfyrddin</v>
      </c>
      <c r="N71" s="3" t="str">
        <f>VLOOKUP('Programmes (ENG)'!N71,HIDE!G:H, 2, FALSE)</f>
        <v>Anestheteg</v>
      </c>
      <c r="O71" s="3" t="str">
        <f t="shared" si="7"/>
        <v>/</v>
      </c>
      <c r="P71" s="3" t="str">
        <f>IF('Programmes (ENG)'!P71="","",VLOOKUP('Programmes (ENG)'!P71, HIDE!G:H, 2, FALSE))</f>
        <v>Meddygaeth Gofal Dwys</v>
      </c>
      <c r="Q71" s="3" t="str">
        <f>IF('Programmes (ENG)'!Q71="Supervisor to be Confirmed",VLOOKUP('Programmes (ENG)'!Q71,HIDE!A:B,2,FALSE),IF('Programmes (ENG)'!Q71="","",'Programmes (ENG)'!Q71))</f>
        <v>Dr Alun Thomas</v>
      </c>
      <c r="R71" s="3" t="str">
        <f>'Programmes (ENG)'!R71</f>
        <v>F1</v>
      </c>
      <c r="S71" s="10">
        <f>'Programmes (ENG)'!S71</f>
        <v>44537</v>
      </c>
      <c r="T71" s="10">
        <f>'Programmes (ENG)'!T71</f>
        <v>45020</v>
      </c>
      <c r="U71" s="3" t="str">
        <f>VLOOKUP('Programmes (ENG)'!U71,HIDE!A:B,2, FALSE)</f>
        <v>Bwrdd Iechyd Prifysgol Hywel Dda</v>
      </c>
      <c r="V71" s="3" t="str">
        <f>VLOOKUP('Programmes (ENG)'!V71, HIDE!$A:$B, 2, FALSE)</f>
        <v>Ysbyty Cyffredinol Glangwili</v>
      </c>
      <c r="W71" s="3" t="str">
        <f>VLOOKUP('Programmes (ENG)'!W71, HIDE!$A:$B, 2, FALSE)</f>
        <v>Caerfyrddin</v>
      </c>
      <c r="X71" s="3" t="str">
        <f>VLOOKUP('Programmes (ENG)'!X71,HIDE!G:H, 2, FALSE)</f>
        <v>Meddygaeth Geriatreg</v>
      </c>
      <c r="Y71" s="3" t="str">
        <f t="shared" si="8"/>
        <v/>
      </c>
      <c r="Z71" s="3" t="str">
        <f>IF('Programmes (ENG)'!Z71="","",VLOOKUP('Programmes (ENG)'!Z71, HIDE!G:H, 2, FALSE))</f>
        <v/>
      </c>
      <c r="AA71" s="3" t="str">
        <f>IF('Programmes (ENG)'!AA71="Supervisor to be Confirmed",VLOOKUP('Programmes (ENG)'!AA71,HIDE!A:B,2,FALSE),IF('Programmes (ENG)'!AA71="","",'Programmes (ENG)'!AA71))</f>
        <v>Dr Abhaya Gupta</v>
      </c>
      <c r="AB71" s="3" t="str">
        <f>'Programmes (ENG)'!AB71</f>
        <v>F1</v>
      </c>
      <c r="AC71" s="10">
        <f>'Programmes (ENG)'!AC71</f>
        <v>45021</v>
      </c>
      <c r="AD71" s="10">
        <f>'Programmes (ENG)'!AD71</f>
        <v>45139</v>
      </c>
      <c r="AE71" s="3" t="str">
        <f>VLOOKUP('Programmes (ENG)'!AE71,HIDE!A:B,2, FALSE)</f>
        <v>Bwrdd Iechyd Prifysgol Hywel Dda</v>
      </c>
      <c r="AF71" s="3" t="str">
        <f>VLOOKUP('Programmes (ENG)'!AF71, HIDE!$A:$B, 2, FALSE)</f>
        <v>Ysbyty Cyffredinol Glangwili / Ysbyty'r Tywysog Philip</v>
      </c>
      <c r="AG71" s="3" t="str">
        <f>VLOOKUP('Programmes (ENG)'!AG71, HIDE!$A:$B, 2, FALSE)</f>
        <v>Caerfyrddin / Llanelli</v>
      </c>
      <c r="AH71" s="3" t="str">
        <f>VLOOKUP('Programmes (ENG)'!AH71,HIDE!G:H, 2, FALSE)</f>
        <v>Obstetreg a Gynaecoleg</v>
      </c>
      <c r="AI71" s="3" t="str">
        <f t="shared" si="9"/>
        <v/>
      </c>
      <c r="AJ71" s="3" t="str">
        <f>IF('Programmes (ENG)'!AJ71="","",VLOOKUP('Programmes (ENG)'!AJ71, HIDE!G:H, 2, FALSE))</f>
        <v/>
      </c>
      <c r="AK71" s="3" t="str">
        <f>IF('Programmes (ENG)'!AK71="Supervisor to be Confirmed",VLOOKUP('Programmes (ENG)'!AK71,HIDE!A:B,2,FALSE),IF('Programmes (ENG)'!AK71="","",'Programmes (ENG)'!AK71))</f>
        <v>Dr Roopam Goel</v>
      </c>
      <c r="AL71" s="10" t="str">
        <f>IF('Programmes (ENG)'!AL71="", "", 'Programmes (ENG)'!AL71)</f>
        <v/>
      </c>
      <c r="AM71" s="10" t="str">
        <f>IF('Programmes (ENG)'!AM71="", "", 'Programmes (ENG)'!AM71)</f>
        <v/>
      </c>
      <c r="AN71" s="9" t="str">
        <f>IF('Programmes (ENG)'!AN71="","",VLOOKUP('Programmes (ENG)'!AN71,HIDE!A:B,2,FALSE))</f>
        <v/>
      </c>
      <c r="AO71" s="9" t="str">
        <f>IF('Programmes (ENG)'!AO71="","",VLOOKUP('Programmes (ENG)'!AO71,HIDE!A:B,2,FALSE))</f>
        <v/>
      </c>
      <c r="AP71" s="9" t="str">
        <f>IF('Programmes (ENG)'!AP71="","",VLOOKUP('Programmes (ENG)'!AP71,HIDE!$A:$B,2,FALSE))</f>
        <v/>
      </c>
      <c r="AQ71" s="9" t="str">
        <f t="shared" si="10"/>
        <v/>
      </c>
      <c r="AR71" s="9" t="str">
        <f>IF('Programmes (ENG)'!AR71="","",VLOOKUP('Programmes (ENG)'!AR71,HIDE!A:B,2,FALSE))</f>
        <v/>
      </c>
      <c r="AS71" s="9" t="str">
        <f t="shared" si="11"/>
        <v/>
      </c>
      <c r="AT71" s="9" t="str">
        <f>IF('Programmes (ENG)'!AT71="Supervisor to be Confirmed",VLOOKUP('Programmes (ENG)'!AT71,HIDE!A:B,2,FALSE),IF('Programmes (ENG)'!AT71="","",'Programmes (ENG)'!AT71))</f>
        <v/>
      </c>
    </row>
    <row r="72" spans="1:46" hidden="1" x14ac:dyDescent="0.25">
      <c r="A72" s="3" t="str">
        <f>'Programmes (ENG)'!A72</f>
        <v>FP</v>
      </c>
      <c r="B72" s="3" t="str">
        <f>'Programmes (ENG)'!B72</f>
        <v>F1/7A2E/024b</v>
      </c>
      <c r="C72" s="3" t="str">
        <f>'Programmes (ENG)'!C72</f>
        <v>WAL/FP/024b</v>
      </c>
      <c r="D72" s="3" t="s">
        <v>872</v>
      </c>
      <c r="E72" s="5">
        <f>'Programmes (ENG)'!E72</f>
        <v>1</v>
      </c>
      <c r="F72" s="9" t="str">
        <f t="shared" si="6"/>
        <v xml:space="preserve">Obstetreg a Gynaecoleg, Anestheteg/Meddygaeth Gofal Dwys, Meddygaeth Geriatreg </v>
      </c>
      <c r="G72" s="9" t="str">
        <f>IF('Programmes (ENG)'!G72="Supervisor to be Confirmed",VLOOKUP('Programmes (ENG)'!G72,HIDE!A:B,2,FALSE),IF('Programmes (ENG)'!G72="","",'Programmes (ENG)'!G72))</f>
        <v>Dr Roopam Goel</v>
      </c>
      <c r="H72" s="5" t="str">
        <f>'Programmes (ENG)'!H72</f>
        <v>F1</v>
      </c>
      <c r="I72" s="6">
        <f>'Programmes (ENG)'!I72</f>
        <v>44770</v>
      </c>
      <c r="J72" s="6">
        <f>'Programmes (ENG)'!J72</f>
        <v>44901</v>
      </c>
      <c r="K72" s="3" t="str">
        <f>VLOOKUP('Programmes (ENG)'!K72,HIDE!A:B,2, FALSE)</f>
        <v>Bwrdd Iechyd Prifysgol Hywel Dda</v>
      </c>
      <c r="L72" s="3" t="str">
        <f>VLOOKUP('Programmes (ENG)'!L72, HIDE!$A:$B, 2, FALSE)</f>
        <v>Ysbyty Cyffredinol Glangwili / Ysbyty'r Tywysog Philip</v>
      </c>
      <c r="M72" s="3" t="str">
        <f>VLOOKUP('Programmes (ENG)'!M72, HIDE!$A:$B, 2, FALSE)</f>
        <v>Caerfyrddin / Llanelli</v>
      </c>
      <c r="N72" s="3" t="str">
        <f>VLOOKUP('Programmes (ENG)'!N72,HIDE!G:H, 2, FALSE)</f>
        <v>Obstetreg a Gynaecoleg</v>
      </c>
      <c r="O72" s="3" t="str">
        <f t="shared" si="7"/>
        <v/>
      </c>
      <c r="P72" s="3" t="str">
        <f>IF('Programmes (ENG)'!P72="","",VLOOKUP('Programmes (ENG)'!P72, HIDE!G:H, 2, FALSE))</f>
        <v/>
      </c>
      <c r="Q72" s="3" t="str">
        <f>IF('Programmes (ENG)'!Q72="Supervisor to be Confirmed",VLOOKUP('Programmes (ENG)'!Q72,HIDE!A:B,2,FALSE),IF('Programmes (ENG)'!Q72="","",'Programmes (ENG)'!Q72))</f>
        <v>Dr Roopam Goel</v>
      </c>
      <c r="R72" s="3" t="str">
        <f>'Programmes (ENG)'!R72</f>
        <v>F1</v>
      </c>
      <c r="S72" s="10">
        <f>'Programmes (ENG)'!S72</f>
        <v>44537</v>
      </c>
      <c r="T72" s="10">
        <f>'Programmes (ENG)'!T72</f>
        <v>45020</v>
      </c>
      <c r="U72" s="3" t="str">
        <f>VLOOKUP('Programmes (ENG)'!U72,HIDE!A:B,2, FALSE)</f>
        <v>Bwrdd Iechyd Prifysgol Hywel Dda</v>
      </c>
      <c r="V72" s="3" t="str">
        <f>VLOOKUP('Programmes (ENG)'!V72, HIDE!$A:$B, 2, FALSE)</f>
        <v>Ysbyty Cyffredinol Glangwili</v>
      </c>
      <c r="W72" s="3" t="str">
        <f>VLOOKUP('Programmes (ENG)'!W72, HIDE!$A:$B, 2, FALSE)</f>
        <v>Caerfyrddin</v>
      </c>
      <c r="X72" s="3" t="str">
        <f>VLOOKUP('Programmes (ENG)'!X72,HIDE!G:H, 2, FALSE)</f>
        <v>Anestheteg</v>
      </c>
      <c r="Y72" s="3" t="str">
        <f t="shared" si="8"/>
        <v>/</v>
      </c>
      <c r="Z72" s="3" t="str">
        <f>IF('Programmes (ENG)'!Z72="","",VLOOKUP('Programmes (ENG)'!Z72, HIDE!G:H, 2, FALSE))</f>
        <v>Meddygaeth Gofal Dwys</v>
      </c>
      <c r="AA72" s="3" t="str">
        <f>IF('Programmes (ENG)'!AA72="Supervisor to be Confirmed",VLOOKUP('Programmes (ENG)'!AA72,HIDE!A:B,2,FALSE),IF('Programmes (ENG)'!AA72="","",'Programmes (ENG)'!AA72))</f>
        <v>Dr Alun Thomas</v>
      </c>
      <c r="AB72" s="3" t="str">
        <f>'Programmes (ENG)'!AB72</f>
        <v>F1</v>
      </c>
      <c r="AC72" s="10">
        <f>'Programmes (ENG)'!AC72</f>
        <v>45021</v>
      </c>
      <c r="AD72" s="10">
        <f>'Programmes (ENG)'!AD72</f>
        <v>45139</v>
      </c>
      <c r="AE72" s="3" t="str">
        <f>VLOOKUP('Programmes (ENG)'!AE72,HIDE!A:B,2, FALSE)</f>
        <v>Bwrdd Iechyd Prifysgol Hywel Dda</v>
      </c>
      <c r="AF72" s="3" t="str">
        <f>VLOOKUP('Programmes (ENG)'!AF72, HIDE!$A:$B, 2, FALSE)</f>
        <v>Ysbyty Cyffredinol Glangwili</v>
      </c>
      <c r="AG72" s="3" t="str">
        <f>VLOOKUP('Programmes (ENG)'!AG72, HIDE!$A:$B, 2, FALSE)</f>
        <v>Caerfyrddin</v>
      </c>
      <c r="AH72" s="3" t="str">
        <f>VLOOKUP('Programmes (ENG)'!AH72,HIDE!G:H, 2, FALSE)</f>
        <v>Meddygaeth Geriatreg</v>
      </c>
      <c r="AI72" s="3" t="str">
        <f t="shared" si="9"/>
        <v/>
      </c>
      <c r="AJ72" s="3" t="str">
        <f>IF('Programmes (ENG)'!AJ72="","",VLOOKUP('Programmes (ENG)'!AJ72, HIDE!G:H, 2, FALSE))</f>
        <v/>
      </c>
      <c r="AK72" s="3" t="str">
        <f>IF('Programmes (ENG)'!AK72="Supervisor to be Confirmed",VLOOKUP('Programmes (ENG)'!AK72,HIDE!A:B,2,FALSE),IF('Programmes (ENG)'!AK72="","",'Programmes (ENG)'!AK72))</f>
        <v>Dr Abhaya Gupta</v>
      </c>
      <c r="AL72" s="10" t="str">
        <f>IF('Programmes (ENG)'!AL72="", "", 'Programmes (ENG)'!AL72)</f>
        <v/>
      </c>
      <c r="AM72" s="10" t="str">
        <f>IF('Programmes (ENG)'!AM72="", "", 'Programmes (ENG)'!AM72)</f>
        <v/>
      </c>
      <c r="AN72" s="9" t="str">
        <f>IF('Programmes (ENG)'!AN72="","",VLOOKUP('Programmes (ENG)'!AN72,HIDE!A:B,2,FALSE))</f>
        <v/>
      </c>
      <c r="AO72" s="9" t="str">
        <f>IF('Programmes (ENG)'!AO72="","",VLOOKUP('Programmes (ENG)'!AO72,HIDE!A:B,2,FALSE))</f>
        <v/>
      </c>
      <c r="AP72" s="9" t="str">
        <f>IF('Programmes (ENG)'!AP72="","",VLOOKUP('Programmes (ENG)'!AP72,HIDE!$A:$B,2,FALSE))</f>
        <v/>
      </c>
      <c r="AQ72" s="9" t="str">
        <f t="shared" si="10"/>
        <v/>
      </c>
      <c r="AR72" s="9" t="str">
        <f>IF('Programmes (ENG)'!AR72="","",VLOOKUP('Programmes (ENG)'!AR72,HIDE!A:B,2,FALSE))</f>
        <v/>
      </c>
      <c r="AS72" s="9" t="str">
        <f t="shared" si="11"/>
        <v/>
      </c>
      <c r="AT72" s="9" t="str">
        <f>IF('Programmes (ENG)'!AT72="Supervisor to be Confirmed",VLOOKUP('Programmes (ENG)'!AT72,HIDE!A:B,2,FALSE),IF('Programmes (ENG)'!AT72="","",'Programmes (ENG)'!AT72))</f>
        <v/>
      </c>
    </row>
    <row r="73" spans="1:46" hidden="1" x14ac:dyDescent="0.25">
      <c r="A73" s="3" t="str">
        <f>'Programmes (ENG)'!A73</f>
        <v>FP</v>
      </c>
      <c r="B73" s="3" t="str">
        <f>'Programmes (ENG)'!B73</f>
        <v>F1/7A2E/024c</v>
      </c>
      <c r="C73" s="3" t="str">
        <f>'Programmes (ENG)'!C73</f>
        <v>WAL/FP/024c</v>
      </c>
      <c r="D73" s="3" t="s">
        <v>872</v>
      </c>
      <c r="E73" s="5">
        <f>'Programmes (ENG)'!E73</f>
        <v>1</v>
      </c>
      <c r="F73" s="9" t="str">
        <f t="shared" si="6"/>
        <v xml:space="preserve">Meddygaeth Geriatreg, Obstetreg a Gynaecoleg, Anestheteg/Meddygaeth Gofal Dwys </v>
      </c>
      <c r="G73" s="9" t="str">
        <f>IF('Programmes (ENG)'!G73="Supervisor to be Confirmed",VLOOKUP('Programmes (ENG)'!G73,HIDE!A:B,2,FALSE),IF('Programmes (ENG)'!G73="","",'Programmes (ENG)'!G73))</f>
        <v>Dr Abhaya Gupta</v>
      </c>
      <c r="H73" s="5" t="str">
        <f>'Programmes (ENG)'!H73</f>
        <v>F1</v>
      </c>
      <c r="I73" s="6">
        <f>'Programmes (ENG)'!I73</f>
        <v>44770</v>
      </c>
      <c r="J73" s="6">
        <f>'Programmes (ENG)'!J73</f>
        <v>44901</v>
      </c>
      <c r="K73" s="3" t="str">
        <f>VLOOKUP('Programmes (ENG)'!K73,HIDE!A:B,2, FALSE)</f>
        <v>Bwrdd Iechyd Prifysgol Hywel Dda</v>
      </c>
      <c r="L73" s="3" t="str">
        <f>VLOOKUP('Programmes (ENG)'!L73, HIDE!$A:$B, 2, FALSE)</f>
        <v>Ysbyty Cyffredinol Glangwili</v>
      </c>
      <c r="M73" s="3" t="str">
        <f>VLOOKUP('Programmes (ENG)'!M73, HIDE!$A:$B, 2, FALSE)</f>
        <v>Caerfyrddin</v>
      </c>
      <c r="N73" s="3" t="str">
        <f>VLOOKUP('Programmes (ENG)'!N73,HIDE!G:H, 2, FALSE)</f>
        <v>Meddygaeth Geriatreg</v>
      </c>
      <c r="O73" s="3" t="str">
        <f t="shared" si="7"/>
        <v/>
      </c>
      <c r="P73" s="3" t="str">
        <f>IF('Programmes (ENG)'!P73="","",VLOOKUP('Programmes (ENG)'!P73, HIDE!G:H, 2, FALSE))</f>
        <v/>
      </c>
      <c r="Q73" s="3" t="str">
        <f>IF('Programmes (ENG)'!Q73="Supervisor to be Confirmed",VLOOKUP('Programmes (ENG)'!Q73,HIDE!A:B,2,FALSE),IF('Programmes (ENG)'!Q73="","",'Programmes (ENG)'!Q73))</f>
        <v>Dr Abhaya Gupta</v>
      </c>
      <c r="R73" s="3" t="str">
        <f>'Programmes (ENG)'!R73</f>
        <v>F1</v>
      </c>
      <c r="S73" s="10">
        <f>'Programmes (ENG)'!S73</f>
        <v>44537</v>
      </c>
      <c r="T73" s="10">
        <f>'Programmes (ENG)'!T73</f>
        <v>45020</v>
      </c>
      <c r="U73" s="3" t="str">
        <f>VLOOKUP('Programmes (ENG)'!U73,HIDE!A:B,2, FALSE)</f>
        <v>Bwrdd Iechyd Prifysgol Hywel Dda</v>
      </c>
      <c r="V73" s="3" t="str">
        <f>VLOOKUP('Programmes (ENG)'!V73, HIDE!$A:$B, 2, FALSE)</f>
        <v>Ysbyty Cyffredinol Glangwili / Ysbyty'r Tywysog Philip</v>
      </c>
      <c r="W73" s="3" t="str">
        <f>VLOOKUP('Programmes (ENG)'!W73, HIDE!$A:$B, 2, FALSE)</f>
        <v>Caerfyrddin / Llanelli</v>
      </c>
      <c r="X73" s="3" t="str">
        <f>VLOOKUP('Programmes (ENG)'!X73,HIDE!G:H, 2, FALSE)</f>
        <v>Obstetreg a Gynaecoleg</v>
      </c>
      <c r="Y73" s="3" t="str">
        <f t="shared" si="8"/>
        <v/>
      </c>
      <c r="Z73" s="3" t="str">
        <f>IF('Programmes (ENG)'!Z73="","",VLOOKUP('Programmes (ENG)'!Z73, HIDE!G:H, 2, FALSE))</f>
        <v/>
      </c>
      <c r="AA73" s="3" t="str">
        <f>IF('Programmes (ENG)'!AA73="Supervisor to be Confirmed",VLOOKUP('Programmes (ENG)'!AA73,HIDE!A:B,2,FALSE),IF('Programmes (ENG)'!AA73="","",'Programmes (ENG)'!AA73))</f>
        <v>Dr Roopam Goel</v>
      </c>
      <c r="AB73" s="3" t="str">
        <f>'Programmes (ENG)'!AB73</f>
        <v>F1</v>
      </c>
      <c r="AC73" s="10">
        <f>'Programmes (ENG)'!AC73</f>
        <v>45021</v>
      </c>
      <c r="AD73" s="10">
        <f>'Programmes (ENG)'!AD73</f>
        <v>45139</v>
      </c>
      <c r="AE73" s="3" t="str">
        <f>VLOOKUP('Programmes (ENG)'!AE73,HIDE!A:B,2, FALSE)</f>
        <v>Bwrdd Iechyd Prifysgol Hywel Dda</v>
      </c>
      <c r="AF73" s="3" t="str">
        <f>VLOOKUP('Programmes (ENG)'!AF73, HIDE!$A:$B, 2, FALSE)</f>
        <v>Ysbyty Cyffredinol Glangwili</v>
      </c>
      <c r="AG73" s="3" t="str">
        <f>VLOOKUP('Programmes (ENG)'!AG73, HIDE!$A:$B, 2, FALSE)</f>
        <v>Caerfyrddin</v>
      </c>
      <c r="AH73" s="3" t="str">
        <f>VLOOKUP('Programmes (ENG)'!AH73,HIDE!G:H, 2, FALSE)</f>
        <v>Anestheteg</v>
      </c>
      <c r="AI73" s="3" t="str">
        <f t="shared" si="9"/>
        <v>/</v>
      </c>
      <c r="AJ73" s="3" t="str">
        <f>IF('Programmes (ENG)'!AJ73="","",VLOOKUP('Programmes (ENG)'!AJ73, HIDE!G:H, 2, FALSE))</f>
        <v>Meddygaeth Gofal Dwys</v>
      </c>
      <c r="AK73" s="3" t="str">
        <f>IF('Programmes (ENG)'!AK73="Supervisor to be Confirmed",VLOOKUP('Programmes (ENG)'!AK73,HIDE!A:B,2,FALSE),IF('Programmes (ENG)'!AK73="","",'Programmes (ENG)'!AK73))</f>
        <v>Dr Alun Thomas</v>
      </c>
      <c r="AL73" s="10" t="str">
        <f>IF('Programmes (ENG)'!AL73="", "", 'Programmes (ENG)'!AL73)</f>
        <v/>
      </c>
      <c r="AM73" s="10" t="str">
        <f>IF('Programmes (ENG)'!AM73="", "", 'Programmes (ENG)'!AM73)</f>
        <v/>
      </c>
      <c r="AN73" s="9" t="str">
        <f>IF('Programmes (ENG)'!AN73="","",VLOOKUP('Programmes (ENG)'!AN73,HIDE!A:B,2,FALSE))</f>
        <v/>
      </c>
      <c r="AO73" s="9" t="str">
        <f>IF('Programmes (ENG)'!AO73="","",VLOOKUP('Programmes (ENG)'!AO73,HIDE!A:B,2,FALSE))</f>
        <v/>
      </c>
      <c r="AP73" s="9" t="str">
        <f>IF('Programmes (ENG)'!AP73="","",VLOOKUP('Programmes (ENG)'!AP73,HIDE!$A:$B,2,FALSE))</f>
        <v/>
      </c>
      <c r="AQ73" s="9" t="str">
        <f t="shared" si="10"/>
        <v/>
      </c>
      <c r="AR73" s="9" t="str">
        <f>IF('Programmes (ENG)'!AR73="","",VLOOKUP('Programmes (ENG)'!AR73,HIDE!A:B,2,FALSE))</f>
        <v/>
      </c>
      <c r="AS73" s="9" t="str">
        <f t="shared" si="11"/>
        <v/>
      </c>
      <c r="AT73" s="9" t="str">
        <f>IF('Programmes (ENG)'!AT73="Supervisor to be Confirmed",VLOOKUP('Programmes (ENG)'!AT73,HIDE!A:B,2,FALSE),IF('Programmes (ENG)'!AT73="","",'Programmes (ENG)'!AT73))</f>
        <v/>
      </c>
    </row>
    <row r="74" spans="1:46" hidden="1" x14ac:dyDescent="0.25">
      <c r="A74" s="3" t="str">
        <f>'Programmes (ENG)'!A74</f>
        <v>FP</v>
      </c>
      <c r="B74" s="3" t="str">
        <f>'Programmes (ENG)'!B74</f>
        <v>F1/7A1C/025a</v>
      </c>
      <c r="C74" s="3" t="str">
        <f>'Programmes (ENG)'!C74</f>
        <v>WAL/FP/025a</v>
      </c>
      <c r="D74" s="3" t="s">
        <v>872</v>
      </c>
      <c r="E74" s="5">
        <f>'Programmes (ENG)'!E74</f>
        <v>1</v>
      </c>
      <c r="F74" s="9" t="str">
        <f t="shared" si="6"/>
        <v xml:space="preserve">Meddygaeth Gyffredinol (Mewnol)/Meddygaeth Arennol, Llawdriniaeth Gyffredinol/Llawdriniaeth Gastroberfeddol Uchaf, Meddygaeth Gyffredinol (Mewnol)/Meddygaeth Geriatreg </v>
      </c>
      <c r="G74" s="9" t="str">
        <f>IF('Programmes (ENG)'!G74="Supervisor to be Confirmed",VLOOKUP('Programmes (ENG)'!G74,HIDE!A:B,2,FALSE),IF('Programmes (ENG)'!G74="","",'Programmes (ENG)'!G74))</f>
        <v xml:space="preserve">Dr Siva Shrikanth </v>
      </c>
      <c r="H74" s="5" t="str">
        <f>'Programmes (ENG)'!H74</f>
        <v>F1</v>
      </c>
      <c r="I74" s="6">
        <f>'Programmes (ENG)'!I74</f>
        <v>44770</v>
      </c>
      <c r="J74" s="6">
        <f>'Programmes (ENG)'!J74</f>
        <v>44901</v>
      </c>
      <c r="K74" s="3" t="str">
        <f>VLOOKUP('Programmes (ENG)'!K74,HIDE!A:B,2, FALSE)</f>
        <v>Bwrdd Iechyd Prifysgol Betsi Cadwaladr</v>
      </c>
      <c r="L74" s="3" t="str">
        <f>VLOOKUP('Programmes (ENG)'!L74, HIDE!$A:$B, 2, FALSE)</f>
        <v>Ysbyty Glan Clwyd</v>
      </c>
      <c r="M74" s="3" t="str">
        <f>VLOOKUP('Programmes (ENG)'!M74, HIDE!$A:$B, 2, FALSE)</f>
        <v>Rhyl</v>
      </c>
      <c r="N74" s="3" t="str">
        <f>VLOOKUP('Programmes (ENG)'!N74,HIDE!G:H, 2, FALSE)</f>
        <v>Meddygaeth Gyffredinol (Mewnol)</v>
      </c>
      <c r="O74" s="3" t="str">
        <f t="shared" si="7"/>
        <v>/</v>
      </c>
      <c r="P74" s="3" t="str">
        <f>IF('Programmes (ENG)'!P74="","",VLOOKUP('Programmes (ENG)'!P74, HIDE!G:H, 2, FALSE))</f>
        <v>Meddygaeth Arennol</v>
      </c>
      <c r="Q74" s="3" t="str">
        <f>IF('Programmes (ENG)'!Q74="Supervisor to be Confirmed",VLOOKUP('Programmes (ENG)'!Q74,HIDE!A:B,2,FALSE),IF('Programmes (ENG)'!Q74="","",'Programmes (ENG)'!Q74))</f>
        <v xml:space="preserve">Dr Siva Shrikanth </v>
      </c>
      <c r="R74" s="3" t="str">
        <f>'Programmes (ENG)'!R74</f>
        <v>F1</v>
      </c>
      <c r="S74" s="10">
        <f>'Programmes (ENG)'!S74</f>
        <v>44537</v>
      </c>
      <c r="T74" s="10">
        <f>'Programmes (ENG)'!T74</f>
        <v>45020</v>
      </c>
      <c r="U74" s="3" t="str">
        <f>VLOOKUP('Programmes (ENG)'!U74,HIDE!A:B,2, FALSE)</f>
        <v>Bwrdd Iechyd Prifysgol Betsi Cadwaladr</v>
      </c>
      <c r="V74" s="3" t="str">
        <f>VLOOKUP('Programmes (ENG)'!V74, HIDE!$A:$B, 2, FALSE)</f>
        <v>Ysbyty Glan Clwyd</v>
      </c>
      <c r="W74" s="3" t="str">
        <f>VLOOKUP('Programmes (ENG)'!W74, HIDE!$A:$B, 2, FALSE)</f>
        <v>Rhyl</v>
      </c>
      <c r="X74" s="3" t="str">
        <f>VLOOKUP('Programmes (ENG)'!X74,HIDE!G:H, 2, FALSE)</f>
        <v>Llawdriniaeth Gyffredinol</v>
      </c>
      <c r="Y74" s="3" t="str">
        <f t="shared" si="8"/>
        <v>/</v>
      </c>
      <c r="Z74" s="3" t="str">
        <f>IF('Programmes (ENG)'!Z74="","",VLOOKUP('Programmes (ENG)'!Z74, HIDE!G:H, 2, FALSE))</f>
        <v>Llawdriniaeth Gastroberfeddol Uchaf</v>
      </c>
      <c r="AA74" s="3" t="str">
        <f>IF('Programmes (ENG)'!AA74="Supervisor to be Confirmed",VLOOKUP('Programmes (ENG)'!AA74,HIDE!A:B,2,FALSE),IF('Programmes (ENG)'!AA74="","",'Programmes (ENG)'!AA74))</f>
        <v xml:space="preserve">Mr Richard Morgan </v>
      </c>
      <c r="AB74" s="3" t="str">
        <f>'Programmes (ENG)'!AB74</f>
        <v>F1</v>
      </c>
      <c r="AC74" s="10">
        <f>'Programmes (ENG)'!AC74</f>
        <v>45021</v>
      </c>
      <c r="AD74" s="10">
        <f>'Programmes (ENG)'!AD74</f>
        <v>45139</v>
      </c>
      <c r="AE74" s="3" t="str">
        <f>VLOOKUP('Programmes (ENG)'!AE74,HIDE!A:B,2, FALSE)</f>
        <v>Bwrdd Iechyd Prifysgol Betsi Cadwaladr</v>
      </c>
      <c r="AF74" s="3" t="str">
        <f>VLOOKUP('Programmes (ENG)'!AF74, HIDE!$A:$B, 2, FALSE)</f>
        <v>Ysbyty Glan Clwyd</v>
      </c>
      <c r="AG74" s="3" t="str">
        <f>VLOOKUP('Programmes (ENG)'!AG74, HIDE!$A:$B, 2, FALSE)</f>
        <v>Rhyl</v>
      </c>
      <c r="AH74" s="3" t="str">
        <f>VLOOKUP('Programmes (ENG)'!AH74,HIDE!G:H, 2, FALSE)</f>
        <v>Meddygaeth Gyffredinol (Mewnol)</v>
      </c>
      <c r="AI74" s="3" t="str">
        <f t="shared" si="9"/>
        <v>/</v>
      </c>
      <c r="AJ74" s="3" t="str">
        <f>IF('Programmes (ENG)'!AJ74="","",VLOOKUP('Programmes (ENG)'!AJ74, HIDE!G:H, 2, FALSE))</f>
        <v>Meddygaeth Geriatreg</v>
      </c>
      <c r="AK74" s="3" t="str">
        <f>IF('Programmes (ENG)'!AK74="Supervisor to be Confirmed",VLOOKUP('Programmes (ENG)'!AK74,HIDE!A:B,2,FALSE),IF('Programmes (ENG)'!AK74="","",'Programmes (ENG)'!AK74))</f>
        <v xml:space="preserve">Dr Vedamurthy Adhiyaman </v>
      </c>
      <c r="AL74" s="10" t="str">
        <f>IF('Programmes (ENG)'!AL74="", "", 'Programmes (ENG)'!AL74)</f>
        <v/>
      </c>
      <c r="AM74" s="10" t="str">
        <f>IF('Programmes (ENG)'!AM74="", "", 'Programmes (ENG)'!AM74)</f>
        <v/>
      </c>
      <c r="AN74" s="9" t="str">
        <f>IF('Programmes (ENG)'!AN74="","",VLOOKUP('Programmes (ENG)'!AN74,HIDE!A:B,2,FALSE))</f>
        <v/>
      </c>
      <c r="AO74" s="9" t="str">
        <f>IF('Programmes (ENG)'!AO74="","",VLOOKUP('Programmes (ENG)'!AO74,HIDE!A:B,2,FALSE))</f>
        <v/>
      </c>
      <c r="AP74" s="9" t="str">
        <f>IF('Programmes (ENG)'!AP74="","",VLOOKUP('Programmes (ENG)'!AP74,HIDE!$A:$B,2,FALSE))</f>
        <v/>
      </c>
      <c r="AQ74" s="9" t="str">
        <f t="shared" si="10"/>
        <v/>
      </c>
      <c r="AR74" s="9" t="str">
        <f>IF('Programmes (ENG)'!AR74="","",VLOOKUP('Programmes (ENG)'!AR74,HIDE!A:B,2,FALSE))</f>
        <v/>
      </c>
      <c r="AS74" s="9" t="str">
        <f t="shared" si="11"/>
        <v/>
      </c>
      <c r="AT74" s="9" t="str">
        <f>IF('Programmes (ENG)'!AT74="Supervisor to be Confirmed",VLOOKUP('Programmes (ENG)'!AT74,HIDE!A:B,2,FALSE),IF('Programmes (ENG)'!AT74="","",'Programmes (ENG)'!AT74))</f>
        <v/>
      </c>
    </row>
    <row r="75" spans="1:46" hidden="1" x14ac:dyDescent="0.25">
      <c r="A75" s="3" t="str">
        <f>'Programmes (ENG)'!A75</f>
        <v>FP</v>
      </c>
      <c r="B75" s="3" t="str">
        <f>'Programmes (ENG)'!B75</f>
        <v>F1/7A1C/025b</v>
      </c>
      <c r="C75" s="3" t="str">
        <f>'Programmes (ENG)'!C75</f>
        <v>WAL/FP/025b</v>
      </c>
      <c r="D75" s="3" t="s">
        <v>872</v>
      </c>
      <c r="E75" s="5">
        <f>'Programmes (ENG)'!E75</f>
        <v>1</v>
      </c>
      <c r="F75" s="9" t="str">
        <f t="shared" si="6"/>
        <v xml:space="preserve">Meddygaeth Gyffredinol (Mewnol)/Meddygaeth Geriatreg, Meddygaeth Gyffredinol (Mewnol)/Meddygaeth Arennol, Llawdriniaeth Gyffredinol/Llawdriniaeth Gastroberfeddol Uchaf </v>
      </c>
      <c r="G75" s="9" t="str">
        <f>IF('Programmes (ENG)'!G75="Supervisor to be Confirmed",VLOOKUP('Programmes (ENG)'!G75,HIDE!A:B,2,FALSE),IF('Programmes (ENG)'!G75="","",'Programmes (ENG)'!G75))</f>
        <v xml:space="preserve">Dr Vedamurthy Adhiyaman </v>
      </c>
      <c r="H75" s="5" t="str">
        <f>'Programmes (ENG)'!H75</f>
        <v>F1</v>
      </c>
      <c r="I75" s="6">
        <f>'Programmes (ENG)'!I75</f>
        <v>44770</v>
      </c>
      <c r="J75" s="6">
        <f>'Programmes (ENG)'!J75</f>
        <v>44901</v>
      </c>
      <c r="K75" s="3" t="str">
        <f>VLOOKUP('Programmes (ENG)'!K75,HIDE!A:B,2, FALSE)</f>
        <v>Bwrdd Iechyd Prifysgol Betsi Cadwaladr</v>
      </c>
      <c r="L75" s="3" t="str">
        <f>VLOOKUP('Programmes (ENG)'!L75, HIDE!$A:$B, 2, FALSE)</f>
        <v>Ysbyty Glan Clwyd</v>
      </c>
      <c r="M75" s="3" t="str">
        <f>VLOOKUP('Programmes (ENG)'!M75, HIDE!$A:$B, 2, FALSE)</f>
        <v>Rhyl</v>
      </c>
      <c r="N75" s="3" t="str">
        <f>VLOOKUP('Programmes (ENG)'!N75,HIDE!G:H, 2, FALSE)</f>
        <v>Meddygaeth Gyffredinol (Mewnol)</v>
      </c>
      <c r="O75" s="3" t="str">
        <f t="shared" si="7"/>
        <v>/</v>
      </c>
      <c r="P75" s="3" t="str">
        <f>IF('Programmes (ENG)'!P75="","",VLOOKUP('Programmes (ENG)'!P75, HIDE!G:H, 2, FALSE))</f>
        <v>Meddygaeth Geriatreg</v>
      </c>
      <c r="Q75" s="3" t="str">
        <f>IF('Programmes (ENG)'!Q75="Supervisor to be Confirmed",VLOOKUP('Programmes (ENG)'!Q75,HIDE!A:B,2,FALSE),IF('Programmes (ENG)'!Q75="","",'Programmes (ENG)'!Q75))</f>
        <v xml:space="preserve">Dr Vedamurthy Adhiyaman </v>
      </c>
      <c r="R75" s="3" t="str">
        <f>'Programmes (ENG)'!R75</f>
        <v>F1</v>
      </c>
      <c r="S75" s="10">
        <f>'Programmes (ENG)'!S75</f>
        <v>44537</v>
      </c>
      <c r="T75" s="10">
        <f>'Programmes (ENG)'!T75</f>
        <v>45020</v>
      </c>
      <c r="U75" s="3" t="str">
        <f>VLOOKUP('Programmes (ENG)'!U75,HIDE!A:B,2, FALSE)</f>
        <v>Bwrdd Iechyd Prifysgol Betsi Cadwaladr</v>
      </c>
      <c r="V75" s="3" t="str">
        <f>VLOOKUP('Programmes (ENG)'!V75, HIDE!$A:$B, 2, FALSE)</f>
        <v>Ysbyty Glan Clwyd</v>
      </c>
      <c r="W75" s="3" t="str">
        <f>VLOOKUP('Programmes (ENG)'!W75, HIDE!$A:$B, 2, FALSE)</f>
        <v>Rhyl</v>
      </c>
      <c r="X75" s="3" t="str">
        <f>VLOOKUP('Programmes (ENG)'!X75,HIDE!G:H, 2, FALSE)</f>
        <v>Meddygaeth Gyffredinol (Mewnol)</v>
      </c>
      <c r="Y75" s="3" t="str">
        <f t="shared" si="8"/>
        <v>/</v>
      </c>
      <c r="Z75" s="3" t="str">
        <f>IF('Programmes (ENG)'!Z75="","",VLOOKUP('Programmes (ENG)'!Z75, HIDE!G:H, 2, FALSE))</f>
        <v>Meddygaeth Arennol</v>
      </c>
      <c r="AA75" s="3" t="str">
        <f>IF('Programmes (ENG)'!AA75="Supervisor to be Confirmed",VLOOKUP('Programmes (ENG)'!AA75,HIDE!A:B,2,FALSE),IF('Programmes (ENG)'!AA75="","",'Programmes (ENG)'!AA75))</f>
        <v xml:space="preserve">Dr Siva Shrikanth </v>
      </c>
      <c r="AB75" s="3" t="str">
        <f>'Programmes (ENG)'!AB75</f>
        <v>F1</v>
      </c>
      <c r="AC75" s="10">
        <f>'Programmes (ENG)'!AC75</f>
        <v>45021</v>
      </c>
      <c r="AD75" s="10">
        <f>'Programmes (ENG)'!AD75</f>
        <v>45139</v>
      </c>
      <c r="AE75" s="3" t="str">
        <f>VLOOKUP('Programmes (ENG)'!AE75,HIDE!A:B,2, FALSE)</f>
        <v>Bwrdd Iechyd Prifysgol Betsi Cadwaladr</v>
      </c>
      <c r="AF75" s="3" t="str">
        <f>VLOOKUP('Programmes (ENG)'!AF75, HIDE!$A:$B, 2, FALSE)</f>
        <v>Ysbyty Glan Clwyd</v>
      </c>
      <c r="AG75" s="3" t="str">
        <f>VLOOKUP('Programmes (ENG)'!AG75, HIDE!$A:$B, 2, FALSE)</f>
        <v>Rhyl</v>
      </c>
      <c r="AH75" s="3" t="str">
        <f>VLOOKUP('Programmes (ENG)'!AH75,HIDE!G:H, 2, FALSE)</f>
        <v>Llawdriniaeth Gyffredinol</v>
      </c>
      <c r="AI75" s="3" t="str">
        <f t="shared" si="9"/>
        <v>/</v>
      </c>
      <c r="AJ75" s="3" t="str">
        <f>IF('Programmes (ENG)'!AJ75="","",VLOOKUP('Programmes (ENG)'!AJ75, HIDE!G:H, 2, FALSE))</f>
        <v>Llawdriniaeth Gastroberfeddol Uchaf</v>
      </c>
      <c r="AK75" s="3" t="str">
        <f>IF('Programmes (ENG)'!AK75="Supervisor to be Confirmed",VLOOKUP('Programmes (ENG)'!AK75,HIDE!A:B,2,FALSE),IF('Programmes (ENG)'!AK75="","",'Programmes (ENG)'!AK75))</f>
        <v xml:space="preserve">Mr Richard Morgan </v>
      </c>
      <c r="AL75" s="10" t="str">
        <f>IF('Programmes (ENG)'!AL75="", "", 'Programmes (ENG)'!AL75)</f>
        <v/>
      </c>
      <c r="AM75" s="10" t="str">
        <f>IF('Programmes (ENG)'!AM75="", "", 'Programmes (ENG)'!AM75)</f>
        <v/>
      </c>
      <c r="AN75" s="9" t="str">
        <f>IF('Programmes (ENG)'!AN75="","",VLOOKUP('Programmes (ENG)'!AN75,HIDE!A:B,2,FALSE))</f>
        <v/>
      </c>
      <c r="AO75" s="9" t="str">
        <f>IF('Programmes (ENG)'!AO75="","",VLOOKUP('Programmes (ENG)'!AO75,HIDE!A:B,2,FALSE))</f>
        <v/>
      </c>
      <c r="AP75" s="9" t="str">
        <f>IF('Programmes (ENG)'!AP75="","",VLOOKUP('Programmes (ENG)'!AP75,HIDE!$A:$B,2,FALSE))</f>
        <v/>
      </c>
      <c r="AQ75" s="9" t="str">
        <f t="shared" si="10"/>
        <v/>
      </c>
      <c r="AR75" s="9" t="str">
        <f>IF('Programmes (ENG)'!AR75="","",VLOOKUP('Programmes (ENG)'!AR75,HIDE!A:B,2,FALSE))</f>
        <v/>
      </c>
      <c r="AS75" s="9" t="str">
        <f t="shared" si="11"/>
        <v/>
      </c>
      <c r="AT75" s="9" t="str">
        <f>IF('Programmes (ENG)'!AT75="Supervisor to be Confirmed",VLOOKUP('Programmes (ENG)'!AT75,HIDE!A:B,2,FALSE),IF('Programmes (ENG)'!AT75="","",'Programmes (ENG)'!AT75))</f>
        <v/>
      </c>
    </row>
    <row r="76" spans="1:46" hidden="1" x14ac:dyDescent="0.25">
      <c r="A76" s="3" t="str">
        <f>'Programmes (ENG)'!A76</f>
        <v>FP</v>
      </c>
      <c r="B76" s="3" t="str">
        <f>'Programmes (ENG)'!B76</f>
        <v>F1/7A1C/025c</v>
      </c>
      <c r="C76" s="3" t="str">
        <f>'Programmes (ENG)'!C76</f>
        <v>WAL/FP/025c</v>
      </c>
      <c r="D76" s="3" t="s">
        <v>872</v>
      </c>
      <c r="E76" s="5">
        <f>'Programmes (ENG)'!E76</f>
        <v>1</v>
      </c>
      <c r="F76" s="9" t="str">
        <f t="shared" si="6"/>
        <v xml:space="preserve">Llawdriniaeth Gyffredinol/Llawdriniaeth Gastroberfeddol Uchaf, Meddygaeth Gyffredinol (Mewnol)/Meddygaeth Geriatreg, Meddygaeth Gyffredinol (Mewnol)/Meddygaeth Arennol </v>
      </c>
      <c r="G76" s="9" t="str">
        <f>IF('Programmes (ENG)'!G76="Supervisor to be Confirmed",VLOOKUP('Programmes (ENG)'!G76,HIDE!A:B,2,FALSE),IF('Programmes (ENG)'!G76="","",'Programmes (ENG)'!G76))</f>
        <v xml:space="preserve">Mr Richard Morgan </v>
      </c>
      <c r="H76" s="5" t="str">
        <f>'Programmes (ENG)'!H76</f>
        <v>F1</v>
      </c>
      <c r="I76" s="6">
        <f>'Programmes (ENG)'!I76</f>
        <v>44770</v>
      </c>
      <c r="J76" s="6">
        <f>'Programmes (ENG)'!J76</f>
        <v>44901</v>
      </c>
      <c r="K76" s="3" t="str">
        <f>VLOOKUP('Programmes (ENG)'!K76,HIDE!A:B,2, FALSE)</f>
        <v>Bwrdd Iechyd Prifysgol Betsi Cadwaladr</v>
      </c>
      <c r="L76" s="3" t="str">
        <f>VLOOKUP('Programmes (ENG)'!L76, HIDE!$A:$B, 2, FALSE)</f>
        <v>Ysbyty Glan Clwyd</v>
      </c>
      <c r="M76" s="3" t="str">
        <f>VLOOKUP('Programmes (ENG)'!M76, HIDE!$A:$B, 2, FALSE)</f>
        <v>Rhyl</v>
      </c>
      <c r="N76" s="3" t="str">
        <f>VLOOKUP('Programmes (ENG)'!N76,HIDE!G:H, 2, FALSE)</f>
        <v>Llawdriniaeth Gyffredinol</v>
      </c>
      <c r="O76" s="3" t="str">
        <f t="shared" si="7"/>
        <v>/</v>
      </c>
      <c r="P76" s="3" t="str">
        <f>IF('Programmes (ENG)'!P76="","",VLOOKUP('Programmes (ENG)'!P76, HIDE!G:H, 2, FALSE))</f>
        <v>Llawdriniaeth Gastroberfeddol Uchaf</v>
      </c>
      <c r="Q76" s="3" t="str">
        <f>IF('Programmes (ENG)'!Q76="Supervisor to be Confirmed",VLOOKUP('Programmes (ENG)'!Q76,HIDE!A:B,2,FALSE),IF('Programmes (ENG)'!Q76="","",'Programmes (ENG)'!Q76))</f>
        <v xml:space="preserve">Mr Richard Morgan </v>
      </c>
      <c r="R76" s="3" t="str">
        <f>'Programmes (ENG)'!R76</f>
        <v>F1</v>
      </c>
      <c r="S76" s="10">
        <f>'Programmes (ENG)'!S76</f>
        <v>44537</v>
      </c>
      <c r="T76" s="10">
        <f>'Programmes (ENG)'!T76</f>
        <v>45020</v>
      </c>
      <c r="U76" s="3" t="str">
        <f>VLOOKUP('Programmes (ENG)'!U76,HIDE!A:B,2, FALSE)</f>
        <v>Bwrdd Iechyd Prifysgol Betsi Cadwaladr</v>
      </c>
      <c r="V76" s="3" t="str">
        <f>VLOOKUP('Programmes (ENG)'!V76, HIDE!$A:$B, 2, FALSE)</f>
        <v>Ysbyty Glan Clwyd</v>
      </c>
      <c r="W76" s="3" t="str">
        <f>VLOOKUP('Programmes (ENG)'!W76, HIDE!$A:$B, 2, FALSE)</f>
        <v>Rhyl</v>
      </c>
      <c r="X76" s="3" t="str">
        <f>VLOOKUP('Programmes (ENG)'!X76,HIDE!G:H, 2, FALSE)</f>
        <v>Meddygaeth Gyffredinol (Mewnol)</v>
      </c>
      <c r="Y76" s="3" t="str">
        <f t="shared" si="8"/>
        <v>/</v>
      </c>
      <c r="Z76" s="3" t="str">
        <f>IF('Programmes (ENG)'!Z76="","",VLOOKUP('Programmes (ENG)'!Z76, HIDE!G:H, 2, FALSE))</f>
        <v>Meddygaeth Geriatreg</v>
      </c>
      <c r="AA76" s="3" t="str">
        <f>IF('Programmes (ENG)'!AA76="Supervisor to be Confirmed",VLOOKUP('Programmes (ENG)'!AA76,HIDE!A:B,2,FALSE),IF('Programmes (ENG)'!AA76="","",'Programmes (ENG)'!AA76))</f>
        <v xml:space="preserve">Dr Vedamurthy Adhiyaman </v>
      </c>
      <c r="AB76" s="3" t="str">
        <f>'Programmes (ENG)'!AB76</f>
        <v>F1</v>
      </c>
      <c r="AC76" s="10">
        <f>'Programmes (ENG)'!AC76</f>
        <v>45021</v>
      </c>
      <c r="AD76" s="10">
        <f>'Programmes (ENG)'!AD76</f>
        <v>45139</v>
      </c>
      <c r="AE76" s="3" t="str">
        <f>VLOOKUP('Programmes (ENG)'!AE76,HIDE!A:B,2, FALSE)</f>
        <v>Bwrdd Iechyd Prifysgol Betsi Cadwaladr</v>
      </c>
      <c r="AF76" s="3" t="str">
        <f>VLOOKUP('Programmes (ENG)'!AF76, HIDE!$A:$B, 2, FALSE)</f>
        <v>Ysbyty Glan Clwyd</v>
      </c>
      <c r="AG76" s="3" t="str">
        <f>VLOOKUP('Programmes (ENG)'!AG76, HIDE!$A:$B, 2, FALSE)</f>
        <v>Rhyl</v>
      </c>
      <c r="AH76" s="3" t="str">
        <f>VLOOKUP('Programmes (ENG)'!AH76,HIDE!G:H, 2, FALSE)</f>
        <v>Meddygaeth Gyffredinol (Mewnol)</v>
      </c>
      <c r="AI76" s="3" t="str">
        <f t="shared" si="9"/>
        <v>/</v>
      </c>
      <c r="AJ76" s="3" t="str">
        <f>IF('Programmes (ENG)'!AJ76="","",VLOOKUP('Programmes (ENG)'!AJ76, HIDE!G:H, 2, FALSE))</f>
        <v>Meddygaeth Arennol</v>
      </c>
      <c r="AK76" s="3" t="str">
        <f>IF('Programmes (ENG)'!AK76="Supervisor to be Confirmed",VLOOKUP('Programmes (ENG)'!AK76,HIDE!A:B,2,FALSE),IF('Programmes (ENG)'!AK76="","",'Programmes (ENG)'!AK76))</f>
        <v xml:space="preserve">Dr Siva Shrikanth </v>
      </c>
      <c r="AL76" s="10" t="str">
        <f>IF('Programmes (ENG)'!AL76="", "", 'Programmes (ENG)'!AL76)</f>
        <v/>
      </c>
      <c r="AM76" s="10" t="str">
        <f>IF('Programmes (ENG)'!AM76="", "", 'Programmes (ENG)'!AM76)</f>
        <v/>
      </c>
      <c r="AN76" s="9" t="str">
        <f>IF('Programmes (ENG)'!AN76="","",VLOOKUP('Programmes (ENG)'!AN76,HIDE!A:B,2,FALSE))</f>
        <v/>
      </c>
      <c r="AO76" s="9" t="str">
        <f>IF('Programmes (ENG)'!AO76="","",VLOOKUP('Programmes (ENG)'!AO76,HIDE!A:B,2,FALSE))</f>
        <v/>
      </c>
      <c r="AP76" s="9" t="str">
        <f>IF('Programmes (ENG)'!AP76="","",VLOOKUP('Programmes (ENG)'!AP76,HIDE!$A:$B,2,FALSE))</f>
        <v/>
      </c>
      <c r="AQ76" s="9" t="str">
        <f t="shared" si="10"/>
        <v/>
      </c>
      <c r="AR76" s="9" t="str">
        <f>IF('Programmes (ENG)'!AR76="","",VLOOKUP('Programmes (ENG)'!AR76,HIDE!A:B,2,FALSE))</f>
        <v/>
      </c>
      <c r="AS76" s="9" t="str">
        <f t="shared" si="11"/>
        <v/>
      </c>
      <c r="AT76" s="9" t="str">
        <f>IF('Programmes (ENG)'!AT76="Supervisor to be Confirmed",VLOOKUP('Programmes (ENG)'!AT76,HIDE!A:B,2,FALSE),IF('Programmes (ENG)'!AT76="","",'Programmes (ENG)'!AT76))</f>
        <v/>
      </c>
    </row>
    <row r="77" spans="1:46" hidden="1" x14ac:dyDescent="0.25">
      <c r="A77" s="3" t="str">
        <f>'Programmes (ENG)'!A77</f>
        <v>FP</v>
      </c>
      <c r="B77" s="3" t="str">
        <f>'Programmes (ENG)'!B77</f>
        <v>F1/7A1C/026a</v>
      </c>
      <c r="C77" s="3" t="str">
        <f>'Programmes (ENG)'!C77</f>
        <v>WAL/FP/026a</v>
      </c>
      <c r="D77" s="3" t="s">
        <v>872</v>
      </c>
      <c r="E77" s="5">
        <f>'Programmes (ENG)'!E77</f>
        <v>1</v>
      </c>
      <c r="F77" s="9" t="str">
        <f t="shared" si="6"/>
        <v xml:space="preserve">Meddygaeth Gyffredinol (Mewnol)/Meddygaeth Anadlol, Llawdriniaeth Gyffredinol/Llawdriniaeth ar y Fron, Meddygaeth Frys </v>
      </c>
      <c r="G77" s="9" t="str">
        <f>IF('Programmes (ENG)'!G77="Supervisor to be Confirmed",VLOOKUP('Programmes (ENG)'!G77,HIDE!A:B,2,FALSE),IF('Programmes (ENG)'!G77="","",'Programmes (ENG)'!G77))</f>
        <v xml:space="preserve">Dr Robin Poyner </v>
      </c>
      <c r="H77" s="5" t="str">
        <f>'Programmes (ENG)'!H77</f>
        <v>F1</v>
      </c>
      <c r="I77" s="6">
        <f>'Programmes (ENG)'!I77</f>
        <v>44770</v>
      </c>
      <c r="J77" s="6">
        <f>'Programmes (ENG)'!J77</f>
        <v>44901</v>
      </c>
      <c r="K77" s="3" t="str">
        <f>VLOOKUP('Programmes (ENG)'!K77,HIDE!A:B,2, FALSE)</f>
        <v>Bwrdd Iechyd Prifysgol Betsi Cadwaladr</v>
      </c>
      <c r="L77" s="3" t="str">
        <f>VLOOKUP('Programmes (ENG)'!L77, HIDE!$A:$B, 2, FALSE)</f>
        <v>Ysbyty Glan Clwyd</v>
      </c>
      <c r="M77" s="3" t="str">
        <f>VLOOKUP('Programmes (ENG)'!M77, HIDE!$A:$B, 2, FALSE)</f>
        <v>Rhyl</v>
      </c>
      <c r="N77" s="3" t="str">
        <f>VLOOKUP('Programmes (ENG)'!N77,HIDE!G:H, 2, FALSE)</f>
        <v>Meddygaeth Gyffredinol (Mewnol)</v>
      </c>
      <c r="O77" s="3" t="str">
        <f t="shared" si="7"/>
        <v>/</v>
      </c>
      <c r="P77" s="3" t="str">
        <f>IF('Programmes (ENG)'!P77="","",VLOOKUP('Programmes (ENG)'!P77, HIDE!G:H, 2, FALSE))</f>
        <v>Meddygaeth Anadlol</v>
      </c>
      <c r="Q77" s="3" t="str">
        <f>IF('Programmes (ENG)'!Q77="Supervisor to be Confirmed",VLOOKUP('Programmes (ENG)'!Q77,HIDE!A:B,2,FALSE),IF('Programmes (ENG)'!Q77="","",'Programmes (ENG)'!Q77))</f>
        <v xml:space="preserve">Dr Robin Poyner </v>
      </c>
      <c r="R77" s="3" t="str">
        <f>'Programmes (ENG)'!R77</f>
        <v>F1</v>
      </c>
      <c r="S77" s="10">
        <f>'Programmes (ENG)'!S77</f>
        <v>44537</v>
      </c>
      <c r="T77" s="10">
        <f>'Programmes (ENG)'!T77</f>
        <v>45020</v>
      </c>
      <c r="U77" s="3" t="str">
        <f>VLOOKUP('Programmes (ENG)'!U77,HIDE!A:B,2, FALSE)</f>
        <v>Bwrdd Iechyd Prifysgol Betsi Cadwaladr</v>
      </c>
      <c r="V77" s="3" t="str">
        <f>VLOOKUP('Programmes (ENG)'!V77, HIDE!$A:$B, 2, FALSE)</f>
        <v>Ysbyty Glan Clwyd</v>
      </c>
      <c r="W77" s="3" t="str">
        <f>VLOOKUP('Programmes (ENG)'!W77, HIDE!$A:$B, 2, FALSE)</f>
        <v>Rhyl</v>
      </c>
      <c r="X77" s="3" t="str">
        <f>VLOOKUP('Programmes (ENG)'!X77,HIDE!G:H, 2, FALSE)</f>
        <v>Llawdriniaeth Gyffredinol</v>
      </c>
      <c r="Y77" s="3" t="str">
        <f t="shared" si="8"/>
        <v>/</v>
      </c>
      <c r="Z77" s="3" t="str">
        <f>IF('Programmes (ENG)'!Z77="","",VLOOKUP('Programmes (ENG)'!Z77, HIDE!G:H, 2, FALSE))</f>
        <v>Llawdriniaeth ar y Fron</v>
      </c>
      <c r="AA77" s="3" t="str">
        <f>IF('Programmes (ENG)'!AA77="Supervisor to be Confirmed",VLOOKUP('Programmes (ENG)'!AA77,HIDE!A:B,2,FALSE),IF('Programmes (ENG)'!AA77="","",'Programmes (ENG)'!AA77))</f>
        <v>Mr Walid Samra</v>
      </c>
      <c r="AB77" s="3" t="str">
        <f>'Programmes (ENG)'!AB77</f>
        <v>F1</v>
      </c>
      <c r="AC77" s="10">
        <f>'Programmes (ENG)'!AC77</f>
        <v>45021</v>
      </c>
      <c r="AD77" s="10">
        <f>'Programmes (ENG)'!AD77</f>
        <v>45139</v>
      </c>
      <c r="AE77" s="3" t="str">
        <f>VLOOKUP('Programmes (ENG)'!AE77,HIDE!A:B,2, FALSE)</f>
        <v>Bwrdd Iechyd Prifysgol Betsi Cadwaladr</v>
      </c>
      <c r="AF77" s="3" t="str">
        <f>VLOOKUP('Programmes (ENG)'!AF77, HIDE!$A:$B, 2, FALSE)</f>
        <v>Ysbyty Glan Clwyd</v>
      </c>
      <c r="AG77" s="3" t="str">
        <f>VLOOKUP('Programmes (ENG)'!AG77, HIDE!$A:$B, 2, FALSE)</f>
        <v>Rhyl</v>
      </c>
      <c r="AH77" s="3" t="str">
        <f>VLOOKUP('Programmes (ENG)'!AH77,HIDE!G:H, 2, FALSE)</f>
        <v>Meddygaeth Frys</v>
      </c>
      <c r="AI77" s="3" t="str">
        <f t="shared" si="9"/>
        <v/>
      </c>
      <c r="AJ77" s="3" t="str">
        <f>IF('Programmes (ENG)'!AJ77="","",VLOOKUP('Programmes (ENG)'!AJ77, HIDE!G:H, 2, FALSE))</f>
        <v/>
      </c>
      <c r="AK77" s="3" t="str">
        <f>IF('Programmes (ENG)'!AK77="Supervisor to be Confirmed",VLOOKUP('Programmes (ENG)'!AK77,HIDE!A:B,2,FALSE),IF('Programmes (ENG)'!AK77="","",'Programmes (ENG)'!AK77))</f>
        <v xml:space="preserve">Dr Paul Spambo </v>
      </c>
      <c r="AL77" s="10" t="str">
        <f>IF('Programmes (ENG)'!AL77="", "", 'Programmes (ENG)'!AL77)</f>
        <v/>
      </c>
      <c r="AM77" s="10" t="str">
        <f>IF('Programmes (ENG)'!AM77="", "", 'Programmes (ENG)'!AM77)</f>
        <v/>
      </c>
      <c r="AN77" s="9" t="str">
        <f>IF('Programmes (ENG)'!AN77="","",VLOOKUP('Programmes (ENG)'!AN77,HIDE!A:B,2,FALSE))</f>
        <v/>
      </c>
      <c r="AO77" s="9" t="str">
        <f>IF('Programmes (ENG)'!AO77="","",VLOOKUP('Programmes (ENG)'!AO77,HIDE!A:B,2,FALSE))</f>
        <v/>
      </c>
      <c r="AP77" s="9" t="str">
        <f>IF('Programmes (ENG)'!AP77="","",VLOOKUP('Programmes (ENG)'!AP77,HIDE!$A:$B,2,FALSE))</f>
        <v/>
      </c>
      <c r="AQ77" s="9" t="str">
        <f t="shared" si="10"/>
        <v/>
      </c>
      <c r="AR77" s="9" t="str">
        <f>IF('Programmes (ENG)'!AR77="","",VLOOKUP('Programmes (ENG)'!AR77,HIDE!A:B,2,FALSE))</f>
        <v/>
      </c>
      <c r="AS77" s="9" t="str">
        <f t="shared" si="11"/>
        <v/>
      </c>
      <c r="AT77" s="9" t="str">
        <f>IF('Programmes (ENG)'!AT77="Supervisor to be Confirmed",VLOOKUP('Programmes (ENG)'!AT77,HIDE!A:B,2,FALSE),IF('Programmes (ENG)'!AT77="","",'Programmes (ENG)'!AT77))</f>
        <v/>
      </c>
    </row>
    <row r="78" spans="1:46" hidden="1" x14ac:dyDescent="0.25">
      <c r="A78" s="3" t="str">
        <f>'Programmes (ENG)'!A78</f>
        <v>FP</v>
      </c>
      <c r="B78" s="3" t="str">
        <f>'Programmes (ENG)'!B78</f>
        <v>F1/7A1C/026b</v>
      </c>
      <c r="C78" s="3" t="str">
        <f>'Programmes (ENG)'!C78</f>
        <v>WAL/FP/026b</v>
      </c>
      <c r="D78" s="3" t="s">
        <v>872</v>
      </c>
      <c r="E78" s="5">
        <f>'Programmes (ENG)'!E78</f>
        <v>1</v>
      </c>
      <c r="F78" s="9" t="str">
        <f t="shared" si="6"/>
        <v xml:space="preserve">Meddygaeth Frys, Meddygaeth Gyffredinol (Mewnol)/Meddygaeth Anadlol, Llawdriniaeth Gyffredinol/Llawdriniaeth ar y Fron </v>
      </c>
      <c r="G78" s="9" t="str">
        <f>IF('Programmes (ENG)'!G78="Supervisor to be Confirmed",VLOOKUP('Programmes (ENG)'!G78,HIDE!A:B,2,FALSE),IF('Programmes (ENG)'!G78="","",'Programmes (ENG)'!G78))</f>
        <v xml:space="preserve">Dr Paul Spambo </v>
      </c>
      <c r="H78" s="5" t="str">
        <f>'Programmes (ENG)'!H78</f>
        <v>F1</v>
      </c>
      <c r="I78" s="6">
        <f>'Programmes (ENG)'!I78</f>
        <v>44770</v>
      </c>
      <c r="J78" s="6">
        <f>'Programmes (ENG)'!J78</f>
        <v>44901</v>
      </c>
      <c r="K78" s="3" t="str">
        <f>VLOOKUP('Programmes (ENG)'!K78,HIDE!A:B,2, FALSE)</f>
        <v>Bwrdd Iechyd Prifysgol Betsi Cadwaladr</v>
      </c>
      <c r="L78" s="3" t="str">
        <f>VLOOKUP('Programmes (ENG)'!L78, HIDE!$A:$B, 2, FALSE)</f>
        <v>Ysbyty Glan Clwyd</v>
      </c>
      <c r="M78" s="3" t="str">
        <f>VLOOKUP('Programmes (ENG)'!M78, HIDE!$A:$B, 2, FALSE)</f>
        <v>Rhyl</v>
      </c>
      <c r="N78" s="3" t="str">
        <f>VLOOKUP('Programmes (ENG)'!N78,HIDE!G:H, 2, FALSE)</f>
        <v>Meddygaeth Frys</v>
      </c>
      <c r="O78" s="3" t="str">
        <f t="shared" si="7"/>
        <v/>
      </c>
      <c r="P78" s="3" t="str">
        <f>IF('Programmes (ENG)'!P78="","",VLOOKUP('Programmes (ENG)'!P78, HIDE!G:H, 2, FALSE))</f>
        <v/>
      </c>
      <c r="Q78" s="3" t="str">
        <f>IF('Programmes (ENG)'!Q78="Supervisor to be Confirmed",VLOOKUP('Programmes (ENG)'!Q78,HIDE!A:B,2,FALSE),IF('Programmes (ENG)'!Q78="","",'Programmes (ENG)'!Q78))</f>
        <v xml:space="preserve">Dr Paul Spambo </v>
      </c>
      <c r="R78" s="3" t="str">
        <f>'Programmes (ENG)'!R78</f>
        <v>F1</v>
      </c>
      <c r="S78" s="10">
        <f>'Programmes (ENG)'!S78</f>
        <v>44537</v>
      </c>
      <c r="T78" s="10">
        <f>'Programmes (ENG)'!T78</f>
        <v>45020</v>
      </c>
      <c r="U78" s="3" t="str">
        <f>VLOOKUP('Programmes (ENG)'!U78,HIDE!A:B,2, FALSE)</f>
        <v>Bwrdd Iechyd Prifysgol Betsi Cadwaladr</v>
      </c>
      <c r="V78" s="3" t="str">
        <f>VLOOKUP('Programmes (ENG)'!V78, HIDE!$A:$B, 2, FALSE)</f>
        <v>Ysbyty Glan Clwyd</v>
      </c>
      <c r="W78" s="3" t="str">
        <f>VLOOKUP('Programmes (ENG)'!W78, HIDE!$A:$B, 2, FALSE)</f>
        <v>Rhyl</v>
      </c>
      <c r="X78" s="3" t="str">
        <f>VLOOKUP('Programmes (ENG)'!X78,HIDE!G:H, 2, FALSE)</f>
        <v>Meddygaeth Gyffredinol (Mewnol)</v>
      </c>
      <c r="Y78" s="3" t="str">
        <f t="shared" si="8"/>
        <v>/</v>
      </c>
      <c r="Z78" s="3" t="str">
        <f>IF('Programmes (ENG)'!Z78="","",VLOOKUP('Programmes (ENG)'!Z78, HIDE!G:H, 2, FALSE))</f>
        <v>Meddygaeth Anadlol</v>
      </c>
      <c r="AA78" s="3" t="str">
        <f>IF('Programmes (ENG)'!AA78="Supervisor to be Confirmed",VLOOKUP('Programmes (ENG)'!AA78,HIDE!A:B,2,FALSE),IF('Programmes (ENG)'!AA78="","",'Programmes (ENG)'!AA78))</f>
        <v xml:space="preserve">Dr Robin Poyner </v>
      </c>
      <c r="AB78" s="3" t="str">
        <f>'Programmes (ENG)'!AB78</f>
        <v>F1</v>
      </c>
      <c r="AC78" s="10">
        <f>'Programmes (ENG)'!AC78</f>
        <v>45021</v>
      </c>
      <c r="AD78" s="10">
        <f>'Programmes (ENG)'!AD78</f>
        <v>45139</v>
      </c>
      <c r="AE78" s="3" t="str">
        <f>VLOOKUP('Programmes (ENG)'!AE78,HIDE!A:B,2, FALSE)</f>
        <v>Bwrdd Iechyd Prifysgol Betsi Cadwaladr</v>
      </c>
      <c r="AF78" s="3" t="str">
        <f>VLOOKUP('Programmes (ENG)'!AF78, HIDE!$A:$B, 2, FALSE)</f>
        <v>Ysbyty Glan Clwyd</v>
      </c>
      <c r="AG78" s="3" t="str">
        <f>VLOOKUP('Programmes (ENG)'!AG78, HIDE!$A:$B, 2, FALSE)</f>
        <v>Rhyl</v>
      </c>
      <c r="AH78" s="3" t="str">
        <f>VLOOKUP('Programmes (ENG)'!AH78,HIDE!G:H, 2, FALSE)</f>
        <v>Llawdriniaeth Gyffredinol</v>
      </c>
      <c r="AI78" s="3" t="str">
        <f t="shared" si="9"/>
        <v>/</v>
      </c>
      <c r="AJ78" s="3" t="str">
        <f>IF('Programmes (ENG)'!AJ78="","",VLOOKUP('Programmes (ENG)'!AJ78, HIDE!G:H, 2, FALSE))</f>
        <v>Llawdriniaeth ar y Fron</v>
      </c>
      <c r="AK78" s="3" t="str">
        <f>IF('Programmes (ENG)'!AK78="Supervisor to be Confirmed",VLOOKUP('Programmes (ENG)'!AK78,HIDE!A:B,2,FALSE),IF('Programmes (ENG)'!AK78="","",'Programmes (ENG)'!AK78))</f>
        <v>Mr Walid Samra</v>
      </c>
      <c r="AL78" s="10" t="str">
        <f>IF('Programmes (ENG)'!AL78="", "", 'Programmes (ENG)'!AL78)</f>
        <v/>
      </c>
      <c r="AM78" s="10" t="str">
        <f>IF('Programmes (ENG)'!AM78="", "", 'Programmes (ENG)'!AM78)</f>
        <v/>
      </c>
      <c r="AN78" s="9" t="str">
        <f>IF('Programmes (ENG)'!AN78="","",VLOOKUP('Programmes (ENG)'!AN78,HIDE!A:B,2,FALSE))</f>
        <v/>
      </c>
      <c r="AO78" s="9" t="str">
        <f>IF('Programmes (ENG)'!AO78="","",VLOOKUP('Programmes (ENG)'!AO78,HIDE!A:B,2,FALSE))</f>
        <v/>
      </c>
      <c r="AP78" s="9" t="str">
        <f>IF('Programmes (ENG)'!AP78="","",VLOOKUP('Programmes (ENG)'!AP78,HIDE!$A:$B,2,FALSE))</f>
        <v/>
      </c>
      <c r="AQ78" s="9" t="str">
        <f t="shared" si="10"/>
        <v/>
      </c>
      <c r="AR78" s="9" t="str">
        <f>IF('Programmes (ENG)'!AR78="","",VLOOKUP('Programmes (ENG)'!AR78,HIDE!A:B,2,FALSE))</f>
        <v/>
      </c>
      <c r="AS78" s="9" t="str">
        <f t="shared" si="11"/>
        <v/>
      </c>
      <c r="AT78" s="9" t="str">
        <f>IF('Programmes (ENG)'!AT78="Supervisor to be Confirmed",VLOOKUP('Programmes (ENG)'!AT78,HIDE!A:B,2,FALSE),IF('Programmes (ENG)'!AT78="","",'Programmes (ENG)'!AT78))</f>
        <v/>
      </c>
    </row>
    <row r="79" spans="1:46" hidden="1" x14ac:dyDescent="0.25">
      <c r="A79" s="3" t="str">
        <f>'Programmes (ENG)'!A79</f>
        <v>FP</v>
      </c>
      <c r="B79" s="3" t="str">
        <f>'Programmes (ENG)'!B79</f>
        <v>F1/7A1C/026c</v>
      </c>
      <c r="C79" s="3" t="str">
        <f>'Programmes (ENG)'!C79</f>
        <v>WAL/FP/026c</v>
      </c>
      <c r="D79" s="3" t="s">
        <v>872</v>
      </c>
      <c r="E79" s="5">
        <f>'Programmes (ENG)'!E79</f>
        <v>1</v>
      </c>
      <c r="F79" s="9" t="str">
        <f t="shared" si="6"/>
        <v xml:space="preserve">Llawdriniaeth Gyffredinol/Llawdriniaeth ar y Fron, Meddygaeth Frys, Meddygaeth Gyffredinol (Mewnol)/Meddygaeth Anadlol </v>
      </c>
      <c r="G79" s="9" t="str">
        <f>IF('Programmes (ENG)'!G79="Supervisor to be Confirmed",VLOOKUP('Programmes (ENG)'!G79,HIDE!A:B,2,FALSE),IF('Programmes (ENG)'!G79="","",'Programmes (ENG)'!G79))</f>
        <v>Mr Walid Samra</v>
      </c>
      <c r="H79" s="5" t="str">
        <f>'Programmes (ENG)'!H79</f>
        <v>F1</v>
      </c>
      <c r="I79" s="6">
        <f>'Programmes (ENG)'!I79</f>
        <v>44770</v>
      </c>
      <c r="J79" s="6">
        <f>'Programmes (ENG)'!J79</f>
        <v>44901</v>
      </c>
      <c r="K79" s="3" t="str">
        <f>VLOOKUP('Programmes (ENG)'!K79,HIDE!A:B,2, FALSE)</f>
        <v>Bwrdd Iechyd Prifysgol Betsi Cadwaladr</v>
      </c>
      <c r="L79" s="3" t="str">
        <f>VLOOKUP('Programmes (ENG)'!L79, HIDE!$A:$B, 2, FALSE)</f>
        <v>Ysbyty Glan Clwyd</v>
      </c>
      <c r="M79" s="3" t="str">
        <f>VLOOKUP('Programmes (ENG)'!M79, HIDE!$A:$B, 2, FALSE)</f>
        <v>Rhyl</v>
      </c>
      <c r="N79" s="3" t="str">
        <f>VLOOKUP('Programmes (ENG)'!N79,HIDE!G:H, 2, FALSE)</f>
        <v>Llawdriniaeth Gyffredinol</v>
      </c>
      <c r="O79" s="3" t="str">
        <f t="shared" si="7"/>
        <v>/</v>
      </c>
      <c r="P79" s="3" t="str">
        <f>IF('Programmes (ENG)'!P79="","",VLOOKUP('Programmes (ENG)'!P79, HIDE!G:H, 2, FALSE))</f>
        <v>Llawdriniaeth ar y Fron</v>
      </c>
      <c r="Q79" s="3" t="str">
        <f>IF('Programmes (ENG)'!Q79="Supervisor to be Confirmed",VLOOKUP('Programmes (ENG)'!Q79,HIDE!A:B,2,FALSE),IF('Programmes (ENG)'!Q79="","",'Programmes (ENG)'!Q79))</f>
        <v>Mr Walid Samra</v>
      </c>
      <c r="R79" s="3" t="str">
        <f>'Programmes (ENG)'!R79</f>
        <v>F1</v>
      </c>
      <c r="S79" s="10">
        <f>'Programmes (ENG)'!S79</f>
        <v>44537</v>
      </c>
      <c r="T79" s="10">
        <f>'Programmes (ENG)'!T79</f>
        <v>45020</v>
      </c>
      <c r="U79" s="3" t="str">
        <f>VLOOKUP('Programmes (ENG)'!U79,HIDE!A:B,2, FALSE)</f>
        <v>Bwrdd Iechyd Prifysgol Betsi Cadwaladr</v>
      </c>
      <c r="V79" s="3" t="str">
        <f>VLOOKUP('Programmes (ENG)'!V79, HIDE!$A:$B, 2, FALSE)</f>
        <v>Ysbyty Glan Clwyd</v>
      </c>
      <c r="W79" s="3" t="str">
        <f>VLOOKUP('Programmes (ENG)'!W79, HIDE!$A:$B, 2, FALSE)</f>
        <v>Rhyl</v>
      </c>
      <c r="X79" s="3" t="str">
        <f>VLOOKUP('Programmes (ENG)'!X79,HIDE!G:H, 2, FALSE)</f>
        <v>Meddygaeth Frys</v>
      </c>
      <c r="Y79" s="3" t="str">
        <f t="shared" si="8"/>
        <v/>
      </c>
      <c r="Z79" s="3" t="str">
        <f>IF('Programmes (ENG)'!Z79="","",VLOOKUP('Programmes (ENG)'!Z79, HIDE!G:H, 2, FALSE))</f>
        <v/>
      </c>
      <c r="AA79" s="3" t="str">
        <f>IF('Programmes (ENG)'!AA79="Supervisor to be Confirmed",VLOOKUP('Programmes (ENG)'!AA79,HIDE!A:B,2,FALSE),IF('Programmes (ENG)'!AA79="","",'Programmes (ENG)'!AA79))</f>
        <v xml:space="preserve">Dr Paul Spambo </v>
      </c>
      <c r="AB79" s="3" t="str">
        <f>'Programmes (ENG)'!AB79</f>
        <v>F1</v>
      </c>
      <c r="AC79" s="10">
        <f>'Programmes (ENG)'!AC79</f>
        <v>45021</v>
      </c>
      <c r="AD79" s="10">
        <f>'Programmes (ENG)'!AD79</f>
        <v>45139</v>
      </c>
      <c r="AE79" s="3" t="str">
        <f>VLOOKUP('Programmes (ENG)'!AE79,HIDE!A:B,2, FALSE)</f>
        <v>Bwrdd Iechyd Prifysgol Betsi Cadwaladr</v>
      </c>
      <c r="AF79" s="3" t="str">
        <f>VLOOKUP('Programmes (ENG)'!AF79, HIDE!$A:$B, 2, FALSE)</f>
        <v>Ysbyty Glan Clwyd</v>
      </c>
      <c r="AG79" s="3" t="str">
        <f>VLOOKUP('Programmes (ENG)'!AG79, HIDE!$A:$B, 2, FALSE)</f>
        <v>Rhyl</v>
      </c>
      <c r="AH79" s="3" t="str">
        <f>VLOOKUP('Programmes (ENG)'!AH79,HIDE!G:H, 2, FALSE)</f>
        <v>Meddygaeth Gyffredinol (Mewnol)</v>
      </c>
      <c r="AI79" s="3" t="str">
        <f t="shared" si="9"/>
        <v>/</v>
      </c>
      <c r="AJ79" s="3" t="str">
        <f>IF('Programmes (ENG)'!AJ79="","",VLOOKUP('Programmes (ENG)'!AJ79, HIDE!G:H, 2, FALSE))</f>
        <v>Meddygaeth Anadlol</v>
      </c>
      <c r="AK79" s="3" t="str">
        <f>IF('Programmes (ENG)'!AK79="Supervisor to be Confirmed",VLOOKUP('Programmes (ENG)'!AK79,HIDE!A:B,2,FALSE),IF('Programmes (ENG)'!AK79="","",'Programmes (ENG)'!AK79))</f>
        <v xml:space="preserve">Dr Robin Poyner </v>
      </c>
      <c r="AL79" s="10" t="str">
        <f>IF('Programmes (ENG)'!AL79="", "", 'Programmes (ENG)'!AL79)</f>
        <v/>
      </c>
      <c r="AM79" s="10" t="str">
        <f>IF('Programmes (ENG)'!AM79="", "", 'Programmes (ENG)'!AM79)</f>
        <v/>
      </c>
      <c r="AN79" s="9" t="str">
        <f>IF('Programmes (ENG)'!AN79="","",VLOOKUP('Programmes (ENG)'!AN79,HIDE!A:B,2,FALSE))</f>
        <v/>
      </c>
      <c r="AO79" s="9" t="str">
        <f>IF('Programmes (ENG)'!AO79="","",VLOOKUP('Programmes (ENG)'!AO79,HIDE!A:B,2,FALSE))</f>
        <v/>
      </c>
      <c r="AP79" s="9" t="str">
        <f>IF('Programmes (ENG)'!AP79="","",VLOOKUP('Programmes (ENG)'!AP79,HIDE!$A:$B,2,FALSE))</f>
        <v/>
      </c>
      <c r="AQ79" s="9" t="str">
        <f t="shared" si="10"/>
        <v/>
      </c>
      <c r="AR79" s="9" t="str">
        <f>IF('Programmes (ENG)'!AR79="","",VLOOKUP('Programmes (ENG)'!AR79,HIDE!A:B,2,FALSE))</f>
        <v/>
      </c>
      <c r="AS79" s="9" t="str">
        <f t="shared" si="11"/>
        <v/>
      </c>
      <c r="AT79" s="9" t="str">
        <f>IF('Programmes (ENG)'!AT79="Supervisor to be Confirmed",VLOOKUP('Programmes (ENG)'!AT79,HIDE!A:B,2,FALSE),IF('Programmes (ENG)'!AT79="","",'Programmes (ENG)'!AT79))</f>
        <v/>
      </c>
    </row>
    <row r="80" spans="1:46" hidden="1" x14ac:dyDescent="0.25">
      <c r="A80" s="3" t="str">
        <f>'Programmes (ENG)'!A80</f>
        <v>FP</v>
      </c>
      <c r="B80" s="3" t="str">
        <f>'Programmes (ENG)'!B80</f>
        <v>F1/7A1C/027a</v>
      </c>
      <c r="C80" s="3" t="str">
        <f>'Programmes (ENG)'!C80</f>
        <v>WAL/FP/027a</v>
      </c>
      <c r="D80" s="3" t="s">
        <v>872</v>
      </c>
      <c r="E80" s="5">
        <f>'Programmes (ENG)'!E80</f>
        <v>1</v>
      </c>
      <c r="F80" s="9" t="str">
        <f t="shared" si="6"/>
        <v xml:space="preserve">Meddygaeth Gyffredinol (Mewnol)/Endocrinoleg a Diabetes Mellitus, Llawdriniaeth Gyffredinol, Llawdriniaeth Fasgwlaidd </v>
      </c>
      <c r="G80" s="9" t="str">
        <f>IF('Programmes (ENG)'!G80="Supervisor to be Confirmed",VLOOKUP('Programmes (ENG)'!G80,HIDE!A:B,2,FALSE),IF('Programmes (ENG)'!G80="","",'Programmes (ENG)'!G80))</f>
        <v xml:space="preserve">Dr Aye Nyunt </v>
      </c>
      <c r="H80" s="5" t="str">
        <f>'Programmes (ENG)'!H80</f>
        <v>F1</v>
      </c>
      <c r="I80" s="6">
        <f>'Programmes (ENG)'!I80</f>
        <v>44770</v>
      </c>
      <c r="J80" s="6">
        <f>'Programmes (ENG)'!J80</f>
        <v>44901</v>
      </c>
      <c r="K80" s="3" t="str">
        <f>VLOOKUP('Programmes (ENG)'!K80,HIDE!A:B,2, FALSE)</f>
        <v>Bwrdd Iechyd Prifysgol Betsi Cadwaladr</v>
      </c>
      <c r="L80" s="3" t="str">
        <f>VLOOKUP('Programmes (ENG)'!L80, HIDE!$A:$B, 2, FALSE)</f>
        <v>Ysbyty Glan Clwyd</v>
      </c>
      <c r="M80" s="3" t="str">
        <f>VLOOKUP('Programmes (ENG)'!M80, HIDE!$A:$B, 2, FALSE)</f>
        <v>Rhyl</v>
      </c>
      <c r="N80" s="3" t="str">
        <f>VLOOKUP('Programmes (ENG)'!N80,HIDE!G:H, 2, FALSE)</f>
        <v>Meddygaeth Gyffredinol (Mewnol)</v>
      </c>
      <c r="O80" s="3" t="str">
        <f t="shared" si="7"/>
        <v>/</v>
      </c>
      <c r="P80" s="3" t="str">
        <f>IF('Programmes (ENG)'!P80="","",VLOOKUP('Programmes (ENG)'!P80, HIDE!G:H, 2, FALSE))</f>
        <v>Endocrinoleg a Diabetes Mellitus</v>
      </c>
      <c r="Q80" s="3" t="str">
        <f>IF('Programmes (ENG)'!Q80="Supervisor to be Confirmed",VLOOKUP('Programmes (ENG)'!Q80,HIDE!A:B,2,FALSE),IF('Programmes (ENG)'!Q80="","",'Programmes (ENG)'!Q80))</f>
        <v xml:space="preserve">Dr Aye Nyunt </v>
      </c>
      <c r="R80" s="3" t="str">
        <f>'Programmes (ENG)'!R80</f>
        <v>F1</v>
      </c>
      <c r="S80" s="10">
        <f>'Programmes (ENG)'!S80</f>
        <v>44537</v>
      </c>
      <c r="T80" s="10">
        <f>'Programmes (ENG)'!T80</f>
        <v>45020</v>
      </c>
      <c r="U80" s="3" t="str">
        <f>VLOOKUP('Programmes (ENG)'!U80,HIDE!A:B,2, FALSE)</f>
        <v>Bwrdd Iechyd Prifysgol Betsi Cadwaladr</v>
      </c>
      <c r="V80" s="3" t="str">
        <f>VLOOKUP('Programmes (ENG)'!V80, HIDE!$A:$B, 2, FALSE)</f>
        <v>Ysbyty Glan Clwyd</v>
      </c>
      <c r="W80" s="3" t="str">
        <f>VLOOKUP('Programmes (ENG)'!W80, HIDE!$A:$B, 2, FALSE)</f>
        <v>Rhyl</v>
      </c>
      <c r="X80" s="3" t="str">
        <f>VLOOKUP('Programmes (ENG)'!X80,HIDE!G:H, 2, FALSE)</f>
        <v>Llawdriniaeth Gyffredinol</v>
      </c>
      <c r="Y80" s="3" t="str">
        <f t="shared" si="8"/>
        <v/>
      </c>
      <c r="Z80" s="3" t="str">
        <f>IF('Programmes (ENG)'!Z80="","",VLOOKUP('Programmes (ENG)'!Z80, HIDE!G:H, 2, FALSE))</f>
        <v/>
      </c>
      <c r="AA80" s="3" t="str">
        <f>IF('Programmes (ENG)'!AA80="Supervisor to be Confirmed",VLOOKUP('Programmes (ENG)'!AA80,HIDE!A:B,2,FALSE),IF('Programmes (ENG)'!AA80="","",'Programmes (ENG)'!AA80))</f>
        <v xml:space="preserve">Mr Muhammad Haider </v>
      </c>
      <c r="AB80" s="3" t="str">
        <f>'Programmes (ENG)'!AB80</f>
        <v>F1</v>
      </c>
      <c r="AC80" s="10">
        <f>'Programmes (ENG)'!AC80</f>
        <v>45021</v>
      </c>
      <c r="AD80" s="10">
        <f>'Programmes (ENG)'!AD80</f>
        <v>45139</v>
      </c>
      <c r="AE80" s="3" t="str">
        <f>VLOOKUP('Programmes (ENG)'!AE80,HIDE!A:B,2, FALSE)</f>
        <v>Bwrdd Iechyd Prifysgol Betsi Cadwaladr</v>
      </c>
      <c r="AF80" s="3" t="str">
        <f>VLOOKUP('Programmes (ENG)'!AF80, HIDE!$A:$B, 2, FALSE)</f>
        <v>Ysbyty Glan Clwyd</v>
      </c>
      <c r="AG80" s="3" t="str">
        <f>VLOOKUP('Programmes (ENG)'!AG80, HIDE!$A:$B, 2, FALSE)</f>
        <v>Rhyl</v>
      </c>
      <c r="AH80" s="36" t="str">
        <f>VLOOKUP('Programmes (ENG)'!AH80,HIDE!G:H, 2, FALSE)</f>
        <v>Llawdriniaeth Fasgwlaidd</v>
      </c>
      <c r="AI80" s="3" t="str">
        <f t="shared" si="9"/>
        <v/>
      </c>
      <c r="AJ80" s="3" t="str">
        <f>IF('Programmes (ENG)'!AJ80="","",VLOOKUP('Programmes (ENG)'!AJ80, HIDE!G:H, 2, FALSE))</f>
        <v/>
      </c>
      <c r="AK80" s="3" t="str">
        <f>IF('Programmes (ENG)'!AK80="Supervisor to be Confirmed",VLOOKUP('Programmes (ENG)'!AK80,HIDE!A:B,2,FALSE),IF('Programmes (ENG)'!AK80="","",'Programmes (ENG)'!AK80))</f>
        <v>Mr Laszlo Papp</v>
      </c>
      <c r="AL80" s="10" t="str">
        <f>IF('Programmes (ENG)'!AL80="", "", 'Programmes (ENG)'!AL80)</f>
        <v/>
      </c>
      <c r="AM80" s="10" t="str">
        <f>IF('Programmes (ENG)'!AM80="", "", 'Programmes (ENG)'!AM80)</f>
        <v/>
      </c>
      <c r="AN80" s="9" t="str">
        <f>IF('Programmes (ENG)'!AN80="","",VLOOKUP('Programmes (ENG)'!AN80,HIDE!A:B,2,FALSE))</f>
        <v/>
      </c>
      <c r="AO80" s="9" t="str">
        <f>IF('Programmes (ENG)'!AO80="","",VLOOKUP('Programmes (ENG)'!AO80,HIDE!A:B,2,FALSE))</f>
        <v/>
      </c>
      <c r="AP80" s="9" t="str">
        <f>IF('Programmes (ENG)'!AP80="","",VLOOKUP('Programmes (ENG)'!AP80,HIDE!$A:$B,2,FALSE))</f>
        <v/>
      </c>
      <c r="AQ80" s="9" t="str">
        <f t="shared" si="10"/>
        <v/>
      </c>
      <c r="AR80" s="9" t="str">
        <f>IF('Programmes (ENG)'!AR80="","",VLOOKUP('Programmes (ENG)'!AR80,HIDE!A:B,2,FALSE))</f>
        <v/>
      </c>
      <c r="AS80" s="9" t="str">
        <f t="shared" si="11"/>
        <v/>
      </c>
      <c r="AT80" s="9" t="str">
        <f>IF('Programmes (ENG)'!AT80="Supervisor to be Confirmed",VLOOKUP('Programmes (ENG)'!AT80,HIDE!A:B,2,FALSE),IF('Programmes (ENG)'!AT80="","",'Programmes (ENG)'!AT80))</f>
        <v/>
      </c>
    </row>
    <row r="81" spans="1:46" hidden="1" x14ac:dyDescent="0.25">
      <c r="A81" s="3" t="str">
        <f>'Programmes (ENG)'!A81</f>
        <v>FP</v>
      </c>
      <c r="B81" s="3" t="str">
        <f>'Programmes (ENG)'!B81</f>
        <v>F1/7A1C/027b</v>
      </c>
      <c r="C81" s="3" t="str">
        <f>'Programmes (ENG)'!C81</f>
        <v>WAL/FP/027b</v>
      </c>
      <c r="D81" s="3" t="s">
        <v>872</v>
      </c>
      <c r="E81" s="5">
        <f>'Programmes (ENG)'!E81</f>
        <v>1</v>
      </c>
      <c r="F81" s="9" t="str">
        <f t="shared" si="6"/>
        <v xml:space="preserve">Llawdriniaeth Fasgwlaidd, Meddygaeth Gyffredinol (Mewnol)/Endocrinoleg a Diabetes Mellitus, Llawdriniaeth Gyffredinol </v>
      </c>
      <c r="G81" s="9" t="str">
        <f>IF('Programmes (ENG)'!G81="Supervisor to be Confirmed",VLOOKUP('Programmes (ENG)'!G81,HIDE!A:B,2,FALSE),IF('Programmes (ENG)'!G81="","",'Programmes (ENG)'!G81))</f>
        <v>Mr Laszlo Papp</v>
      </c>
      <c r="H81" s="5" t="str">
        <f>'Programmes (ENG)'!H81</f>
        <v>F1</v>
      </c>
      <c r="I81" s="6">
        <f>'Programmes (ENG)'!I81</f>
        <v>44770</v>
      </c>
      <c r="J81" s="6">
        <f>'Programmes (ENG)'!J81</f>
        <v>44901</v>
      </c>
      <c r="K81" s="3" t="str">
        <f>VLOOKUP('Programmes (ENG)'!K81,HIDE!A:B,2, FALSE)</f>
        <v>Bwrdd Iechyd Prifysgol Betsi Cadwaladr</v>
      </c>
      <c r="L81" s="3" t="str">
        <f>VLOOKUP('Programmes (ENG)'!L81, HIDE!$A:$B, 2, FALSE)</f>
        <v>Ysbyty Glan Clwyd</v>
      </c>
      <c r="M81" s="3" t="str">
        <f>VLOOKUP('Programmes (ENG)'!M81, HIDE!$A:$B, 2, FALSE)</f>
        <v>Rhyl</v>
      </c>
      <c r="N81" s="36" t="str">
        <f>VLOOKUP('Programmes (ENG)'!N81,HIDE!G:H, 2, FALSE)</f>
        <v>Llawdriniaeth Fasgwlaidd</v>
      </c>
      <c r="O81" s="3" t="str">
        <f t="shared" si="7"/>
        <v/>
      </c>
      <c r="P81" s="3" t="str">
        <f>IF('Programmes (ENG)'!P81="","",VLOOKUP('Programmes (ENG)'!P81, HIDE!G:H, 2, FALSE))</f>
        <v/>
      </c>
      <c r="Q81" s="3" t="str">
        <f>IF('Programmes (ENG)'!Q81="Supervisor to be Confirmed",VLOOKUP('Programmes (ENG)'!Q81,HIDE!A:B,2,FALSE),IF('Programmes (ENG)'!Q81="","",'Programmes (ENG)'!Q81))</f>
        <v>Mr Laszlo Papp</v>
      </c>
      <c r="R81" s="3" t="str">
        <f>'Programmes (ENG)'!R81</f>
        <v>F1</v>
      </c>
      <c r="S81" s="10">
        <f>'Programmes (ENG)'!S81</f>
        <v>44537</v>
      </c>
      <c r="T81" s="10">
        <f>'Programmes (ENG)'!T81</f>
        <v>45020</v>
      </c>
      <c r="U81" s="3" t="str">
        <f>VLOOKUP('Programmes (ENG)'!U81,HIDE!A:B,2, FALSE)</f>
        <v>Bwrdd Iechyd Prifysgol Betsi Cadwaladr</v>
      </c>
      <c r="V81" s="3" t="str">
        <f>VLOOKUP('Programmes (ENG)'!V81, HIDE!$A:$B, 2, FALSE)</f>
        <v>Ysbyty Glan Clwyd</v>
      </c>
      <c r="W81" s="3" t="str">
        <f>VLOOKUP('Programmes (ENG)'!W81, HIDE!$A:$B, 2, FALSE)</f>
        <v>Rhyl</v>
      </c>
      <c r="X81" s="3" t="str">
        <f>VLOOKUP('Programmes (ENG)'!X81,HIDE!G:H, 2, FALSE)</f>
        <v>Meddygaeth Gyffredinol (Mewnol)</v>
      </c>
      <c r="Y81" s="3" t="str">
        <f t="shared" si="8"/>
        <v>/</v>
      </c>
      <c r="Z81" s="3" t="str">
        <f>IF('Programmes (ENG)'!Z81="","",VLOOKUP('Programmes (ENG)'!Z81, HIDE!G:H, 2, FALSE))</f>
        <v>Endocrinoleg a Diabetes Mellitus</v>
      </c>
      <c r="AA81" s="3" t="str">
        <f>IF('Programmes (ENG)'!AA81="Supervisor to be Confirmed",VLOOKUP('Programmes (ENG)'!AA81,HIDE!A:B,2,FALSE),IF('Programmes (ENG)'!AA81="","",'Programmes (ENG)'!AA81))</f>
        <v xml:space="preserve">Dr Aye Nyunt </v>
      </c>
      <c r="AB81" s="3" t="str">
        <f>'Programmes (ENG)'!AB81</f>
        <v>F1</v>
      </c>
      <c r="AC81" s="10">
        <f>'Programmes (ENG)'!AC81</f>
        <v>45021</v>
      </c>
      <c r="AD81" s="10">
        <f>'Programmes (ENG)'!AD81</f>
        <v>45139</v>
      </c>
      <c r="AE81" s="3" t="str">
        <f>VLOOKUP('Programmes (ENG)'!AE81,HIDE!A:B,2, FALSE)</f>
        <v>Bwrdd Iechyd Prifysgol Betsi Cadwaladr</v>
      </c>
      <c r="AF81" s="3" t="str">
        <f>VLOOKUP('Programmes (ENG)'!AF81, HIDE!$A:$B, 2, FALSE)</f>
        <v>Ysbyty Glan Clwyd</v>
      </c>
      <c r="AG81" s="3" t="str">
        <f>VLOOKUP('Programmes (ENG)'!AG81, HIDE!$A:$B, 2, FALSE)</f>
        <v>Rhyl</v>
      </c>
      <c r="AH81" s="3" t="str">
        <f>VLOOKUP('Programmes (ENG)'!AH81,HIDE!G:H, 2, FALSE)</f>
        <v>Llawdriniaeth Gyffredinol</v>
      </c>
      <c r="AI81" s="3" t="str">
        <f t="shared" si="9"/>
        <v/>
      </c>
      <c r="AJ81" s="3" t="str">
        <f>IF('Programmes (ENG)'!AJ81="","",VLOOKUP('Programmes (ENG)'!AJ81, HIDE!G:H, 2, FALSE))</f>
        <v/>
      </c>
      <c r="AK81" s="3" t="str">
        <f>IF('Programmes (ENG)'!AK81="Supervisor to be Confirmed",VLOOKUP('Programmes (ENG)'!AK81,HIDE!A:B,2,FALSE),IF('Programmes (ENG)'!AK81="","",'Programmes (ENG)'!AK81))</f>
        <v xml:space="preserve">Mr Muhammad Haider </v>
      </c>
      <c r="AL81" s="10" t="str">
        <f>IF('Programmes (ENG)'!AL81="", "", 'Programmes (ENG)'!AL81)</f>
        <v/>
      </c>
      <c r="AM81" s="10" t="str">
        <f>IF('Programmes (ENG)'!AM81="", "", 'Programmes (ENG)'!AM81)</f>
        <v/>
      </c>
      <c r="AN81" s="9" t="str">
        <f>IF('Programmes (ENG)'!AN81="","",VLOOKUP('Programmes (ENG)'!AN81,HIDE!A:B,2,FALSE))</f>
        <v/>
      </c>
      <c r="AO81" s="9" t="str">
        <f>IF('Programmes (ENG)'!AO81="","",VLOOKUP('Programmes (ENG)'!AO81,HIDE!A:B,2,FALSE))</f>
        <v/>
      </c>
      <c r="AP81" s="9" t="str">
        <f>IF('Programmes (ENG)'!AP81="","",VLOOKUP('Programmes (ENG)'!AP81,HIDE!$A:$B,2,FALSE))</f>
        <v/>
      </c>
      <c r="AQ81" s="9" t="str">
        <f t="shared" si="10"/>
        <v/>
      </c>
      <c r="AR81" s="9" t="str">
        <f>IF('Programmes (ENG)'!AR81="","",VLOOKUP('Programmes (ENG)'!AR81,HIDE!A:B,2,FALSE))</f>
        <v/>
      </c>
      <c r="AS81" s="9" t="str">
        <f t="shared" si="11"/>
        <v/>
      </c>
      <c r="AT81" s="9" t="str">
        <f>IF('Programmes (ENG)'!AT81="Supervisor to be Confirmed",VLOOKUP('Programmes (ENG)'!AT81,HIDE!A:B,2,FALSE),IF('Programmes (ENG)'!AT81="","",'Programmes (ENG)'!AT81))</f>
        <v/>
      </c>
    </row>
    <row r="82" spans="1:46" hidden="1" x14ac:dyDescent="0.25">
      <c r="A82" s="3" t="str">
        <f>'Programmes (ENG)'!A82</f>
        <v>FP</v>
      </c>
      <c r="B82" s="3" t="str">
        <f>'Programmes (ENG)'!B82</f>
        <v>F1/7A1C/027c</v>
      </c>
      <c r="C82" s="3" t="str">
        <f>'Programmes (ENG)'!C82</f>
        <v>WAL/FP/027c</v>
      </c>
      <c r="D82" s="3" t="s">
        <v>872</v>
      </c>
      <c r="E82" s="5">
        <f>'Programmes (ENG)'!E82</f>
        <v>1</v>
      </c>
      <c r="F82" s="9" t="str">
        <f t="shared" si="6"/>
        <v xml:space="preserve">Llawdriniaeth Gyffredinol, Llawdriniaeth Fasgwlaidd, Meddygaeth Gyffredinol (Mewnol)/Endocrinoleg a Diabetes Mellitus </v>
      </c>
      <c r="G82" s="9" t="str">
        <f>IF('Programmes (ENG)'!G82="Supervisor to be Confirmed",VLOOKUP('Programmes (ENG)'!G82,HIDE!A:B,2,FALSE),IF('Programmes (ENG)'!G82="","",'Programmes (ENG)'!G82))</f>
        <v xml:space="preserve">Mr Muhammad Haider </v>
      </c>
      <c r="H82" s="5" t="str">
        <f>'Programmes (ENG)'!H82</f>
        <v>F1</v>
      </c>
      <c r="I82" s="6">
        <f>'Programmes (ENG)'!I82</f>
        <v>44770</v>
      </c>
      <c r="J82" s="6">
        <f>'Programmes (ENG)'!J82</f>
        <v>44901</v>
      </c>
      <c r="K82" s="3" t="str">
        <f>VLOOKUP('Programmes (ENG)'!K82,HIDE!A:B,2, FALSE)</f>
        <v>Bwrdd Iechyd Prifysgol Betsi Cadwaladr</v>
      </c>
      <c r="L82" s="3" t="str">
        <f>VLOOKUP('Programmes (ENG)'!L82, HIDE!$A:$B, 2, FALSE)</f>
        <v>Ysbyty Glan Clwyd</v>
      </c>
      <c r="M82" s="3" t="str">
        <f>VLOOKUP('Programmes (ENG)'!M82, HIDE!$A:$B, 2, FALSE)</f>
        <v>Rhyl</v>
      </c>
      <c r="N82" s="3" t="str">
        <f>VLOOKUP('Programmes (ENG)'!N82,HIDE!G:H, 2, FALSE)</f>
        <v>Llawdriniaeth Gyffredinol</v>
      </c>
      <c r="O82" s="3" t="str">
        <f t="shared" si="7"/>
        <v/>
      </c>
      <c r="P82" s="3" t="str">
        <f>IF('Programmes (ENG)'!P82="","",VLOOKUP('Programmes (ENG)'!P82, HIDE!G:H, 2, FALSE))</f>
        <v/>
      </c>
      <c r="Q82" s="3" t="str">
        <f>IF('Programmes (ENG)'!Q82="Supervisor to be Confirmed",VLOOKUP('Programmes (ENG)'!Q82,HIDE!A:B,2,FALSE),IF('Programmes (ENG)'!Q82="","",'Programmes (ENG)'!Q82))</f>
        <v xml:space="preserve">Mr Muhammad Haider </v>
      </c>
      <c r="R82" s="3" t="str">
        <f>'Programmes (ENG)'!R82</f>
        <v>F1</v>
      </c>
      <c r="S82" s="10">
        <f>'Programmes (ENG)'!S82</f>
        <v>44537</v>
      </c>
      <c r="T82" s="10">
        <f>'Programmes (ENG)'!T82</f>
        <v>45020</v>
      </c>
      <c r="U82" s="3" t="str">
        <f>VLOOKUP('Programmes (ENG)'!U82,HIDE!A:B,2, FALSE)</f>
        <v>Bwrdd Iechyd Prifysgol Betsi Cadwaladr</v>
      </c>
      <c r="V82" s="3" t="str">
        <f>VLOOKUP('Programmes (ENG)'!V82, HIDE!$A:$B, 2, FALSE)</f>
        <v>Ysbyty Glan Clwyd</v>
      </c>
      <c r="W82" s="3" t="str">
        <f>VLOOKUP('Programmes (ENG)'!W82, HIDE!$A:$B, 2, FALSE)</f>
        <v>Rhyl</v>
      </c>
      <c r="X82" s="36" t="str">
        <f>VLOOKUP('Programmes (ENG)'!X82,HIDE!G:H, 2, FALSE)</f>
        <v>Llawdriniaeth Fasgwlaidd</v>
      </c>
      <c r="Y82" s="3" t="str">
        <f t="shared" si="8"/>
        <v/>
      </c>
      <c r="Z82" s="3" t="str">
        <f>IF('Programmes (ENG)'!Z82="","",VLOOKUP('Programmes (ENG)'!Z82, HIDE!G:H, 2, FALSE))</f>
        <v/>
      </c>
      <c r="AA82" s="3" t="str">
        <f>IF('Programmes (ENG)'!AA82="Supervisor to be Confirmed",VLOOKUP('Programmes (ENG)'!AA82,HIDE!A:B,2,FALSE),IF('Programmes (ENG)'!AA82="","",'Programmes (ENG)'!AA82))</f>
        <v>Mr Laszlo Papp</v>
      </c>
      <c r="AB82" s="3" t="str">
        <f>'Programmes (ENG)'!AB82</f>
        <v>F1</v>
      </c>
      <c r="AC82" s="10">
        <f>'Programmes (ENG)'!AC82</f>
        <v>45021</v>
      </c>
      <c r="AD82" s="10">
        <f>'Programmes (ENG)'!AD82</f>
        <v>45139</v>
      </c>
      <c r="AE82" s="3" t="str">
        <f>VLOOKUP('Programmes (ENG)'!AE82,HIDE!A:B,2, FALSE)</f>
        <v>Bwrdd Iechyd Prifysgol Betsi Cadwaladr</v>
      </c>
      <c r="AF82" s="3" t="str">
        <f>VLOOKUP('Programmes (ENG)'!AF82, HIDE!$A:$B, 2, FALSE)</f>
        <v>Ysbyty Glan Clwyd</v>
      </c>
      <c r="AG82" s="3" t="str">
        <f>VLOOKUP('Programmes (ENG)'!AG82, HIDE!$A:$B, 2, FALSE)</f>
        <v>Rhyl</v>
      </c>
      <c r="AH82" s="3" t="str">
        <f>VLOOKUP('Programmes (ENG)'!AH82,HIDE!G:H, 2, FALSE)</f>
        <v>Meddygaeth Gyffredinol (Mewnol)</v>
      </c>
      <c r="AI82" s="3" t="str">
        <f t="shared" si="9"/>
        <v>/</v>
      </c>
      <c r="AJ82" s="3" t="str">
        <f>IF('Programmes (ENG)'!AJ82="","",VLOOKUP('Programmes (ENG)'!AJ82, HIDE!G:H, 2, FALSE))</f>
        <v>Endocrinoleg a Diabetes Mellitus</v>
      </c>
      <c r="AK82" s="3" t="str">
        <f>IF('Programmes (ENG)'!AK82="Supervisor to be Confirmed",VLOOKUP('Programmes (ENG)'!AK82,HIDE!A:B,2,FALSE),IF('Programmes (ENG)'!AK82="","",'Programmes (ENG)'!AK82))</f>
        <v xml:space="preserve">Dr Aye Nyunt </v>
      </c>
      <c r="AL82" s="10" t="str">
        <f>IF('Programmes (ENG)'!AL82="", "", 'Programmes (ENG)'!AL82)</f>
        <v/>
      </c>
      <c r="AM82" s="10" t="str">
        <f>IF('Programmes (ENG)'!AM82="", "", 'Programmes (ENG)'!AM82)</f>
        <v/>
      </c>
      <c r="AN82" s="9" t="str">
        <f>IF('Programmes (ENG)'!AN82="","",VLOOKUP('Programmes (ENG)'!AN82,HIDE!A:B,2,FALSE))</f>
        <v/>
      </c>
      <c r="AO82" s="9" t="str">
        <f>IF('Programmes (ENG)'!AO82="","",VLOOKUP('Programmes (ENG)'!AO82,HIDE!A:B,2,FALSE))</f>
        <v/>
      </c>
      <c r="AP82" s="9" t="str">
        <f>IF('Programmes (ENG)'!AP82="","",VLOOKUP('Programmes (ENG)'!AP82,HIDE!$A:$B,2,FALSE))</f>
        <v/>
      </c>
      <c r="AQ82" s="9" t="str">
        <f t="shared" si="10"/>
        <v/>
      </c>
      <c r="AR82" s="9" t="str">
        <f>IF('Programmes (ENG)'!AR82="","",VLOOKUP('Programmes (ENG)'!AR82,HIDE!A:B,2,FALSE))</f>
        <v/>
      </c>
      <c r="AS82" s="9" t="str">
        <f t="shared" si="11"/>
        <v/>
      </c>
      <c r="AT82" s="9" t="str">
        <f>IF('Programmes (ENG)'!AT82="Supervisor to be Confirmed",VLOOKUP('Programmes (ENG)'!AT82,HIDE!A:B,2,FALSE),IF('Programmes (ENG)'!AT82="","",'Programmes (ENG)'!AT82))</f>
        <v/>
      </c>
    </row>
    <row r="83" spans="1:46" hidden="1" x14ac:dyDescent="0.25">
      <c r="A83" s="3" t="str">
        <f>'Programmes (ENG)'!A83</f>
        <v>FP</v>
      </c>
      <c r="B83" s="3" t="str">
        <f>'Programmes (ENG)'!B83</f>
        <v>F1/7A1C/028a</v>
      </c>
      <c r="C83" s="3" t="str">
        <f>'Programmes (ENG)'!C83</f>
        <v>WAL/FP/028a</v>
      </c>
      <c r="D83" s="3" t="s">
        <v>872</v>
      </c>
      <c r="E83" s="5">
        <f>'Programmes (ENG)'!E83</f>
        <v>1</v>
      </c>
      <c r="F83" s="9" t="str">
        <f t="shared" si="6"/>
        <v xml:space="preserve">Meddygaeth Gyffredinol (Mewnol)/Meddygaeth Anadlol, Llawdriniaeth Gyffredinol, Meddygaeth Gyffredinol (Mewnol)/Meddygaeth Geriatreg </v>
      </c>
      <c r="G83" s="9" t="str">
        <f>IF('Programmes (ENG)'!G83="Supervisor to be Confirmed",VLOOKUP('Programmes (ENG)'!G83,HIDE!A:B,2,FALSE),IF('Programmes (ENG)'!G83="","",'Programmes (ENG)'!G83))</f>
        <v xml:space="preserve">Dr Robin Poyner </v>
      </c>
      <c r="H83" s="5" t="str">
        <f>'Programmes (ENG)'!H83</f>
        <v>F1</v>
      </c>
      <c r="I83" s="6">
        <f>'Programmes (ENG)'!I83</f>
        <v>44770</v>
      </c>
      <c r="J83" s="6">
        <f>'Programmes (ENG)'!J83</f>
        <v>44901</v>
      </c>
      <c r="K83" s="3" t="str">
        <f>VLOOKUP('Programmes (ENG)'!K83,HIDE!A:B,2, FALSE)</f>
        <v>Bwrdd Iechyd Prifysgol Betsi Cadwaladr</v>
      </c>
      <c r="L83" s="3" t="str">
        <f>VLOOKUP('Programmes (ENG)'!L83, HIDE!$A:$B, 2, FALSE)</f>
        <v>Ysbyty Glan Clwyd</v>
      </c>
      <c r="M83" s="3" t="str">
        <f>VLOOKUP('Programmes (ENG)'!M83, HIDE!$A:$B, 2, FALSE)</f>
        <v>Rhyl</v>
      </c>
      <c r="N83" s="3" t="str">
        <f>VLOOKUP('Programmes (ENG)'!N83,HIDE!G:H, 2, FALSE)</f>
        <v>Meddygaeth Gyffredinol (Mewnol)</v>
      </c>
      <c r="O83" s="3" t="str">
        <f t="shared" si="7"/>
        <v>/</v>
      </c>
      <c r="P83" s="3" t="str">
        <f>IF('Programmes (ENG)'!P83="","",VLOOKUP('Programmes (ENG)'!P83, HIDE!G:H, 2, FALSE))</f>
        <v>Meddygaeth Anadlol</v>
      </c>
      <c r="Q83" s="3" t="str">
        <f>IF('Programmes (ENG)'!Q83="Supervisor to be Confirmed",VLOOKUP('Programmes (ENG)'!Q83,HIDE!A:B,2,FALSE),IF('Programmes (ENG)'!Q83="","",'Programmes (ENG)'!Q83))</f>
        <v xml:space="preserve">Dr Robin Poyner </v>
      </c>
      <c r="R83" s="3" t="str">
        <f>'Programmes (ENG)'!R83</f>
        <v>F1</v>
      </c>
      <c r="S83" s="10">
        <f>'Programmes (ENG)'!S83</f>
        <v>44537</v>
      </c>
      <c r="T83" s="10">
        <f>'Programmes (ENG)'!T83</f>
        <v>45020</v>
      </c>
      <c r="U83" s="3" t="str">
        <f>VLOOKUP('Programmes (ENG)'!U83,HIDE!A:B,2, FALSE)</f>
        <v>Bwrdd Iechyd Prifysgol Betsi Cadwaladr</v>
      </c>
      <c r="V83" s="3" t="str">
        <f>VLOOKUP('Programmes (ENG)'!V83, HIDE!$A:$B, 2, FALSE)</f>
        <v>Ysbyty Glan Clwyd</v>
      </c>
      <c r="W83" s="3" t="str">
        <f>VLOOKUP('Programmes (ENG)'!W83, HIDE!$A:$B, 2, FALSE)</f>
        <v>Rhyl</v>
      </c>
      <c r="X83" s="3" t="str">
        <f>VLOOKUP('Programmes (ENG)'!X83,HIDE!G:H, 2, FALSE)</f>
        <v>Llawdriniaeth Gyffredinol</v>
      </c>
      <c r="Y83" s="3" t="str">
        <f t="shared" si="8"/>
        <v/>
      </c>
      <c r="Z83" s="3" t="str">
        <f>IF('Programmes (ENG)'!Z83="","",VLOOKUP('Programmes (ENG)'!Z83, HIDE!G:H, 2, FALSE))</f>
        <v/>
      </c>
      <c r="AA83" s="3" t="str">
        <f>IF('Programmes (ENG)'!AA83="Supervisor to be Confirmed",VLOOKUP('Programmes (ENG)'!AA83,HIDE!A:B,2,FALSE),IF('Programmes (ENG)'!AA83="","",'Programmes (ENG)'!AA83))</f>
        <v xml:space="preserve">Mr Mahir Al-Rawi </v>
      </c>
      <c r="AB83" s="3" t="str">
        <f>'Programmes (ENG)'!AB83</f>
        <v>F1</v>
      </c>
      <c r="AC83" s="10">
        <f>'Programmes (ENG)'!AC83</f>
        <v>45021</v>
      </c>
      <c r="AD83" s="10">
        <f>'Programmes (ENG)'!AD83</f>
        <v>45139</v>
      </c>
      <c r="AE83" s="3" t="str">
        <f>VLOOKUP('Programmes (ENG)'!AE83,HIDE!A:B,2, FALSE)</f>
        <v>Bwrdd Iechyd Prifysgol Betsi Cadwaladr</v>
      </c>
      <c r="AF83" s="3" t="str">
        <f>VLOOKUP('Programmes (ENG)'!AF83, HIDE!$A:$B, 2, FALSE)</f>
        <v>Ysbyty Glan Clwyd</v>
      </c>
      <c r="AG83" s="3" t="str">
        <f>VLOOKUP('Programmes (ENG)'!AG83, HIDE!$A:$B, 2, FALSE)</f>
        <v>Rhyl</v>
      </c>
      <c r="AH83" s="3" t="str">
        <f>VLOOKUP('Programmes (ENG)'!AH83,HIDE!G:H, 2, FALSE)</f>
        <v>Meddygaeth Gyffredinol (Mewnol)</v>
      </c>
      <c r="AI83" s="3" t="str">
        <f t="shared" si="9"/>
        <v>/</v>
      </c>
      <c r="AJ83" s="3" t="str">
        <f>IF('Programmes (ENG)'!AJ83="","",VLOOKUP('Programmes (ENG)'!AJ83, HIDE!G:H, 2, FALSE))</f>
        <v>Meddygaeth Geriatreg</v>
      </c>
      <c r="AK83" s="3" t="str">
        <f>IF('Programmes (ENG)'!AK83="Supervisor to be Confirmed",VLOOKUP('Programmes (ENG)'!AK83,HIDE!A:B,2,FALSE),IF('Programmes (ENG)'!AK83="","",'Programmes (ENG)'!AK83))</f>
        <v xml:space="preserve">Dr Gerallt Owen </v>
      </c>
      <c r="AL83" s="10" t="str">
        <f>IF('Programmes (ENG)'!AL83="", "", 'Programmes (ENG)'!AL83)</f>
        <v/>
      </c>
      <c r="AM83" s="10" t="str">
        <f>IF('Programmes (ENG)'!AM83="", "", 'Programmes (ENG)'!AM83)</f>
        <v/>
      </c>
      <c r="AN83" s="9" t="str">
        <f>IF('Programmes (ENG)'!AN83="","",VLOOKUP('Programmes (ENG)'!AN83,HIDE!A:B,2,FALSE))</f>
        <v/>
      </c>
      <c r="AO83" s="9" t="str">
        <f>IF('Programmes (ENG)'!AO83="","",VLOOKUP('Programmes (ENG)'!AO83,HIDE!A:B,2,FALSE))</f>
        <v/>
      </c>
      <c r="AP83" s="9" t="str">
        <f>IF('Programmes (ENG)'!AP83="","",VLOOKUP('Programmes (ENG)'!AP83,HIDE!$A:$B,2,FALSE))</f>
        <v/>
      </c>
      <c r="AQ83" s="9" t="str">
        <f t="shared" si="10"/>
        <v/>
      </c>
      <c r="AR83" s="9" t="str">
        <f>IF('Programmes (ENG)'!AR83="","",VLOOKUP('Programmes (ENG)'!AR83,HIDE!A:B,2,FALSE))</f>
        <v/>
      </c>
      <c r="AS83" s="9" t="str">
        <f t="shared" si="11"/>
        <v/>
      </c>
      <c r="AT83" s="9" t="str">
        <f>IF('Programmes (ENG)'!AT83="Supervisor to be Confirmed",VLOOKUP('Programmes (ENG)'!AT83,HIDE!A:B,2,FALSE),IF('Programmes (ENG)'!AT83="","",'Programmes (ENG)'!AT83))</f>
        <v/>
      </c>
    </row>
    <row r="84" spans="1:46" hidden="1" x14ac:dyDescent="0.25">
      <c r="A84" s="3" t="str">
        <f>'Programmes (ENG)'!A84</f>
        <v>FP</v>
      </c>
      <c r="B84" s="3" t="str">
        <f>'Programmes (ENG)'!B84</f>
        <v>F1/7A1C/028b</v>
      </c>
      <c r="C84" s="3" t="str">
        <f>'Programmes (ENG)'!C84</f>
        <v>WAL/FP/028b</v>
      </c>
      <c r="D84" s="3" t="s">
        <v>872</v>
      </c>
      <c r="E84" s="5">
        <f>'Programmes (ENG)'!E84</f>
        <v>1</v>
      </c>
      <c r="F84" s="9" t="str">
        <f t="shared" si="6"/>
        <v xml:space="preserve">Meddygaeth Gyffredinol (Mewnol)/Meddygaeth Geriatreg, Meddygaeth Gyffredinol (Mewnol)/Meddygaeth Anadlol, Llawdriniaeth Gyffredinol </v>
      </c>
      <c r="G84" s="9" t="str">
        <f>IF('Programmes (ENG)'!G84="Supervisor to be Confirmed",VLOOKUP('Programmes (ENG)'!G84,HIDE!A:B,2,FALSE),IF('Programmes (ENG)'!G84="","",'Programmes (ENG)'!G84))</f>
        <v xml:space="preserve">Dr Gerallt Owen </v>
      </c>
      <c r="H84" s="5" t="str">
        <f>'Programmes (ENG)'!H84</f>
        <v>F1</v>
      </c>
      <c r="I84" s="6">
        <f>'Programmes (ENG)'!I84</f>
        <v>44770</v>
      </c>
      <c r="J84" s="6">
        <f>'Programmes (ENG)'!J84</f>
        <v>44901</v>
      </c>
      <c r="K84" s="3" t="str">
        <f>VLOOKUP('Programmes (ENG)'!K84,HIDE!A:B,2, FALSE)</f>
        <v>Bwrdd Iechyd Prifysgol Betsi Cadwaladr</v>
      </c>
      <c r="L84" s="3" t="str">
        <f>VLOOKUP('Programmes (ENG)'!L84, HIDE!$A:$B, 2, FALSE)</f>
        <v>Ysbyty Glan Clwyd</v>
      </c>
      <c r="M84" s="3" t="str">
        <f>VLOOKUP('Programmes (ENG)'!M84, HIDE!$A:$B, 2, FALSE)</f>
        <v>Rhyl</v>
      </c>
      <c r="N84" s="3" t="str">
        <f>VLOOKUP('Programmes (ENG)'!N84,HIDE!G:H, 2, FALSE)</f>
        <v>Meddygaeth Gyffredinol (Mewnol)</v>
      </c>
      <c r="O84" s="3" t="str">
        <f t="shared" si="7"/>
        <v>/</v>
      </c>
      <c r="P84" s="3" t="str">
        <f>IF('Programmes (ENG)'!P84="","",VLOOKUP('Programmes (ENG)'!P84, HIDE!G:H, 2, FALSE))</f>
        <v>Meddygaeth Geriatreg</v>
      </c>
      <c r="Q84" s="3" t="str">
        <f>IF('Programmes (ENG)'!Q84="Supervisor to be Confirmed",VLOOKUP('Programmes (ENG)'!Q84,HIDE!A:B,2,FALSE),IF('Programmes (ENG)'!Q84="","",'Programmes (ENG)'!Q84))</f>
        <v xml:space="preserve">Dr Gerallt Owen </v>
      </c>
      <c r="R84" s="3" t="str">
        <f>'Programmes (ENG)'!R84</f>
        <v>F1</v>
      </c>
      <c r="S84" s="10">
        <f>'Programmes (ENG)'!S84</f>
        <v>44537</v>
      </c>
      <c r="T84" s="10">
        <f>'Programmes (ENG)'!T84</f>
        <v>45020</v>
      </c>
      <c r="U84" s="3" t="str">
        <f>VLOOKUP('Programmes (ENG)'!U84,HIDE!A:B,2, FALSE)</f>
        <v>Bwrdd Iechyd Prifysgol Betsi Cadwaladr</v>
      </c>
      <c r="V84" s="3" t="str">
        <f>VLOOKUP('Programmes (ENG)'!V84, HIDE!$A:$B, 2, FALSE)</f>
        <v>Ysbyty Glan Clwyd</v>
      </c>
      <c r="W84" s="3" t="str">
        <f>VLOOKUP('Programmes (ENG)'!W84, HIDE!$A:$B, 2, FALSE)</f>
        <v>Rhyl</v>
      </c>
      <c r="X84" s="3" t="str">
        <f>VLOOKUP('Programmes (ENG)'!X84,HIDE!G:H, 2, FALSE)</f>
        <v>Meddygaeth Gyffredinol (Mewnol)</v>
      </c>
      <c r="Y84" s="3" t="str">
        <f t="shared" si="8"/>
        <v>/</v>
      </c>
      <c r="Z84" s="3" t="str">
        <f>IF('Programmes (ENG)'!Z84="","",VLOOKUP('Programmes (ENG)'!Z84, HIDE!G:H, 2, FALSE))</f>
        <v>Meddygaeth Anadlol</v>
      </c>
      <c r="AA84" s="3" t="str">
        <f>IF('Programmes (ENG)'!AA84="Supervisor to be Confirmed",VLOOKUP('Programmes (ENG)'!AA84,HIDE!A:B,2,FALSE),IF('Programmes (ENG)'!AA84="","",'Programmes (ENG)'!AA84))</f>
        <v xml:space="preserve">Dr Robin Poyner </v>
      </c>
      <c r="AB84" s="3" t="str">
        <f>'Programmes (ENG)'!AB84</f>
        <v>F1</v>
      </c>
      <c r="AC84" s="10">
        <f>'Programmes (ENG)'!AC84</f>
        <v>45021</v>
      </c>
      <c r="AD84" s="10">
        <f>'Programmes (ENG)'!AD84</f>
        <v>45139</v>
      </c>
      <c r="AE84" s="3" t="str">
        <f>VLOOKUP('Programmes (ENG)'!AE84,HIDE!A:B,2, FALSE)</f>
        <v>Bwrdd Iechyd Prifysgol Betsi Cadwaladr</v>
      </c>
      <c r="AF84" s="3" t="str">
        <f>VLOOKUP('Programmes (ENG)'!AF84, HIDE!$A:$B, 2, FALSE)</f>
        <v>Ysbyty Glan Clwyd</v>
      </c>
      <c r="AG84" s="3" t="str">
        <f>VLOOKUP('Programmes (ENG)'!AG84, HIDE!$A:$B, 2, FALSE)</f>
        <v>Rhyl</v>
      </c>
      <c r="AH84" s="3" t="str">
        <f>VLOOKUP('Programmes (ENG)'!AH84,HIDE!G:H, 2, FALSE)</f>
        <v>Llawdriniaeth Gyffredinol</v>
      </c>
      <c r="AI84" s="3" t="str">
        <f t="shared" si="9"/>
        <v/>
      </c>
      <c r="AJ84" s="3" t="str">
        <f>IF('Programmes (ENG)'!AJ84="","",VLOOKUP('Programmes (ENG)'!AJ84, HIDE!G:H, 2, FALSE))</f>
        <v/>
      </c>
      <c r="AK84" s="3" t="str">
        <f>IF('Programmes (ENG)'!AK84="Supervisor to be Confirmed",VLOOKUP('Programmes (ENG)'!AK84,HIDE!A:B,2,FALSE),IF('Programmes (ENG)'!AK84="","",'Programmes (ENG)'!AK84))</f>
        <v xml:space="preserve">Mr Mahir Al-Rawi </v>
      </c>
      <c r="AL84" s="10" t="str">
        <f>IF('Programmes (ENG)'!AL84="", "", 'Programmes (ENG)'!AL84)</f>
        <v/>
      </c>
      <c r="AM84" s="10" t="str">
        <f>IF('Programmes (ENG)'!AM84="", "", 'Programmes (ENG)'!AM84)</f>
        <v/>
      </c>
      <c r="AN84" s="9" t="str">
        <f>IF('Programmes (ENG)'!AN84="","",VLOOKUP('Programmes (ENG)'!AN84,HIDE!A:B,2,FALSE))</f>
        <v/>
      </c>
      <c r="AO84" s="9" t="str">
        <f>IF('Programmes (ENG)'!AO84="","",VLOOKUP('Programmes (ENG)'!AO84,HIDE!A:B,2,FALSE))</f>
        <v/>
      </c>
      <c r="AP84" s="9" t="str">
        <f>IF('Programmes (ENG)'!AP84="","",VLOOKUP('Programmes (ENG)'!AP84,HIDE!$A:$B,2,FALSE))</f>
        <v/>
      </c>
      <c r="AQ84" s="9" t="str">
        <f t="shared" si="10"/>
        <v/>
      </c>
      <c r="AR84" s="9" t="str">
        <f>IF('Programmes (ENG)'!AR84="","",VLOOKUP('Programmes (ENG)'!AR84,HIDE!A:B,2,FALSE))</f>
        <v/>
      </c>
      <c r="AS84" s="9" t="str">
        <f t="shared" si="11"/>
        <v/>
      </c>
      <c r="AT84" s="9" t="str">
        <f>IF('Programmes (ENG)'!AT84="Supervisor to be Confirmed",VLOOKUP('Programmes (ENG)'!AT84,HIDE!A:B,2,FALSE),IF('Programmes (ENG)'!AT84="","",'Programmes (ENG)'!AT84))</f>
        <v/>
      </c>
    </row>
    <row r="85" spans="1:46" hidden="1" x14ac:dyDescent="0.25">
      <c r="A85" s="3" t="str">
        <f>'Programmes (ENG)'!A85</f>
        <v>FP</v>
      </c>
      <c r="B85" s="3" t="str">
        <f>'Programmes (ENG)'!B85</f>
        <v>F1/7A1C/028c</v>
      </c>
      <c r="C85" s="3" t="str">
        <f>'Programmes (ENG)'!C85</f>
        <v>WAL/FP/028c</v>
      </c>
      <c r="D85" s="3" t="s">
        <v>872</v>
      </c>
      <c r="E85" s="5">
        <f>'Programmes (ENG)'!E85</f>
        <v>1</v>
      </c>
      <c r="F85" s="9" t="str">
        <f t="shared" si="6"/>
        <v xml:space="preserve">Llawdriniaeth Gyffredinol, Meddygaeth Gyffredinol (Mewnol)/Meddygaeth Geriatreg, Meddygaeth Gyffredinol (Mewnol)/Meddygaeth Anadlol </v>
      </c>
      <c r="G85" s="9" t="str">
        <f>IF('Programmes (ENG)'!G85="Supervisor to be Confirmed",VLOOKUP('Programmes (ENG)'!G85,HIDE!A:B,2,FALSE),IF('Programmes (ENG)'!G85="","",'Programmes (ENG)'!G85))</f>
        <v xml:space="preserve">Mr Mahir Al-Rawi </v>
      </c>
      <c r="H85" s="5" t="str">
        <f>'Programmes (ENG)'!H85</f>
        <v>F1</v>
      </c>
      <c r="I85" s="6">
        <f>'Programmes (ENG)'!I85</f>
        <v>44770</v>
      </c>
      <c r="J85" s="6">
        <f>'Programmes (ENG)'!J85</f>
        <v>44901</v>
      </c>
      <c r="K85" s="3" t="str">
        <f>VLOOKUP('Programmes (ENG)'!K85,HIDE!A:B,2, FALSE)</f>
        <v>Bwrdd Iechyd Prifysgol Betsi Cadwaladr</v>
      </c>
      <c r="L85" s="3" t="str">
        <f>VLOOKUP('Programmes (ENG)'!L85, HIDE!$A:$B, 2, FALSE)</f>
        <v>Ysbyty Glan Clwyd</v>
      </c>
      <c r="M85" s="3" t="str">
        <f>VLOOKUP('Programmes (ENG)'!M85, HIDE!$A:$B, 2, FALSE)</f>
        <v>Rhyl</v>
      </c>
      <c r="N85" s="3" t="str">
        <f>VLOOKUP('Programmes (ENG)'!N85,HIDE!G:H, 2, FALSE)</f>
        <v>Llawdriniaeth Gyffredinol</v>
      </c>
      <c r="O85" s="3" t="str">
        <f t="shared" si="7"/>
        <v/>
      </c>
      <c r="P85" s="3" t="str">
        <f>IF('Programmes (ENG)'!P85="","",VLOOKUP('Programmes (ENG)'!P85, HIDE!G:H, 2, FALSE))</f>
        <v/>
      </c>
      <c r="Q85" s="3" t="str">
        <f>IF('Programmes (ENG)'!Q85="Supervisor to be Confirmed",VLOOKUP('Programmes (ENG)'!Q85,HIDE!A:B,2,FALSE),IF('Programmes (ENG)'!Q85="","",'Programmes (ENG)'!Q85))</f>
        <v xml:space="preserve">Mr Mahir Al-Rawi </v>
      </c>
      <c r="R85" s="3" t="str">
        <f>'Programmes (ENG)'!R85</f>
        <v>F1</v>
      </c>
      <c r="S85" s="10">
        <f>'Programmes (ENG)'!S85</f>
        <v>44537</v>
      </c>
      <c r="T85" s="10">
        <f>'Programmes (ENG)'!T85</f>
        <v>45020</v>
      </c>
      <c r="U85" s="3" t="str">
        <f>VLOOKUP('Programmes (ENG)'!U85,HIDE!A:B,2, FALSE)</f>
        <v>Bwrdd Iechyd Prifysgol Betsi Cadwaladr</v>
      </c>
      <c r="V85" s="3" t="str">
        <f>VLOOKUP('Programmes (ENG)'!V85, HIDE!$A:$B, 2, FALSE)</f>
        <v>Ysbyty Glan Clwyd</v>
      </c>
      <c r="W85" s="3" t="str">
        <f>VLOOKUP('Programmes (ENG)'!W85, HIDE!$A:$B, 2, FALSE)</f>
        <v>Rhyl</v>
      </c>
      <c r="X85" s="3" t="str">
        <f>VLOOKUP('Programmes (ENG)'!X85,HIDE!G:H, 2, FALSE)</f>
        <v>Meddygaeth Gyffredinol (Mewnol)</v>
      </c>
      <c r="Y85" s="3" t="str">
        <f t="shared" si="8"/>
        <v>/</v>
      </c>
      <c r="Z85" s="3" t="str">
        <f>IF('Programmes (ENG)'!Z85="","",VLOOKUP('Programmes (ENG)'!Z85, HIDE!G:H, 2, FALSE))</f>
        <v>Meddygaeth Geriatreg</v>
      </c>
      <c r="AA85" s="3" t="str">
        <f>IF('Programmes (ENG)'!AA85="Supervisor to be Confirmed",VLOOKUP('Programmes (ENG)'!AA85,HIDE!A:B,2,FALSE),IF('Programmes (ENG)'!AA85="","",'Programmes (ENG)'!AA85))</f>
        <v xml:space="preserve">Dr Gerallt Owen </v>
      </c>
      <c r="AB85" s="3" t="str">
        <f>'Programmes (ENG)'!AB85</f>
        <v>F1</v>
      </c>
      <c r="AC85" s="10">
        <f>'Programmes (ENG)'!AC85</f>
        <v>45021</v>
      </c>
      <c r="AD85" s="10">
        <f>'Programmes (ENG)'!AD85</f>
        <v>45139</v>
      </c>
      <c r="AE85" s="3" t="str">
        <f>VLOOKUP('Programmes (ENG)'!AE85,HIDE!A:B,2, FALSE)</f>
        <v>Bwrdd Iechyd Prifysgol Betsi Cadwaladr</v>
      </c>
      <c r="AF85" s="3" t="str">
        <f>VLOOKUP('Programmes (ENG)'!AF85, HIDE!$A:$B, 2, FALSE)</f>
        <v>Ysbyty Glan Clwyd</v>
      </c>
      <c r="AG85" s="3" t="str">
        <f>VLOOKUP('Programmes (ENG)'!AG85, HIDE!$A:$B, 2, FALSE)</f>
        <v>Rhyl</v>
      </c>
      <c r="AH85" s="3" t="str">
        <f>VLOOKUP('Programmes (ENG)'!AH85,HIDE!G:H, 2, FALSE)</f>
        <v>Meddygaeth Gyffredinol (Mewnol)</v>
      </c>
      <c r="AI85" s="3" t="str">
        <f t="shared" si="9"/>
        <v>/</v>
      </c>
      <c r="AJ85" s="3" t="str">
        <f>IF('Programmes (ENG)'!AJ85="","",VLOOKUP('Programmes (ENG)'!AJ85, HIDE!G:H, 2, FALSE))</f>
        <v>Meddygaeth Anadlol</v>
      </c>
      <c r="AK85" s="3" t="str">
        <f>IF('Programmes (ENG)'!AK85="Supervisor to be Confirmed",VLOOKUP('Programmes (ENG)'!AK85,HIDE!A:B,2,FALSE),IF('Programmes (ENG)'!AK85="","",'Programmes (ENG)'!AK85))</f>
        <v xml:space="preserve">Dr Robin Poyner </v>
      </c>
      <c r="AL85" s="10" t="str">
        <f>IF('Programmes (ENG)'!AL85="", "", 'Programmes (ENG)'!AL85)</f>
        <v/>
      </c>
      <c r="AM85" s="10" t="str">
        <f>IF('Programmes (ENG)'!AM85="", "", 'Programmes (ENG)'!AM85)</f>
        <v/>
      </c>
      <c r="AN85" s="9" t="str">
        <f>IF('Programmes (ENG)'!AN85="","",VLOOKUP('Programmes (ENG)'!AN85,HIDE!A:B,2,FALSE))</f>
        <v/>
      </c>
      <c r="AO85" s="9" t="str">
        <f>IF('Programmes (ENG)'!AO85="","",VLOOKUP('Programmes (ENG)'!AO85,HIDE!A:B,2,FALSE))</f>
        <v/>
      </c>
      <c r="AP85" s="9" t="str">
        <f>IF('Programmes (ENG)'!AP85="","",VLOOKUP('Programmes (ENG)'!AP85,HIDE!$A:$B,2,FALSE))</f>
        <v/>
      </c>
      <c r="AQ85" s="9" t="str">
        <f t="shared" si="10"/>
        <v/>
      </c>
      <c r="AR85" s="9" t="str">
        <f>IF('Programmes (ENG)'!AR85="","",VLOOKUP('Programmes (ENG)'!AR85,HIDE!A:B,2,FALSE))</f>
        <v/>
      </c>
      <c r="AS85" s="9" t="str">
        <f t="shared" si="11"/>
        <v/>
      </c>
      <c r="AT85" s="9" t="str">
        <f>IF('Programmes (ENG)'!AT85="Supervisor to be Confirmed",VLOOKUP('Programmes (ENG)'!AT85,HIDE!A:B,2,FALSE),IF('Programmes (ENG)'!AT85="","",'Programmes (ENG)'!AT85))</f>
        <v/>
      </c>
    </row>
    <row r="86" spans="1:46" hidden="1" x14ac:dyDescent="0.25">
      <c r="A86" s="3" t="str">
        <f>'Programmes (ENG)'!A86</f>
        <v>FP</v>
      </c>
      <c r="B86" s="3" t="str">
        <f>'Programmes (ENG)'!B86</f>
        <v>F1/7A1C/029a</v>
      </c>
      <c r="C86" s="3" t="str">
        <f>'Programmes (ENG)'!C86</f>
        <v>WAL/FP/029a</v>
      </c>
      <c r="D86" s="3" t="s">
        <v>872</v>
      </c>
      <c r="E86" s="5">
        <f>'Programmes (ENG)'!E86</f>
        <v>1</v>
      </c>
      <c r="F86" s="9" t="str">
        <f t="shared" si="6"/>
        <v xml:space="preserve">Meddygaeth Gyffredinol (Mewnol)/Cardioleg, Llawdriniaeth Gyffredinol, Pediatreg/Meddygaeth Newyddenedigol </v>
      </c>
      <c r="G86" s="9" t="str">
        <f>IF('Programmes (ENG)'!G86="Supervisor to be Confirmed",VLOOKUP('Programmes (ENG)'!G86,HIDE!A:B,2,FALSE),IF('Programmes (ENG)'!G86="","",'Programmes (ENG)'!G86))</f>
        <v xml:space="preserve">Dr Wisam Khider </v>
      </c>
      <c r="H86" s="5" t="str">
        <f>'Programmes (ENG)'!H86</f>
        <v>F1</v>
      </c>
      <c r="I86" s="6">
        <f>'Programmes (ENG)'!I86</f>
        <v>44770</v>
      </c>
      <c r="J86" s="6">
        <f>'Programmes (ENG)'!J86</f>
        <v>44901</v>
      </c>
      <c r="K86" s="3" t="str">
        <f>VLOOKUP('Programmes (ENG)'!K86,HIDE!A:B,2, FALSE)</f>
        <v>Bwrdd Iechyd Prifysgol Betsi Cadwaladr</v>
      </c>
      <c r="L86" s="3" t="str">
        <f>VLOOKUP('Programmes (ENG)'!L86, HIDE!$A:$B, 2, FALSE)</f>
        <v>Ysbyty Glan Clwyd</v>
      </c>
      <c r="M86" s="3" t="str">
        <f>VLOOKUP('Programmes (ENG)'!M86, HIDE!$A:$B, 2, FALSE)</f>
        <v>Rhyl</v>
      </c>
      <c r="N86" s="3" t="str">
        <f>VLOOKUP('Programmes (ENG)'!N86,HIDE!G:H, 2, FALSE)</f>
        <v>Meddygaeth Gyffredinol (Mewnol)</v>
      </c>
      <c r="O86" s="3" t="str">
        <f t="shared" si="7"/>
        <v>/</v>
      </c>
      <c r="P86" s="3" t="str">
        <f>IF('Programmes (ENG)'!P86="","",VLOOKUP('Programmes (ENG)'!P86, HIDE!G:H, 2, FALSE))</f>
        <v>Cardioleg</v>
      </c>
      <c r="Q86" s="3" t="str">
        <f>IF('Programmes (ENG)'!Q86="Supervisor to be Confirmed",VLOOKUP('Programmes (ENG)'!Q86,HIDE!A:B,2,FALSE),IF('Programmes (ENG)'!Q86="","",'Programmes (ENG)'!Q86))</f>
        <v xml:space="preserve">Dr Wisam Khider </v>
      </c>
      <c r="R86" s="3" t="str">
        <f>'Programmes (ENG)'!R86</f>
        <v>F1</v>
      </c>
      <c r="S86" s="10">
        <f>'Programmes (ENG)'!S86</f>
        <v>44537</v>
      </c>
      <c r="T86" s="10">
        <f>'Programmes (ENG)'!T86</f>
        <v>45020</v>
      </c>
      <c r="U86" s="3" t="str">
        <f>VLOOKUP('Programmes (ENG)'!U86,HIDE!A:B,2, FALSE)</f>
        <v>Bwrdd Iechyd Prifysgol Betsi Cadwaladr</v>
      </c>
      <c r="V86" s="3" t="str">
        <f>VLOOKUP('Programmes (ENG)'!V86, HIDE!$A:$B, 2, FALSE)</f>
        <v>Ysbyty Glan Clwyd</v>
      </c>
      <c r="W86" s="3" t="str">
        <f>VLOOKUP('Programmes (ENG)'!W86, HIDE!$A:$B, 2, FALSE)</f>
        <v>Rhyl</v>
      </c>
      <c r="X86" s="3" t="str">
        <f>VLOOKUP('Programmes (ENG)'!X86,HIDE!G:H, 2, FALSE)</f>
        <v>Llawdriniaeth Gyffredinol</v>
      </c>
      <c r="Y86" s="3" t="str">
        <f t="shared" si="8"/>
        <v/>
      </c>
      <c r="Z86" s="3" t="str">
        <f>IF('Programmes (ENG)'!Z86="","",VLOOKUP('Programmes (ENG)'!Z86, HIDE!G:H, 2, FALSE))</f>
        <v/>
      </c>
      <c r="AA86" s="3" t="str">
        <f>IF('Programmes (ENG)'!AA86="Supervisor to be Confirmed",VLOOKUP('Programmes (ENG)'!AA86,HIDE!A:B,2,FALSE),IF('Programmes (ENG)'!AA86="","",'Programmes (ENG)'!AA86))</f>
        <v xml:space="preserve">Mr Chris Chatzidimitriou </v>
      </c>
      <c r="AB86" s="3" t="str">
        <f>'Programmes (ENG)'!AB86</f>
        <v>F1</v>
      </c>
      <c r="AC86" s="10">
        <f>'Programmes (ENG)'!AC86</f>
        <v>45021</v>
      </c>
      <c r="AD86" s="10">
        <f>'Programmes (ENG)'!AD86</f>
        <v>45139</v>
      </c>
      <c r="AE86" s="3" t="str">
        <f>VLOOKUP('Programmes (ENG)'!AE86,HIDE!A:B,2, FALSE)</f>
        <v>Bwrdd Iechyd Prifysgol Betsi Cadwaladr</v>
      </c>
      <c r="AF86" s="3" t="str">
        <f>VLOOKUP('Programmes (ENG)'!AF86, HIDE!$A:$B, 2, FALSE)</f>
        <v>Ysbyty Glan Clwyd</v>
      </c>
      <c r="AG86" s="3" t="str">
        <f>VLOOKUP('Programmes (ENG)'!AG86, HIDE!$A:$B, 2, FALSE)</f>
        <v>Rhyl</v>
      </c>
      <c r="AH86" s="3" t="str">
        <f>VLOOKUP('Programmes (ENG)'!AH86,HIDE!G:H, 2, FALSE)</f>
        <v>Pediatreg</v>
      </c>
      <c r="AI86" s="3" t="str">
        <f t="shared" si="9"/>
        <v>/</v>
      </c>
      <c r="AJ86" s="3" t="str">
        <f>IF('Programmes (ENG)'!AJ86="","",VLOOKUP('Programmes (ENG)'!AJ86, HIDE!G:H, 2, FALSE))</f>
        <v>Meddygaeth Newyddenedigol</v>
      </c>
      <c r="AK86" s="3" t="str">
        <f>IF('Programmes (ENG)'!AK86="Supervisor to be Confirmed",VLOOKUP('Programmes (ENG)'!AK86,HIDE!A:B,2,FALSE),IF('Programmes (ENG)'!AK86="","",'Programmes (ENG)'!AK86))</f>
        <v xml:space="preserve">Dr Aradhana Ingley </v>
      </c>
      <c r="AL86" s="10" t="str">
        <f>IF('Programmes (ENG)'!AL86="", "", 'Programmes (ENG)'!AL86)</f>
        <v/>
      </c>
      <c r="AM86" s="10" t="str">
        <f>IF('Programmes (ENG)'!AM86="", "", 'Programmes (ENG)'!AM86)</f>
        <v/>
      </c>
      <c r="AN86" s="9" t="str">
        <f>IF('Programmes (ENG)'!AN86="","",VLOOKUP('Programmes (ENG)'!AN86,HIDE!A:B,2,FALSE))</f>
        <v/>
      </c>
      <c r="AO86" s="9" t="str">
        <f>IF('Programmes (ENG)'!AO86="","",VLOOKUP('Programmes (ENG)'!AO86,HIDE!A:B,2,FALSE))</f>
        <v/>
      </c>
      <c r="AP86" s="9" t="str">
        <f>IF('Programmes (ENG)'!AP86="","",VLOOKUP('Programmes (ENG)'!AP86,HIDE!$A:$B,2,FALSE))</f>
        <v/>
      </c>
      <c r="AQ86" s="9" t="str">
        <f t="shared" si="10"/>
        <v/>
      </c>
      <c r="AR86" s="9" t="str">
        <f>IF('Programmes (ENG)'!AR86="","",VLOOKUP('Programmes (ENG)'!AR86,HIDE!A:B,2,FALSE))</f>
        <v/>
      </c>
      <c r="AS86" s="9" t="str">
        <f t="shared" si="11"/>
        <v/>
      </c>
      <c r="AT86" s="9" t="str">
        <f>IF('Programmes (ENG)'!AT86="Supervisor to be Confirmed",VLOOKUP('Programmes (ENG)'!AT86,HIDE!A:B,2,FALSE),IF('Programmes (ENG)'!AT86="","",'Programmes (ENG)'!AT86))</f>
        <v/>
      </c>
    </row>
    <row r="87" spans="1:46" hidden="1" x14ac:dyDescent="0.25">
      <c r="A87" s="3" t="str">
        <f>'Programmes (ENG)'!A87</f>
        <v>FP</v>
      </c>
      <c r="B87" s="3" t="str">
        <f>'Programmes (ENG)'!B87</f>
        <v>F1/7A1C/029b</v>
      </c>
      <c r="C87" s="3" t="str">
        <f>'Programmes (ENG)'!C87</f>
        <v>WAL/FP/029b</v>
      </c>
      <c r="D87" s="3" t="s">
        <v>872</v>
      </c>
      <c r="E87" s="5">
        <f>'Programmes (ENG)'!E87</f>
        <v>1</v>
      </c>
      <c r="F87" s="9" t="str">
        <f t="shared" si="6"/>
        <v xml:space="preserve">Pediatreg/Meddygaeth Newyddenedigol, Meddygaeth Gyffredinol (Mewnol)/Cardioleg, Llawdriniaeth Gyffredinol </v>
      </c>
      <c r="G87" s="9" t="str">
        <f>IF('Programmes (ENG)'!G87="Supervisor to be Confirmed",VLOOKUP('Programmes (ENG)'!G87,HIDE!A:B,2,FALSE),IF('Programmes (ENG)'!G87="","",'Programmes (ENG)'!G87))</f>
        <v xml:space="preserve">Dr Aradhana Ingley </v>
      </c>
      <c r="H87" s="5" t="str">
        <f>'Programmes (ENG)'!H87</f>
        <v>F1</v>
      </c>
      <c r="I87" s="6">
        <f>'Programmes (ENG)'!I87</f>
        <v>44770</v>
      </c>
      <c r="J87" s="6">
        <f>'Programmes (ENG)'!J87</f>
        <v>44901</v>
      </c>
      <c r="K87" s="3" t="str">
        <f>VLOOKUP('Programmes (ENG)'!K87,HIDE!A:B,2, FALSE)</f>
        <v>Bwrdd Iechyd Prifysgol Betsi Cadwaladr</v>
      </c>
      <c r="L87" s="3" t="str">
        <f>VLOOKUP('Programmes (ENG)'!L87, HIDE!$A:$B, 2, FALSE)</f>
        <v>Ysbyty Glan Clwyd</v>
      </c>
      <c r="M87" s="3" t="str">
        <f>VLOOKUP('Programmes (ENG)'!M87, HIDE!$A:$B, 2, FALSE)</f>
        <v>Rhyl</v>
      </c>
      <c r="N87" s="3" t="str">
        <f>VLOOKUP('Programmes (ENG)'!N87,HIDE!G:H, 2, FALSE)</f>
        <v>Pediatreg</v>
      </c>
      <c r="O87" s="3" t="str">
        <f t="shared" si="7"/>
        <v>/</v>
      </c>
      <c r="P87" s="3" t="str">
        <f>IF('Programmes (ENG)'!P87="","",VLOOKUP('Programmes (ENG)'!P87, HIDE!G:H, 2, FALSE))</f>
        <v>Meddygaeth Newyddenedigol</v>
      </c>
      <c r="Q87" s="3" t="str">
        <f>IF('Programmes (ENG)'!Q87="Supervisor to be Confirmed",VLOOKUP('Programmes (ENG)'!Q87,HIDE!A:B,2,FALSE),IF('Programmes (ENG)'!Q87="","",'Programmes (ENG)'!Q87))</f>
        <v xml:space="preserve">Dr Aradhana Ingley </v>
      </c>
      <c r="R87" s="3" t="str">
        <f>'Programmes (ENG)'!R87</f>
        <v>F1</v>
      </c>
      <c r="S87" s="10">
        <f>'Programmes (ENG)'!S87</f>
        <v>44537</v>
      </c>
      <c r="T87" s="10">
        <f>'Programmes (ENG)'!T87</f>
        <v>45020</v>
      </c>
      <c r="U87" s="3" t="str">
        <f>VLOOKUP('Programmes (ENG)'!U87,HIDE!A:B,2, FALSE)</f>
        <v>Bwrdd Iechyd Prifysgol Betsi Cadwaladr</v>
      </c>
      <c r="V87" s="3" t="str">
        <f>VLOOKUP('Programmes (ENG)'!V87, HIDE!$A:$B, 2, FALSE)</f>
        <v>Ysbyty Glan Clwyd</v>
      </c>
      <c r="W87" s="3" t="str">
        <f>VLOOKUP('Programmes (ENG)'!W87, HIDE!$A:$B, 2, FALSE)</f>
        <v>Rhyl</v>
      </c>
      <c r="X87" s="3" t="str">
        <f>VLOOKUP('Programmes (ENG)'!X87,HIDE!G:H, 2, FALSE)</f>
        <v>Meddygaeth Gyffredinol (Mewnol)</v>
      </c>
      <c r="Y87" s="3" t="str">
        <f t="shared" si="8"/>
        <v>/</v>
      </c>
      <c r="Z87" s="3" t="str">
        <f>IF('Programmes (ENG)'!Z87="","",VLOOKUP('Programmes (ENG)'!Z87, HIDE!G:H, 2, FALSE))</f>
        <v>Cardioleg</v>
      </c>
      <c r="AA87" s="3" t="str">
        <f>IF('Programmes (ENG)'!AA87="Supervisor to be Confirmed",VLOOKUP('Programmes (ENG)'!AA87,HIDE!A:B,2,FALSE),IF('Programmes (ENG)'!AA87="","",'Programmes (ENG)'!AA87))</f>
        <v xml:space="preserve">Dr Wisam Khider </v>
      </c>
      <c r="AB87" s="3" t="str">
        <f>'Programmes (ENG)'!AB87</f>
        <v>F1</v>
      </c>
      <c r="AC87" s="10">
        <f>'Programmes (ENG)'!AC87</f>
        <v>45021</v>
      </c>
      <c r="AD87" s="10">
        <f>'Programmes (ENG)'!AD87</f>
        <v>45139</v>
      </c>
      <c r="AE87" s="3" t="str">
        <f>VLOOKUP('Programmes (ENG)'!AE87,HIDE!A:B,2, FALSE)</f>
        <v>Bwrdd Iechyd Prifysgol Betsi Cadwaladr</v>
      </c>
      <c r="AF87" s="3" t="str">
        <f>VLOOKUP('Programmes (ENG)'!AF87, HIDE!$A:$B, 2, FALSE)</f>
        <v>Ysbyty Glan Clwyd</v>
      </c>
      <c r="AG87" s="3" t="str">
        <f>VLOOKUP('Programmes (ENG)'!AG87, HIDE!$A:$B, 2, FALSE)</f>
        <v>Rhyl</v>
      </c>
      <c r="AH87" s="3" t="str">
        <f>VLOOKUP('Programmes (ENG)'!AH87,HIDE!G:H, 2, FALSE)</f>
        <v>Llawdriniaeth Gyffredinol</v>
      </c>
      <c r="AI87" s="3" t="str">
        <f t="shared" si="9"/>
        <v/>
      </c>
      <c r="AJ87" s="3" t="str">
        <f>IF('Programmes (ENG)'!AJ87="","",VLOOKUP('Programmes (ENG)'!AJ87, HIDE!G:H, 2, FALSE))</f>
        <v/>
      </c>
      <c r="AK87" s="3" t="str">
        <f>IF('Programmes (ENG)'!AK87="Supervisor to be Confirmed",VLOOKUP('Programmes (ENG)'!AK87,HIDE!A:B,2,FALSE),IF('Programmes (ENG)'!AK87="","",'Programmes (ENG)'!AK87))</f>
        <v xml:space="preserve">Mr Chris Chatzidimitriou </v>
      </c>
      <c r="AL87" s="10" t="str">
        <f>IF('Programmes (ENG)'!AL87="", "", 'Programmes (ENG)'!AL87)</f>
        <v/>
      </c>
      <c r="AM87" s="10" t="str">
        <f>IF('Programmes (ENG)'!AM87="", "", 'Programmes (ENG)'!AM87)</f>
        <v/>
      </c>
      <c r="AN87" s="9" t="str">
        <f>IF('Programmes (ENG)'!AN87="","",VLOOKUP('Programmes (ENG)'!AN87,HIDE!A:B,2,FALSE))</f>
        <v/>
      </c>
      <c r="AO87" s="9" t="str">
        <f>IF('Programmes (ENG)'!AO87="","",VLOOKUP('Programmes (ENG)'!AO87,HIDE!A:B,2,FALSE))</f>
        <v/>
      </c>
      <c r="AP87" s="9" t="str">
        <f>IF('Programmes (ENG)'!AP87="","",VLOOKUP('Programmes (ENG)'!AP87,HIDE!$A:$B,2,FALSE))</f>
        <v/>
      </c>
      <c r="AQ87" s="9" t="str">
        <f t="shared" si="10"/>
        <v/>
      </c>
      <c r="AR87" s="9" t="str">
        <f>IF('Programmes (ENG)'!AR87="","",VLOOKUP('Programmes (ENG)'!AR87,HIDE!A:B,2,FALSE))</f>
        <v/>
      </c>
      <c r="AS87" s="9" t="str">
        <f t="shared" si="11"/>
        <v/>
      </c>
      <c r="AT87" s="9" t="str">
        <f>IF('Programmes (ENG)'!AT87="Supervisor to be Confirmed",VLOOKUP('Programmes (ENG)'!AT87,HIDE!A:B,2,FALSE),IF('Programmes (ENG)'!AT87="","",'Programmes (ENG)'!AT87))</f>
        <v/>
      </c>
    </row>
    <row r="88" spans="1:46" hidden="1" x14ac:dyDescent="0.25">
      <c r="A88" s="3" t="str">
        <f>'Programmes (ENG)'!A88</f>
        <v>FP</v>
      </c>
      <c r="B88" s="3" t="str">
        <f>'Programmes (ENG)'!B88</f>
        <v>F1/7A1C/029c</v>
      </c>
      <c r="C88" s="3" t="str">
        <f>'Programmes (ENG)'!C88</f>
        <v>WAL/FP/029c</v>
      </c>
      <c r="D88" s="3" t="s">
        <v>872</v>
      </c>
      <c r="E88" s="5">
        <f>'Programmes (ENG)'!E88</f>
        <v>1</v>
      </c>
      <c r="F88" s="9" t="str">
        <f t="shared" si="6"/>
        <v xml:space="preserve">Llawdriniaeth Gyffredinol, Pediatreg/Meddygaeth Newyddenedigol, Meddygaeth Gyffredinol (Mewnol)/Cardioleg </v>
      </c>
      <c r="G88" s="9" t="str">
        <f>IF('Programmes (ENG)'!G88="Supervisor to be Confirmed",VLOOKUP('Programmes (ENG)'!G88,HIDE!A:B,2,FALSE),IF('Programmes (ENG)'!G88="","",'Programmes (ENG)'!G88))</f>
        <v xml:space="preserve">Mr Chris Chatzidimitriou </v>
      </c>
      <c r="H88" s="5" t="str">
        <f>'Programmes (ENG)'!H88</f>
        <v>F1</v>
      </c>
      <c r="I88" s="6">
        <f>'Programmes (ENG)'!I88</f>
        <v>44770</v>
      </c>
      <c r="J88" s="6">
        <f>'Programmes (ENG)'!J88</f>
        <v>44901</v>
      </c>
      <c r="K88" s="3" t="str">
        <f>VLOOKUP('Programmes (ENG)'!K88,HIDE!A:B,2, FALSE)</f>
        <v>Bwrdd Iechyd Prifysgol Betsi Cadwaladr</v>
      </c>
      <c r="L88" s="3" t="str">
        <f>VLOOKUP('Programmes (ENG)'!L88, HIDE!$A:$B, 2, FALSE)</f>
        <v>Ysbyty Glan Clwyd</v>
      </c>
      <c r="M88" s="3" t="str">
        <f>VLOOKUP('Programmes (ENG)'!M88, HIDE!$A:$B, 2, FALSE)</f>
        <v>Rhyl</v>
      </c>
      <c r="N88" s="3" t="str">
        <f>VLOOKUP('Programmes (ENG)'!N88,HIDE!G:H, 2, FALSE)</f>
        <v>Llawdriniaeth Gyffredinol</v>
      </c>
      <c r="O88" s="3" t="str">
        <f t="shared" si="7"/>
        <v/>
      </c>
      <c r="P88" s="3" t="str">
        <f>IF('Programmes (ENG)'!P88="","",VLOOKUP('Programmes (ENG)'!P88, HIDE!G:H, 2, FALSE))</f>
        <v/>
      </c>
      <c r="Q88" s="3" t="str">
        <f>IF('Programmes (ENG)'!Q88="Supervisor to be Confirmed",VLOOKUP('Programmes (ENG)'!Q88,HIDE!A:B,2,FALSE),IF('Programmes (ENG)'!Q88="","",'Programmes (ENG)'!Q88))</f>
        <v xml:space="preserve">Mr Chris Chatzidimitriou </v>
      </c>
      <c r="R88" s="3" t="str">
        <f>'Programmes (ENG)'!R88</f>
        <v>F1</v>
      </c>
      <c r="S88" s="10">
        <f>'Programmes (ENG)'!S88</f>
        <v>44537</v>
      </c>
      <c r="T88" s="10">
        <f>'Programmes (ENG)'!T88</f>
        <v>45020</v>
      </c>
      <c r="U88" s="3" t="str">
        <f>VLOOKUP('Programmes (ENG)'!U88,HIDE!A:B,2, FALSE)</f>
        <v>Bwrdd Iechyd Prifysgol Betsi Cadwaladr</v>
      </c>
      <c r="V88" s="3" t="str">
        <f>VLOOKUP('Programmes (ENG)'!V88, HIDE!$A:$B, 2, FALSE)</f>
        <v>Ysbyty Glan Clwyd</v>
      </c>
      <c r="W88" s="3" t="str">
        <f>VLOOKUP('Programmes (ENG)'!W88, HIDE!$A:$B, 2, FALSE)</f>
        <v>Rhyl</v>
      </c>
      <c r="X88" s="3" t="str">
        <f>VLOOKUP('Programmes (ENG)'!X88,HIDE!G:H, 2, FALSE)</f>
        <v>Pediatreg</v>
      </c>
      <c r="Y88" s="3" t="str">
        <f t="shared" si="8"/>
        <v>/</v>
      </c>
      <c r="Z88" s="3" t="str">
        <f>IF('Programmes (ENG)'!Z88="","",VLOOKUP('Programmes (ENG)'!Z88, HIDE!G:H, 2, FALSE))</f>
        <v>Meddygaeth Newyddenedigol</v>
      </c>
      <c r="AA88" s="3" t="str">
        <f>IF('Programmes (ENG)'!AA88="Supervisor to be Confirmed",VLOOKUP('Programmes (ENG)'!AA88,HIDE!A:B,2,FALSE),IF('Programmes (ENG)'!AA88="","",'Programmes (ENG)'!AA88))</f>
        <v xml:space="preserve">Dr Aradhana Ingley </v>
      </c>
      <c r="AB88" s="3" t="str">
        <f>'Programmes (ENG)'!AB88</f>
        <v>F1</v>
      </c>
      <c r="AC88" s="10">
        <f>'Programmes (ENG)'!AC88</f>
        <v>45021</v>
      </c>
      <c r="AD88" s="10">
        <f>'Programmes (ENG)'!AD88</f>
        <v>45139</v>
      </c>
      <c r="AE88" s="3" t="str">
        <f>VLOOKUP('Programmes (ENG)'!AE88,HIDE!A:B,2, FALSE)</f>
        <v>Bwrdd Iechyd Prifysgol Betsi Cadwaladr</v>
      </c>
      <c r="AF88" s="3" t="str">
        <f>VLOOKUP('Programmes (ENG)'!AF88, HIDE!$A:$B, 2, FALSE)</f>
        <v>Ysbyty Glan Clwyd</v>
      </c>
      <c r="AG88" s="3" t="str">
        <f>VLOOKUP('Programmes (ENG)'!AG88, HIDE!$A:$B, 2, FALSE)</f>
        <v>Rhyl</v>
      </c>
      <c r="AH88" s="3" t="str">
        <f>VLOOKUP('Programmes (ENG)'!AH88,HIDE!G:H, 2, FALSE)</f>
        <v>Meddygaeth Gyffredinol (Mewnol)</v>
      </c>
      <c r="AI88" s="3" t="str">
        <f t="shared" si="9"/>
        <v>/</v>
      </c>
      <c r="AJ88" s="3" t="str">
        <f>IF('Programmes (ENG)'!AJ88="","",VLOOKUP('Programmes (ENG)'!AJ88, HIDE!G:H, 2, FALSE))</f>
        <v>Cardioleg</v>
      </c>
      <c r="AK88" s="3" t="str">
        <f>IF('Programmes (ENG)'!AK88="Supervisor to be Confirmed",VLOOKUP('Programmes (ENG)'!AK88,HIDE!A:B,2,FALSE),IF('Programmes (ENG)'!AK88="","",'Programmes (ENG)'!AK88))</f>
        <v xml:space="preserve">Dr Wisam Khider </v>
      </c>
      <c r="AL88" s="10" t="str">
        <f>IF('Programmes (ENG)'!AL88="", "", 'Programmes (ENG)'!AL88)</f>
        <v/>
      </c>
      <c r="AM88" s="10" t="str">
        <f>IF('Programmes (ENG)'!AM88="", "", 'Programmes (ENG)'!AM88)</f>
        <v/>
      </c>
      <c r="AN88" s="9" t="str">
        <f>IF('Programmes (ENG)'!AN88="","",VLOOKUP('Programmes (ENG)'!AN88,HIDE!A:B,2,FALSE))</f>
        <v/>
      </c>
      <c r="AO88" s="9" t="str">
        <f>IF('Programmes (ENG)'!AO88="","",VLOOKUP('Programmes (ENG)'!AO88,HIDE!A:B,2,FALSE))</f>
        <v/>
      </c>
      <c r="AP88" s="9" t="str">
        <f>IF('Programmes (ENG)'!AP88="","",VLOOKUP('Programmes (ENG)'!AP88,HIDE!$A:$B,2,FALSE))</f>
        <v/>
      </c>
      <c r="AQ88" s="9" t="str">
        <f t="shared" si="10"/>
        <v/>
      </c>
      <c r="AR88" s="9" t="str">
        <f>IF('Programmes (ENG)'!AR88="","",VLOOKUP('Programmes (ENG)'!AR88,HIDE!A:B,2,FALSE))</f>
        <v/>
      </c>
      <c r="AS88" s="9" t="str">
        <f t="shared" si="11"/>
        <v/>
      </c>
      <c r="AT88" s="9" t="str">
        <f>IF('Programmes (ENG)'!AT88="Supervisor to be Confirmed",VLOOKUP('Programmes (ENG)'!AT88,HIDE!A:B,2,FALSE),IF('Programmes (ENG)'!AT88="","",'Programmes (ENG)'!AT88))</f>
        <v/>
      </c>
    </row>
    <row r="89" spans="1:46" hidden="1" x14ac:dyDescent="0.25">
      <c r="A89" s="3" t="str">
        <f>'Programmes (ENG)'!A89</f>
        <v>FP</v>
      </c>
      <c r="B89" s="3" t="str">
        <f>'Programmes (ENG)'!B89</f>
        <v>F1/7A1C/030a</v>
      </c>
      <c r="C89" s="3" t="str">
        <f>'Programmes (ENG)'!C89</f>
        <v>WAL/FP/030a</v>
      </c>
      <c r="D89" s="3" t="s">
        <v>872</v>
      </c>
      <c r="E89" s="5">
        <f>'Programmes (ENG)'!E89</f>
        <v>1</v>
      </c>
      <c r="F89" s="9" t="str">
        <f t="shared" si="6"/>
        <v xml:space="preserve">Meddygaeth Gyffredinol (Mewnol)/Gastroenteroleg, Llawdriniaeth Gyffredinol/Llawdriniaeth y Colon a'r Rhefr, Pediatreg/Meddygaeth Newyddenedigol </v>
      </c>
      <c r="G89" s="9" t="str">
        <f>IF('Programmes (ENG)'!G89="Supervisor to be Confirmed",VLOOKUP('Programmes (ENG)'!G89,HIDE!A:B,2,FALSE),IF('Programmes (ENG)'!G89="","",'Programmes (ENG)'!G89))</f>
        <v xml:space="preserve">Dr Aram Baghomian </v>
      </c>
      <c r="H89" s="5" t="str">
        <f>'Programmes (ENG)'!H89</f>
        <v>F1</v>
      </c>
      <c r="I89" s="6">
        <f>'Programmes (ENG)'!I89</f>
        <v>44770</v>
      </c>
      <c r="J89" s="6">
        <f>'Programmes (ENG)'!J89</f>
        <v>44901</v>
      </c>
      <c r="K89" s="3" t="str">
        <f>VLOOKUP('Programmes (ENG)'!K89,HIDE!A:B,2, FALSE)</f>
        <v>Bwrdd Iechyd Prifysgol Betsi Cadwaladr</v>
      </c>
      <c r="L89" s="3" t="str">
        <f>VLOOKUP('Programmes (ENG)'!L89, HIDE!$A:$B, 2, FALSE)</f>
        <v>Ysbyty Glan Clwyd</v>
      </c>
      <c r="M89" s="3" t="str">
        <f>VLOOKUP('Programmes (ENG)'!M89, HIDE!$A:$B, 2, FALSE)</f>
        <v>Rhyl</v>
      </c>
      <c r="N89" s="3" t="str">
        <f>VLOOKUP('Programmes (ENG)'!N89,HIDE!G:H, 2, FALSE)</f>
        <v>Meddygaeth Gyffredinol (Mewnol)</v>
      </c>
      <c r="O89" s="3" t="str">
        <f t="shared" si="7"/>
        <v>/</v>
      </c>
      <c r="P89" s="3" t="str">
        <f>IF('Programmes (ENG)'!P89="","",VLOOKUP('Programmes (ENG)'!P89, HIDE!G:H, 2, FALSE))</f>
        <v>Gastroenteroleg</v>
      </c>
      <c r="Q89" s="3" t="str">
        <f>IF('Programmes (ENG)'!Q89="Supervisor to be Confirmed",VLOOKUP('Programmes (ENG)'!Q89,HIDE!A:B,2,FALSE),IF('Programmes (ENG)'!Q89="","",'Programmes (ENG)'!Q89))</f>
        <v xml:space="preserve">Dr Aram Baghomian </v>
      </c>
      <c r="R89" s="3" t="str">
        <f>'Programmes (ENG)'!R89</f>
        <v>F1</v>
      </c>
      <c r="S89" s="10">
        <f>'Programmes (ENG)'!S89</f>
        <v>44537</v>
      </c>
      <c r="T89" s="10">
        <f>'Programmes (ENG)'!T89</f>
        <v>45020</v>
      </c>
      <c r="U89" s="3" t="str">
        <f>VLOOKUP('Programmes (ENG)'!U89,HIDE!A:B,2, FALSE)</f>
        <v>Bwrdd Iechyd Prifysgol Betsi Cadwaladr</v>
      </c>
      <c r="V89" s="3" t="str">
        <f>VLOOKUP('Programmes (ENG)'!V89, HIDE!$A:$B, 2, FALSE)</f>
        <v>Ysbyty Glan Clwyd</v>
      </c>
      <c r="W89" s="3" t="str">
        <f>VLOOKUP('Programmes (ENG)'!W89, HIDE!$A:$B, 2, FALSE)</f>
        <v>Rhyl</v>
      </c>
      <c r="X89" s="3" t="str">
        <f>VLOOKUP('Programmes (ENG)'!X89,HIDE!G:H, 2, FALSE)</f>
        <v>Llawdriniaeth Gyffredinol</v>
      </c>
      <c r="Y89" s="3" t="str">
        <f t="shared" si="8"/>
        <v>/</v>
      </c>
      <c r="Z89" s="3" t="str">
        <f>IF('Programmes (ENG)'!Z89="","",VLOOKUP('Programmes (ENG)'!Z89, HIDE!G:H, 2, FALSE))</f>
        <v>Llawdriniaeth y Colon a'r Rhefr</v>
      </c>
      <c r="AA89" s="3" t="str">
        <f>IF('Programmes (ENG)'!AA89="Supervisor to be Confirmed",VLOOKUP('Programmes (ENG)'!AA89,HIDE!A:B,2,FALSE),IF('Programmes (ENG)'!AA89="","",'Programmes (ENG)'!AA89))</f>
        <v>Mr Andrew Maw</v>
      </c>
      <c r="AB89" s="3" t="str">
        <f>'Programmes (ENG)'!AB89</f>
        <v>F1</v>
      </c>
      <c r="AC89" s="10">
        <f>'Programmes (ENG)'!AC89</f>
        <v>45021</v>
      </c>
      <c r="AD89" s="10">
        <f>'Programmes (ENG)'!AD89</f>
        <v>45139</v>
      </c>
      <c r="AE89" s="3" t="str">
        <f>VLOOKUP('Programmes (ENG)'!AE89,HIDE!A:B,2, FALSE)</f>
        <v>Bwrdd Iechyd Prifysgol Betsi Cadwaladr</v>
      </c>
      <c r="AF89" s="3" t="str">
        <f>VLOOKUP('Programmes (ENG)'!AF89, HIDE!$A:$B, 2, FALSE)</f>
        <v>Ysbyty Glan Clwyd</v>
      </c>
      <c r="AG89" s="3" t="str">
        <f>VLOOKUP('Programmes (ENG)'!AG89, HIDE!$A:$B, 2, FALSE)</f>
        <v>Rhyl</v>
      </c>
      <c r="AH89" s="3" t="str">
        <f>VLOOKUP('Programmes (ENG)'!AH89,HIDE!G:H, 2, FALSE)</f>
        <v>Pediatreg</v>
      </c>
      <c r="AI89" s="3" t="str">
        <f t="shared" si="9"/>
        <v>/</v>
      </c>
      <c r="AJ89" s="3" t="str">
        <f>IF('Programmes (ENG)'!AJ89="","",VLOOKUP('Programmes (ENG)'!AJ89, HIDE!G:H, 2, FALSE))</f>
        <v>Meddygaeth Newyddenedigol</v>
      </c>
      <c r="AK89" s="3" t="str">
        <f>IF('Programmes (ENG)'!AK89="Supervisor to be Confirmed",VLOOKUP('Programmes (ENG)'!AK89,HIDE!A:B,2,FALSE),IF('Programmes (ENG)'!AK89="","",'Programmes (ENG)'!AK89))</f>
        <v xml:space="preserve">Dr Matthew Sandman </v>
      </c>
      <c r="AL89" s="10" t="str">
        <f>IF('Programmes (ENG)'!AL89="", "", 'Programmes (ENG)'!AL89)</f>
        <v/>
      </c>
      <c r="AM89" s="10" t="str">
        <f>IF('Programmes (ENG)'!AM89="", "", 'Programmes (ENG)'!AM89)</f>
        <v/>
      </c>
      <c r="AN89" s="9" t="str">
        <f>IF('Programmes (ENG)'!AN89="","",VLOOKUP('Programmes (ENG)'!AN89,HIDE!A:B,2,FALSE))</f>
        <v/>
      </c>
      <c r="AO89" s="9" t="str">
        <f>IF('Programmes (ENG)'!AO89="","",VLOOKUP('Programmes (ENG)'!AO89,HIDE!A:B,2,FALSE))</f>
        <v/>
      </c>
      <c r="AP89" s="9" t="str">
        <f>IF('Programmes (ENG)'!AP89="","",VLOOKUP('Programmes (ENG)'!AP89,HIDE!$A:$B,2,FALSE))</f>
        <v/>
      </c>
      <c r="AQ89" s="9" t="str">
        <f t="shared" si="10"/>
        <v/>
      </c>
      <c r="AR89" s="9" t="str">
        <f>IF('Programmes (ENG)'!AR89="","",VLOOKUP('Programmes (ENG)'!AR89,HIDE!A:B,2,FALSE))</f>
        <v/>
      </c>
      <c r="AS89" s="9" t="str">
        <f t="shared" si="11"/>
        <v/>
      </c>
      <c r="AT89" s="9" t="str">
        <f>IF('Programmes (ENG)'!AT89="Supervisor to be Confirmed",VLOOKUP('Programmes (ENG)'!AT89,HIDE!A:B,2,FALSE),IF('Programmes (ENG)'!AT89="","",'Programmes (ENG)'!AT89))</f>
        <v/>
      </c>
    </row>
    <row r="90" spans="1:46" hidden="1" x14ac:dyDescent="0.25">
      <c r="A90" s="3" t="str">
        <f>'Programmes (ENG)'!A90</f>
        <v>FP</v>
      </c>
      <c r="B90" s="3" t="str">
        <f>'Programmes (ENG)'!B90</f>
        <v>F1/7A1C/030b</v>
      </c>
      <c r="C90" s="3" t="str">
        <f>'Programmes (ENG)'!C90</f>
        <v>WAL/FP/030b</v>
      </c>
      <c r="D90" s="3" t="s">
        <v>872</v>
      </c>
      <c r="E90" s="5">
        <f>'Programmes (ENG)'!E90</f>
        <v>1</v>
      </c>
      <c r="F90" s="9" t="str">
        <f t="shared" si="6"/>
        <v xml:space="preserve">Pediatreg/Meddygaeth Newyddenedigol, Meddygaeth Gyffredinol (Mewnol)/Gastroenteroleg, Llawdriniaeth Gyffredinol/Llawdriniaeth y Colon a'r Rhefr </v>
      </c>
      <c r="G90" s="9" t="str">
        <f>IF('Programmes (ENG)'!G90="Supervisor to be Confirmed",VLOOKUP('Programmes (ENG)'!G90,HIDE!A:B,2,FALSE),IF('Programmes (ENG)'!G90="","",'Programmes (ENG)'!G90))</f>
        <v xml:space="preserve">Dr Matthew Sandman </v>
      </c>
      <c r="H90" s="5" t="str">
        <f>'Programmes (ENG)'!H90</f>
        <v>F1</v>
      </c>
      <c r="I90" s="6">
        <f>'Programmes (ENG)'!I90</f>
        <v>44770</v>
      </c>
      <c r="J90" s="6">
        <f>'Programmes (ENG)'!J90</f>
        <v>44901</v>
      </c>
      <c r="K90" s="3" t="str">
        <f>VLOOKUP('Programmes (ENG)'!K90,HIDE!A:B,2, FALSE)</f>
        <v>Bwrdd Iechyd Prifysgol Betsi Cadwaladr</v>
      </c>
      <c r="L90" s="3" t="str">
        <f>VLOOKUP('Programmes (ENG)'!L90, HIDE!$A:$B, 2, FALSE)</f>
        <v>Ysbyty Glan Clwyd</v>
      </c>
      <c r="M90" s="3" t="str">
        <f>VLOOKUP('Programmes (ENG)'!M90, HIDE!$A:$B, 2, FALSE)</f>
        <v>Rhyl</v>
      </c>
      <c r="N90" s="3" t="str">
        <f>VLOOKUP('Programmes (ENG)'!N90,HIDE!G:H, 2, FALSE)</f>
        <v>Pediatreg</v>
      </c>
      <c r="O90" s="3" t="str">
        <f t="shared" si="7"/>
        <v>/</v>
      </c>
      <c r="P90" s="3" t="str">
        <f>IF('Programmes (ENG)'!P90="","",VLOOKUP('Programmes (ENG)'!P90, HIDE!G:H, 2, FALSE))</f>
        <v>Meddygaeth Newyddenedigol</v>
      </c>
      <c r="Q90" s="3" t="str">
        <f>IF('Programmes (ENG)'!Q90="Supervisor to be Confirmed",VLOOKUP('Programmes (ENG)'!Q90,HIDE!A:B,2,FALSE),IF('Programmes (ENG)'!Q90="","",'Programmes (ENG)'!Q90))</f>
        <v xml:space="preserve">Dr Matthew Sandman </v>
      </c>
      <c r="R90" s="3" t="str">
        <f>'Programmes (ENG)'!R90</f>
        <v>F1</v>
      </c>
      <c r="S90" s="10">
        <f>'Programmes (ENG)'!S90</f>
        <v>44537</v>
      </c>
      <c r="T90" s="10">
        <f>'Programmes (ENG)'!T90</f>
        <v>45020</v>
      </c>
      <c r="U90" s="3" t="str">
        <f>VLOOKUP('Programmes (ENG)'!U90,HIDE!A:B,2, FALSE)</f>
        <v>Bwrdd Iechyd Prifysgol Betsi Cadwaladr</v>
      </c>
      <c r="V90" s="3" t="str">
        <f>VLOOKUP('Programmes (ENG)'!V90, HIDE!$A:$B, 2, FALSE)</f>
        <v>Ysbyty Glan Clwyd</v>
      </c>
      <c r="W90" s="3" t="str">
        <f>VLOOKUP('Programmes (ENG)'!W90, HIDE!$A:$B, 2, FALSE)</f>
        <v>Rhyl</v>
      </c>
      <c r="X90" s="3" t="str">
        <f>VLOOKUP('Programmes (ENG)'!X90,HIDE!G:H, 2, FALSE)</f>
        <v>Meddygaeth Gyffredinol (Mewnol)</v>
      </c>
      <c r="Y90" s="3" t="str">
        <f t="shared" si="8"/>
        <v>/</v>
      </c>
      <c r="Z90" s="3" t="str">
        <f>IF('Programmes (ENG)'!Z90="","",VLOOKUP('Programmes (ENG)'!Z90, HIDE!G:H, 2, FALSE))</f>
        <v>Gastroenteroleg</v>
      </c>
      <c r="AA90" s="3" t="str">
        <f>IF('Programmes (ENG)'!AA90="Supervisor to be Confirmed",VLOOKUP('Programmes (ENG)'!AA90,HIDE!A:B,2,FALSE),IF('Programmes (ENG)'!AA90="","",'Programmes (ENG)'!AA90))</f>
        <v xml:space="preserve">Dr Aram Baghomian </v>
      </c>
      <c r="AB90" s="3" t="str">
        <f>'Programmes (ENG)'!AB90</f>
        <v>F1</v>
      </c>
      <c r="AC90" s="10">
        <f>'Programmes (ENG)'!AC90</f>
        <v>45021</v>
      </c>
      <c r="AD90" s="10">
        <f>'Programmes (ENG)'!AD90</f>
        <v>45139</v>
      </c>
      <c r="AE90" s="3" t="str">
        <f>VLOOKUP('Programmes (ENG)'!AE90,HIDE!A:B,2, FALSE)</f>
        <v>Bwrdd Iechyd Prifysgol Betsi Cadwaladr</v>
      </c>
      <c r="AF90" s="3" t="str">
        <f>VLOOKUP('Programmes (ENG)'!AF90, HIDE!$A:$B, 2, FALSE)</f>
        <v>Ysbyty Glan Clwyd</v>
      </c>
      <c r="AG90" s="3" t="str">
        <f>VLOOKUP('Programmes (ENG)'!AG90, HIDE!$A:$B, 2, FALSE)</f>
        <v>Rhyl</v>
      </c>
      <c r="AH90" s="3" t="str">
        <f>VLOOKUP('Programmes (ENG)'!AH90,HIDE!G:H, 2, FALSE)</f>
        <v>Llawdriniaeth Gyffredinol</v>
      </c>
      <c r="AI90" s="3" t="str">
        <f t="shared" si="9"/>
        <v>/</v>
      </c>
      <c r="AJ90" s="3" t="str">
        <f>IF('Programmes (ENG)'!AJ90="","",VLOOKUP('Programmes (ENG)'!AJ90, HIDE!G:H, 2, FALSE))</f>
        <v>Llawdriniaeth y Colon a'r Rhefr</v>
      </c>
      <c r="AK90" s="3" t="str">
        <f>IF('Programmes (ENG)'!AK90="Supervisor to be Confirmed",VLOOKUP('Programmes (ENG)'!AK90,HIDE!A:B,2,FALSE),IF('Programmes (ENG)'!AK90="","",'Programmes (ENG)'!AK90))</f>
        <v>Mr Andrew Maw</v>
      </c>
      <c r="AL90" s="10" t="str">
        <f>IF('Programmes (ENG)'!AL90="", "", 'Programmes (ENG)'!AL90)</f>
        <v/>
      </c>
      <c r="AM90" s="10" t="str">
        <f>IF('Programmes (ENG)'!AM90="", "", 'Programmes (ENG)'!AM90)</f>
        <v/>
      </c>
      <c r="AN90" s="9" t="str">
        <f>IF('Programmes (ENG)'!AN90="","",VLOOKUP('Programmes (ENG)'!AN90,HIDE!A:B,2,FALSE))</f>
        <v/>
      </c>
      <c r="AO90" s="9" t="str">
        <f>IF('Programmes (ENG)'!AO90="","",VLOOKUP('Programmes (ENG)'!AO90,HIDE!A:B,2,FALSE))</f>
        <v/>
      </c>
      <c r="AP90" s="9" t="str">
        <f>IF('Programmes (ENG)'!AP90="","",VLOOKUP('Programmes (ENG)'!AP90,HIDE!$A:$B,2,FALSE))</f>
        <v/>
      </c>
      <c r="AQ90" s="9" t="str">
        <f t="shared" si="10"/>
        <v/>
      </c>
      <c r="AR90" s="9" t="str">
        <f>IF('Programmes (ENG)'!AR90="","",VLOOKUP('Programmes (ENG)'!AR90,HIDE!A:B,2,FALSE))</f>
        <v/>
      </c>
      <c r="AS90" s="9" t="str">
        <f t="shared" si="11"/>
        <v/>
      </c>
      <c r="AT90" s="9" t="str">
        <f>IF('Programmes (ENG)'!AT90="Supervisor to be Confirmed",VLOOKUP('Programmes (ENG)'!AT90,HIDE!A:B,2,FALSE),IF('Programmes (ENG)'!AT90="","",'Programmes (ENG)'!AT90))</f>
        <v/>
      </c>
    </row>
    <row r="91" spans="1:46" hidden="1" x14ac:dyDescent="0.25">
      <c r="A91" s="3" t="str">
        <f>'Programmes (ENG)'!A91</f>
        <v>FP</v>
      </c>
      <c r="B91" s="3" t="str">
        <f>'Programmes (ENG)'!B91</f>
        <v>F1/7A1C/030c</v>
      </c>
      <c r="C91" s="3" t="str">
        <f>'Programmes (ENG)'!C91</f>
        <v>WAL/FP/030c</v>
      </c>
      <c r="D91" s="3" t="s">
        <v>872</v>
      </c>
      <c r="E91" s="5">
        <f>'Programmes (ENG)'!E91</f>
        <v>1</v>
      </c>
      <c r="F91" s="9" t="str">
        <f t="shared" si="6"/>
        <v xml:space="preserve">Llawdriniaeth Gyffredinol/Llawdriniaeth y Colon a'r Rhefr, Pediatreg/Meddygaeth Newyddenedigol, Meddygaeth Gyffredinol (Mewnol)/Gastroenteroleg </v>
      </c>
      <c r="G91" s="9" t="str">
        <f>IF('Programmes (ENG)'!G91="Supervisor to be Confirmed",VLOOKUP('Programmes (ENG)'!G91,HIDE!A:B,2,FALSE),IF('Programmes (ENG)'!G91="","",'Programmes (ENG)'!G91))</f>
        <v>Mr Andrew Maw</v>
      </c>
      <c r="H91" s="5" t="str">
        <f>'Programmes (ENG)'!H91</f>
        <v>F1</v>
      </c>
      <c r="I91" s="6">
        <f>'Programmes (ENG)'!I91</f>
        <v>44770</v>
      </c>
      <c r="J91" s="6">
        <f>'Programmes (ENG)'!J91</f>
        <v>44901</v>
      </c>
      <c r="K91" s="3" t="str">
        <f>VLOOKUP('Programmes (ENG)'!K91,HIDE!A:B,2, FALSE)</f>
        <v>Bwrdd Iechyd Prifysgol Betsi Cadwaladr</v>
      </c>
      <c r="L91" s="3" t="str">
        <f>VLOOKUP('Programmes (ENG)'!L91, HIDE!$A:$B, 2, FALSE)</f>
        <v>Ysbyty Glan Clwyd</v>
      </c>
      <c r="M91" s="3" t="str">
        <f>VLOOKUP('Programmes (ENG)'!M91, HIDE!$A:$B, 2, FALSE)</f>
        <v>Rhyl</v>
      </c>
      <c r="N91" s="3" t="str">
        <f>VLOOKUP('Programmes (ENG)'!N91,HIDE!G:H, 2, FALSE)</f>
        <v>Llawdriniaeth Gyffredinol</v>
      </c>
      <c r="O91" s="3" t="str">
        <f t="shared" si="7"/>
        <v>/</v>
      </c>
      <c r="P91" s="3" t="str">
        <f>IF('Programmes (ENG)'!P91="","",VLOOKUP('Programmes (ENG)'!P91, HIDE!G:H, 2, FALSE))</f>
        <v>Llawdriniaeth y Colon a'r Rhefr</v>
      </c>
      <c r="Q91" s="3" t="str">
        <f>IF('Programmes (ENG)'!Q91="Supervisor to be Confirmed",VLOOKUP('Programmes (ENG)'!Q91,HIDE!A:B,2,FALSE),IF('Programmes (ENG)'!Q91="","",'Programmes (ENG)'!Q91))</f>
        <v>Mr Andrew Maw</v>
      </c>
      <c r="R91" s="3" t="str">
        <f>'Programmes (ENG)'!R91</f>
        <v>F1</v>
      </c>
      <c r="S91" s="10">
        <f>'Programmes (ENG)'!S91</f>
        <v>44537</v>
      </c>
      <c r="T91" s="10">
        <f>'Programmes (ENG)'!T91</f>
        <v>45020</v>
      </c>
      <c r="U91" s="3" t="str">
        <f>VLOOKUP('Programmes (ENG)'!U91,HIDE!A:B,2, FALSE)</f>
        <v>Bwrdd Iechyd Prifysgol Betsi Cadwaladr</v>
      </c>
      <c r="V91" s="3" t="str">
        <f>VLOOKUP('Programmes (ENG)'!V91, HIDE!$A:$B, 2, FALSE)</f>
        <v>Ysbyty Glan Clwyd</v>
      </c>
      <c r="W91" s="3" t="str">
        <f>VLOOKUP('Programmes (ENG)'!W91, HIDE!$A:$B, 2, FALSE)</f>
        <v>Rhyl</v>
      </c>
      <c r="X91" s="3" t="str">
        <f>VLOOKUP('Programmes (ENG)'!X91,HIDE!G:H, 2, FALSE)</f>
        <v>Pediatreg</v>
      </c>
      <c r="Y91" s="3" t="str">
        <f t="shared" si="8"/>
        <v>/</v>
      </c>
      <c r="Z91" s="3" t="str">
        <f>IF('Programmes (ENG)'!Z91="","",VLOOKUP('Programmes (ENG)'!Z91, HIDE!G:H, 2, FALSE))</f>
        <v>Meddygaeth Newyddenedigol</v>
      </c>
      <c r="AA91" s="3" t="str">
        <f>IF('Programmes (ENG)'!AA91="Supervisor to be Confirmed",VLOOKUP('Programmes (ENG)'!AA91,HIDE!A:B,2,FALSE),IF('Programmes (ENG)'!AA91="","",'Programmes (ENG)'!AA91))</f>
        <v xml:space="preserve">Dr Matthew Sandman </v>
      </c>
      <c r="AB91" s="3" t="str">
        <f>'Programmes (ENG)'!AB91</f>
        <v>F1</v>
      </c>
      <c r="AC91" s="10">
        <f>'Programmes (ENG)'!AC91</f>
        <v>45021</v>
      </c>
      <c r="AD91" s="10">
        <f>'Programmes (ENG)'!AD91</f>
        <v>45139</v>
      </c>
      <c r="AE91" s="3" t="str">
        <f>VLOOKUP('Programmes (ENG)'!AE91,HIDE!A:B,2, FALSE)</f>
        <v>Bwrdd Iechyd Prifysgol Betsi Cadwaladr</v>
      </c>
      <c r="AF91" s="3" t="str">
        <f>VLOOKUP('Programmes (ENG)'!AF91, HIDE!$A:$B, 2, FALSE)</f>
        <v>Ysbyty Glan Clwyd</v>
      </c>
      <c r="AG91" s="3" t="str">
        <f>VLOOKUP('Programmes (ENG)'!AG91, HIDE!$A:$B, 2, FALSE)</f>
        <v>Rhyl</v>
      </c>
      <c r="AH91" s="3" t="str">
        <f>VLOOKUP('Programmes (ENG)'!AH91,HIDE!G:H, 2, FALSE)</f>
        <v>Meddygaeth Gyffredinol (Mewnol)</v>
      </c>
      <c r="AI91" s="3" t="str">
        <f t="shared" si="9"/>
        <v>/</v>
      </c>
      <c r="AJ91" s="3" t="str">
        <f>IF('Programmes (ENG)'!AJ91="","",VLOOKUP('Programmes (ENG)'!AJ91, HIDE!G:H, 2, FALSE))</f>
        <v>Gastroenteroleg</v>
      </c>
      <c r="AK91" s="3" t="str">
        <f>IF('Programmes (ENG)'!AK91="Supervisor to be Confirmed",VLOOKUP('Programmes (ENG)'!AK91,HIDE!A:B,2,FALSE),IF('Programmes (ENG)'!AK91="","",'Programmes (ENG)'!AK91))</f>
        <v xml:space="preserve">Dr Aram Baghomian </v>
      </c>
      <c r="AL91" s="10" t="str">
        <f>IF('Programmes (ENG)'!AL91="", "", 'Programmes (ENG)'!AL91)</f>
        <v/>
      </c>
      <c r="AM91" s="10" t="str">
        <f>IF('Programmes (ENG)'!AM91="", "", 'Programmes (ENG)'!AM91)</f>
        <v/>
      </c>
      <c r="AN91" s="9" t="str">
        <f>IF('Programmes (ENG)'!AN91="","",VLOOKUP('Programmes (ENG)'!AN91,HIDE!A:B,2,FALSE))</f>
        <v/>
      </c>
      <c r="AO91" s="9" t="str">
        <f>IF('Programmes (ENG)'!AO91="","",VLOOKUP('Programmes (ENG)'!AO91,HIDE!A:B,2,FALSE))</f>
        <v/>
      </c>
      <c r="AP91" s="9" t="str">
        <f>IF('Programmes (ENG)'!AP91="","",VLOOKUP('Programmes (ENG)'!AP91,HIDE!$A:$B,2,FALSE))</f>
        <v/>
      </c>
      <c r="AQ91" s="9" t="str">
        <f t="shared" si="10"/>
        <v/>
      </c>
      <c r="AR91" s="9" t="str">
        <f>IF('Programmes (ENG)'!AR91="","",VLOOKUP('Programmes (ENG)'!AR91,HIDE!A:B,2,FALSE))</f>
        <v/>
      </c>
      <c r="AS91" s="9" t="str">
        <f t="shared" si="11"/>
        <v/>
      </c>
      <c r="AT91" s="9" t="str">
        <f>IF('Programmes (ENG)'!AT91="Supervisor to be Confirmed",VLOOKUP('Programmes (ENG)'!AT91,HIDE!A:B,2,FALSE),IF('Programmes (ENG)'!AT91="","",'Programmes (ENG)'!AT91))</f>
        <v/>
      </c>
    </row>
    <row r="92" spans="1:46" hidden="1" x14ac:dyDescent="0.25">
      <c r="A92" s="3" t="str">
        <f>'Programmes (ENG)'!A92</f>
        <v>FP</v>
      </c>
      <c r="B92" s="3" t="str">
        <f>'Programmes (ENG)'!B92</f>
        <v>F1/7A1C/031a</v>
      </c>
      <c r="C92" s="3" t="str">
        <f>'Programmes (ENG)'!C92</f>
        <v>WAL/FP/031a</v>
      </c>
      <c r="D92" s="3" t="s">
        <v>872</v>
      </c>
      <c r="E92" s="5">
        <f>'Programmes (ENG)'!E92</f>
        <v>1</v>
      </c>
      <c r="F92" s="9" t="str">
        <f t="shared" si="6"/>
        <v xml:space="preserve">Meddygaeth Fewnol Acíwt, Llawdriniaeth Gyffredinol/Llawdriniaeth Fasgwlaidd, Anestheteg </v>
      </c>
      <c r="G92" s="9" t="str">
        <f>IF('Programmes (ENG)'!G92="Supervisor to be Confirmed",VLOOKUP('Programmes (ENG)'!G92,HIDE!A:B,2,FALSE),IF('Programmes (ENG)'!G92="","",'Programmes (ENG)'!G92))</f>
        <v xml:space="preserve">Dr Gayatri Sreemantula </v>
      </c>
      <c r="H92" s="5" t="str">
        <f>'Programmes (ENG)'!H92</f>
        <v>F1</v>
      </c>
      <c r="I92" s="6">
        <f>'Programmes (ENG)'!I92</f>
        <v>44770</v>
      </c>
      <c r="J92" s="6">
        <f>'Programmes (ENG)'!J92</f>
        <v>44901</v>
      </c>
      <c r="K92" s="3" t="str">
        <f>VLOOKUP('Programmes (ENG)'!K92,HIDE!A:B,2, FALSE)</f>
        <v>Bwrdd Iechyd Prifysgol Betsi Cadwaladr</v>
      </c>
      <c r="L92" s="3" t="str">
        <f>VLOOKUP('Programmes (ENG)'!L92, HIDE!$A:$B, 2, FALSE)</f>
        <v>Ysbyty Glan Clwyd</v>
      </c>
      <c r="M92" s="3" t="str">
        <f>VLOOKUP('Programmes (ENG)'!M92, HIDE!$A:$B, 2, FALSE)</f>
        <v>Rhyl</v>
      </c>
      <c r="N92" s="3" t="str">
        <f>VLOOKUP('Programmes (ENG)'!N92,HIDE!G:H, 2, FALSE)</f>
        <v>Meddygaeth Fewnol Acíwt</v>
      </c>
      <c r="O92" s="3" t="str">
        <f t="shared" si="7"/>
        <v/>
      </c>
      <c r="P92" s="3" t="str">
        <f>IF('Programmes (ENG)'!P92="","",VLOOKUP('Programmes (ENG)'!P92, HIDE!G:H, 2, FALSE))</f>
        <v/>
      </c>
      <c r="Q92" s="3" t="str">
        <f>IF('Programmes (ENG)'!Q92="Supervisor to be Confirmed",VLOOKUP('Programmes (ENG)'!Q92,HIDE!A:B,2,FALSE),IF('Programmes (ENG)'!Q92="","",'Programmes (ENG)'!Q92))</f>
        <v xml:space="preserve">Dr Gayatri Sreemantula </v>
      </c>
      <c r="R92" s="3" t="str">
        <f>'Programmes (ENG)'!R92</f>
        <v>F1</v>
      </c>
      <c r="S92" s="10">
        <f>'Programmes (ENG)'!S92</f>
        <v>44537</v>
      </c>
      <c r="T92" s="10">
        <f>'Programmes (ENG)'!T92</f>
        <v>45020</v>
      </c>
      <c r="U92" s="3" t="str">
        <f>VLOOKUP('Programmes (ENG)'!U92,HIDE!A:B,2, FALSE)</f>
        <v>Bwrdd Iechyd Prifysgol Betsi Cadwaladr</v>
      </c>
      <c r="V92" s="3" t="str">
        <f>VLOOKUP('Programmes (ENG)'!V92, HIDE!$A:$B, 2, FALSE)</f>
        <v>Ysbyty Glan Clwyd</v>
      </c>
      <c r="W92" s="3" t="str">
        <f>VLOOKUP('Programmes (ENG)'!W92, HIDE!$A:$B, 2, FALSE)</f>
        <v>Rhyl</v>
      </c>
      <c r="X92" s="3" t="str">
        <f>VLOOKUP('Programmes (ENG)'!X92,HIDE!G:H, 2, FALSE)</f>
        <v>Llawdriniaeth Gyffredinol</v>
      </c>
      <c r="Y92" s="3" t="str">
        <f t="shared" si="8"/>
        <v>/</v>
      </c>
      <c r="Z92" s="3" t="str">
        <f>IF('Programmes (ENG)'!Z92="","",VLOOKUP('Programmes (ENG)'!Z92, HIDE!G:H, 2, FALSE))</f>
        <v>Llawdriniaeth Fasgwlaidd</v>
      </c>
      <c r="AA92" s="3" t="str">
        <f>IF('Programmes (ENG)'!AA92="Supervisor to be Confirmed",VLOOKUP('Programmes (ENG)'!AA92,HIDE!A:B,2,FALSE),IF('Programmes (ENG)'!AA92="","",'Programmes (ENG)'!AA92))</f>
        <v xml:space="preserve">Mr Soroush Sohrabi </v>
      </c>
      <c r="AB92" s="3" t="str">
        <f>'Programmes (ENG)'!AB92</f>
        <v>F1</v>
      </c>
      <c r="AC92" s="10">
        <f>'Programmes (ENG)'!AC92</f>
        <v>45021</v>
      </c>
      <c r="AD92" s="10">
        <f>'Programmes (ENG)'!AD92</f>
        <v>45139</v>
      </c>
      <c r="AE92" s="3" t="str">
        <f>VLOOKUP('Programmes (ENG)'!AE92,HIDE!A:B,2, FALSE)</f>
        <v>Bwrdd Iechyd Prifysgol Betsi Cadwaladr</v>
      </c>
      <c r="AF92" s="3" t="str">
        <f>VLOOKUP('Programmes (ENG)'!AF92, HIDE!$A:$B, 2, FALSE)</f>
        <v>Ysbyty Glan Clwyd</v>
      </c>
      <c r="AG92" s="3" t="str">
        <f>VLOOKUP('Programmes (ENG)'!AG92, HIDE!$A:$B, 2, FALSE)</f>
        <v>Rhyl</v>
      </c>
      <c r="AH92" s="3" t="str">
        <f>VLOOKUP('Programmes (ENG)'!AH92,HIDE!G:H, 2, FALSE)</f>
        <v>Anestheteg</v>
      </c>
      <c r="AI92" s="3" t="str">
        <f t="shared" si="9"/>
        <v/>
      </c>
      <c r="AJ92" s="3" t="str">
        <f>IF('Programmes (ENG)'!AJ92="","",VLOOKUP('Programmes (ENG)'!AJ92, HIDE!G:H, 2, FALSE))</f>
        <v/>
      </c>
      <c r="AK92" s="3" t="str">
        <f>IF('Programmes (ENG)'!AK92="Supervisor to be Confirmed",VLOOKUP('Programmes (ENG)'!AK92,HIDE!A:B,2,FALSE),IF('Programmes (ENG)'!AK92="","",'Programmes (ENG)'!AK92))</f>
        <v xml:space="preserve">Dr Claudia Variu </v>
      </c>
      <c r="AL92" s="10" t="str">
        <f>IF('Programmes (ENG)'!AL92="", "", 'Programmes (ENG)'!AL92)</f>
        <v/>
      </c>
      <c r="AM92" s="10" t="str">
        <f>IF('Programmes (ENG)'!AM92="", "", 'Programmes (ENG)'!AM92)</f>
        <v/>
      </c>
      <c r="AN92" s="9" t="str">
        <f>IF('Programmes (ENG)'!AN92="","",VLOOKUP('Programmes (ENG)'!AN92,HIDE!A:B,2,FALSE))</f>
        <v/>
      </c>
      <c r="AO92" s="9" t="str">
        <f>IF('Programmes (ENG)'!AO92="","",VLOOKUP('Programmes (ENG)'!AO92,HIDE!A:B,2,FALSE))</f>
        <v/>
      </c>
      <c r="AP92" s="9" t="str">
        <f>IF('Programmes (ENG)'!AP92="","",VLOOKUP('Programmes (ENG)'!AP92,HIDE!$A:$B,2,FALSE))</f>
        <v/>
      </c>
      <c r="AQ92" s="9" t="str">
        <f t="shared" si="10"/>
        <v/>
      </c>
      <c r="AR92" s="9" t="str">
        <f>IF('Programmes (ENG)'!AR92="","",VLOOKUP('Programmes (ENG)'!AR92,HIDE!A:B,2,FALSE))</f>
        <v/>
      </c>
      <c r="AS92" s="9" t="str">
        <f t="shared" si="11"/>
        <v/>
      </c>
      <c r="AT92" s="9" t="str">
        <f>IF('Programmes (ENG)'!AT92="Supervisor to be Confirmed",VLOOKUP('Programmes (ENG)'!AT92,HIDE!A:B,2,FALSE),IF('Programmes (ENG)'!AT92="","",'Programmes (ENG)'!AT92))</f>
        <v/>
      </c>
    </row>
    <row r="93" spans="1:46" hidden="1" x14ac:dyDescent="0.25">
      <c r="A93" s="3" t="str">
        <f>'Programmes (ENG)'!A93</f>
        <v>FP</v>
      </c>
      <c r="B93" s="3" t="str">
        <f>'Programmes (ENG)'!B93</f>
        <v>F1/7A1C/031b</v>
      </c>
      <c r="C93" s="3" t="str">
        <f>'Programmes (ENG)'!C93</f>
        <v>WAL/FP/031b</v>
      </c>
      <c r="D93" s="3" t="s">
        <v>872</v>
      </c>
      <c r="E93" s="5">
        <f>'Programmes (ENG)'!E93</f>
        <v>1</v>
      </c>
      <c r="F93" s="9" t="str">
        <f t="shared" si="6"/>
        <v xml:space="preserve">Anestheteg, Meddygaeth Fewnol Acíwt, Llawdriniaeth Gyffredinol/Llawdriniaeth Fasgwlaidd </v>
      </c>
      <c r="G93" s="9" t="str">
        <f>IF('Programmes (ENG)'!G93="Supervisor to be Confirmed",VLOOKUP('Programmes (ENG)'!G93,HIDE!A:B,2,FALSE),IF('Programmes (ENG)'!G93="","",'Programmes (ENG)'!G93))</f>
        <v xml:space="preserve">Dr Claudia Variu </v>
      </c>
      <c r="H93" s="5" t="str">
        <f>'Programmes (ENG)'!H93</f>
        <v>F1</v>
      </c>
      <c r="I93" s="6">
        <f>'Programmes (ENG)'!I93</f>
        <v>44770</v>
      </c>
      <c r="J93" s="6">
        <f>'Programmes (ENG)'!J93</f>
        <v>44901</v>
      </c>
      <c r="K93" s="3" t="str">
        <f>VLOOKUP('Programmes (ENG)'!K93,HIDE!A:B,2, FALSE)</f>
        <v>Bwrdd Iechyd Prifysgol Betsi Cadwaladr</v>
      </c>
      <c r="L93" s="3" t="str">
        <f>VLOOKUP('Programmes (ENG)'!L93, HIDE!$A:$B, 2, FALSE)</f>
        <v>Ysbyty Glan Clwyd</v>
      </c>
      <c r="M93" s="3" t="str">
        <f>VLOOKUP('Programmes (ENG)'!M93, HIDE!$A:$B, 2, FALSE)</f>
        <v>Rhyl</v>
      </c>
      <c r="N93" s="3" t="str">
        <f>VLOOKUP('Programmes (ENG)'!N93,HIDE!G:H, 2, FALSE)</f>
        <v>Anestheteg</v>
      </c>
      <c r="O93" s="3" t="str">
        <f t="shared" si="7"/>
        <v/>
      </c>
      <c r="P93" s="3" t="str">
        <f>IF('Programmes (ENG)'!P93="","",VLOOKUP('Programmes (ENG)'!P93, HIDE!G:H, 2, FALSE))</f>
        <v/>
      </c>
      <c r="Q93" s="3" t="str">
        <f>IF('Programmes (ENG)'!Q93="Supervisor to be Confirmed",VLOOKUP('Programmes (ENG)'!Q93,HIDE!A:B,2,FALSE),IF('Programmes (ENG)'!Q93="","",'Programmes (ENG)'!Q93))</f>
        <v xml:space="preserve">Dr Claudia Variu </v>
      </c>
      <c r="R93" s="3" t="str">
        <f>'Programmes (ENG)'!R93</f>
        <v>F1</v>
      </c>
      <c r="S93" s="10">
        <f>'Programmes (ENG)'!S93</f>
        <v>44537</v>
      </c>
      <c r="T93" s="10">
        <f>'Programmes (ENG)'!T93</f>
        <v>45020</v>
      </c>
      <c r="U93" s="3" t="str">
        <f>VLOOKUP('Programmes (ENG)'!U93,HIDE!A:B,2, FALSE)</f>
        <v>Bwrdd Iechyd Prifysgol Betsi Cadwaladr</v>
      </c>
      <c r="V93" s="3" t="str">
        <f>VLOOKUP('Programmes (ENG)'!V93, HIDE!$A:$B, 2, FALSE)</f>
        <v>Ysbyty Glan Clwyd</v>
      </c>
      <c r="W93" s="3" t="str">
        <f>VLOOKUP('Programmes (ENG)'!W93, HIDE!$A:$B, 2, FALSE)</f>
        <v>Rhyl</v>
      </c>
      <c r="X93" s="3" t="str">
        <f>VLOOKUP('Programmes (ENG)'!X93,HIDE!G:H, 2, FALSE)</f>
        <v>Meddygaeth Fewnol Acíwt</v>
      </c>
      <c r="Y93" s="3" t="str">
        <f t="shared" si="8"/>
        <v/>
      </c>
      <c r="Z93" s="3" t="str">
        <f>IF('Programmes (ENG)'!Z93="","",VLOOKUP('Programmes (ENG)'!Z93, HIDE!G:H, 2, FALSE))</f>
        <v/>
      </c>
      <c r="AA93" s="3" t="str">
        <f>IF('Programmes (ENG)'!AA93="Supervisor to be Confirmed",VLOOKUP('Programmes (ENG)'!AA93,HIDE!A:B,2,FALSE),IF('Programmes (ENG)'!AA93="","",'Programmes (ENG)'!AA93))</f>
        <v xml:space="preserve">Dr Gayatri Sreemantula </v>
      </c>
      <c r="AB93" s="3" t="str">
        <f>'Programmes (ENG)'!AB93</f>
        <v>F1</v>
      </c>
      <c r="AC93" s="10">
        <f>'Programmes (ENG)'!AC93</f>
        <v>45021</v>
      </c>
      <c r="AD93" s="10">
        <f>'Programmes (ENG)'!AD93</f>
        <v>45139</v>
      </c>
      <c r="AE93" s="3" t="str">
        <f>VLOOKUP('Programmes (ENG)'!AE93,HIDE!A:B,2, FALSE)</f>
        <v>Bwrdd Iechyd Prifysgol Betsi Cadwaladr</v>
      </c>
      <c r="AF93" s="3" t="str">
        <f>VLOOKUP('Programmes (ENG)'!AF93, HIDE!$A:$B, 2, FALSE)</f>
        <v>Ysbyty Glan Clwyd</v>
      </c>
      <c r="AG93" s="3" t="str">
        <f>VLOOKUP('Programmes (ENG)'!AG93, HIDE!$A:$B, 2, FALSE)</f>
        <v>Rhyl</v>
      </c>
      <c r="AH93" s="3" t="str">
        <f>VLOOKUP('Programmes (ENG)'!AH93,HIDE!G:H, 2, FALSE)</f>
        <v>Llawdriniaeth Gyffredinol</v>
      </c>
      <c r="AI93" s="3" t="str">
        <f t="shared" si="9"/>
        <v>/</v>
      </c>
      <c r="AJ93" s="3" t="str">
        <f>IF('Programmes (ENG)'!AJ93="","",VLOOKUP('Programmes (ENG)'!AJ93, HIDE!G:H, 2, FALSE))</f>
        <v>Llawdriniaeth Fasgwlaidd</v>
      </c>
      <c r="AK93" s="3" t="str">
        <f>IF('Programmes (ENG)'!AK93="Supervisor to be Confirmed",VLOOKUP('Programmes (ENG)'!AK93,HIDE!A:B,2,FALSE),IF('Programmes (ENG)'!AK93="","",'Programmes (ENG)'!AK93))</f>
        <v xml:space="preserve">Mr Soroush Sohrabi </v>
      </c>
      <c r="AL93" s="10" t="str">
        <f>IF('Programmes (ENG)'!AL93="", "", 'Programmes (ENG)'!AL93)</f>
        <v/>
      </c>
      <c r="AM93" s="10" t="str">
        <f>IF('Programmes (ENG)'!AM93="", "", 'Programmes (ENG)'!AM93)</f>
        <v/>
      </c>
      <c r="AN93" s="9" t="str">
        <f>IF('Programmes (ENG)'!AN93="","",VLOOKUP('Programmes (ENG)'!AN93,HIDE!A:B,2,FALSE))</f>
        <v/>
      </c>
      <c r="AO93" s="9" t="str">
        <f>IF('Programmes (ENG)'!AO93="","",VLOOKUP('Programmes (ENG)'!AO93,HIDE!A:B,2,FALSE))</f>
        <v/>
      </c>
      <c r="AP93" s="9" t="str">
        <f>IF('Programmes (ENG)'!AP93="","",VLOOKUP('Programmes (ENG)'!AP93,HIDE!$A:$B,2,FALSE))</f>
        <v/>
      </c>
      <c r="AQ93" s="9" t="str">
        <f t="shared" si="10"/>
        <v/>
      </c>
      <c r="AR93" s="9" t="str">
        <f>IF('Programmes (ENG)'!AR93="","",VLOOKUP('Programmes (ENG)'!AR93,HIDE!A:B,2,FALSE))</f>
        <v/>
      </c>
      <c r="AS93" s="9" t="str">
        <f t="shared" si="11"/>
        <v/>
      </c>
      <c r="AT93" s="9" t="str">
        <f>IF('Programmes (ENG)'!AT93="Supervisor to be Confirmed",VLOOKUP('Programmes (ENG)'!AT93,HIDE!A:B,2,FALSE),IF('Programmes (ENG)'!AT93="","",'Programmes (ENG)'!AT93))</f>
        <v/>
      </c>
    </row>
    <row r="94" spans="1:46" hidden="1" x14ac:dyDescent="0.25">
      <c r="A94" s="3" t="str">
        <f>'Programmes (ENG)'!A94</f>
        <v>FP</v>
      </c>
      <c r="B94" s="3" t="str">
        <f>'Programmes (ENG)'!B94</f>
        <v>F1/7A1C/031c</v>
      </c>
      <c r="C94" s="3" t="str">
        <f>'Programmes (ENG)'!C94</f>
        <v>WAL/FP/031c</v>
      </c>
      <c r="D94" s="3" t="s">
        <v>872</v>
      </c>
      <c r="E94" s="5">
        <f>'Programmes (ENG)'!E94</f>
        <v>1</v>
      </c>
      <c r="F94" s="9" t="str">
        <f t="shared" si="6"/>
        <v xml:space="preserve">Llawdriniaeth Gyffredinol/Llawdriniaeth Fasgwlaidd, Anestheteg, Meddygaeth Fewnol Acíwt </v>
      </c>
      <c r="G94" s="9" t="str">
        <f>IF('Programmes (ENG)'!G94="Supervisor to be Confirmed",VLOOKUP('Programmes (ENG)'!G94,HIDE!A:B,2,FALSE),IF('Programmes (ENG)'!G94="","",'Programmes (ENG)'!G94))</f>
        <v xml:space="preserve">Mr Soroush Sohrabi </v>
      </c>
      <c r="H94" s="5" t="str">
        <f>'Programmes (ENG)'!H94</f>
        <v>F1</v>
      </c>
      <c r="I94" s="6">
        <f>'Programmes (ENG)'!I94</f>
        <v>44770</v>
      </c>
      <c r="J94" s="6">
        <f>'Programmes (ENG)'!J94</f>
        <v>44901</v>
      </c>
      <c r="K94" s="3" t="str">
        <f>VLOOKUP('Programmes (ENG)'!K94,HIDE!A:B,2, FALSE)</f>
        <v>Bwrdd Iechyd Prifysgol Betsi Cadwaladr</v>
      </c>
      <c r="L94" s="3" t="str">
        <f>VLOOKUP('Programmes (ENG)'!L94, HIDE!$A:$B, 2, FALSE)</f>
        <v>Ysbyty Glan Clwyd</v>
      </c>
      <c r="M94" s="3" t="str">
        <f>VLOOKUP('Programmes (ENG)'!M94, HIDE!$A:$B, 2, FALSE)</f>
        <v>Rhyl</v>
      </c>
      <c r="N94" s="3" t="str">
        <f>VLOOKUP('Programmes (ENG)'!N94,HIDE!G:H, 2, FALSE)</f>
        <v>Llawdriniaeth Gyffredinol</v>
      </c>
      <c r="O94" s="3" t="str">
        <f t="shared" si="7"/>
        <v>/</v>
      </c>
      <c r="P94" s="3" t="str">
        <f>IF('Programmes (ENG)'!P94="","",VLOOKUP('Programmes (ENG)'!P94, HIDE!G:H, 2, FALSE))</f>
        <v>Llawdriniaeth Fasgwlaidd</v>
      </c>
      <c r="Q94" s="3" t="str">
        <f>IF('Programmes (ENG)'!Q94="Supervisor to be Confirmed",VLOOKUP('Programmes (ENG)'!Q94,HIDE!A:B,2,FALSE),IF('Programmes (ENG)'!Q94="","",'Programmes (ENG)'!Q94))</f>
        <v xml:space="preserve">Mr Soroush Sohrabi </v>
      </c>
      <c r="R94" s="3" t="str">
        <f>'Programmes (ENG)'!R94</f>
        <v>F1</v>
      </c>
      <c r="S94" s="10">
        <f>'Programmes (ENG)'!S94</f>
        <v>44537</v>
      </c>
      <c r="T94" s="10">
        <f>'Programmes (ENG)'!T94</f>
        <v>45020</v>
      </c>
      <c r="U94" s="3" t="str">
        <f>VLOOKUP('Programmes (ENG)'!U94,HIDE!A:B,2, FALSE)</f>
        <v>Bwrdd Iechyd Prifysgol Betsi Cadwaladr</v>
      </c>
      <c r="V94" s="3" t="str">
        <f>VLOOKUP('Programmes (ENG)'!V94, HIDE!$A:$B, 2, FALSE)</f>
        <v>Ysbyty Glan Clwyd</v>
      </c>
      <c r="W94" s="3" t="str">
        <f>VLOOKUP('Programmes (ENG)'!W94, HIDE!$A:$B, 2, FALSE)</f>
        <v>Rhyl</v>
      </c>
      <c r="X94" s="3" t="str">
        <f>VLOOKUP('Programmes (ENG)'!X94,HIDE!G:H, 2, FALSE)</f>
        <v>Anestheteg</v>
      </c>
      <c r="Y94" s="3" t="str">
        <f t="shared" si="8"/>
        <v/>
      </c>
      <c r="Z94" s="3" t="str">
        <f>IF('Programmes (ENG)'!Z94="","",VLOOKUP('Programmes (ENG)'!Z94, HIDE!G:H, 2, FALSE))</f>
        <v/>
      </c>
      <c r="AA94" s="3" t="str">
        <f>IF('Programmes (ENG)'!AA94="Supervisor to be Confirmed",VLOOKUP('Programmes (ENG)'!AA94,HIDE!A:B,2,FALSE),IF('Programmes (ENG)'!AA94="","",'Programmes (ENG)'!AA94))</f>
        <v xml:space="preserve">Dr Claudia Variu </v>
      </c>
      <c r="AB94" s="3" t="str">
        <f>'Programmes (ENG)'!AB94</f>
        <v>F1</v>
      </c>
      <c r="AC94" s="10">
        <f>'Programmes (ENG)'!AC94</f>
        <v>45021</v>
      </c>
      <c r="AD94" s="10">
        <f>'Programmes (ENG)'!AD94</f>
        <v>45139</v>
      </c>
      <c r="AE94" s="3" t="str">
        <f>VLOOKUP('Programmes (ENG)'!AE94,HIDE!A:B,2, FALSE)</f>
        <v>Bwrdd Iechyd Prifysgol Betsi Cadwaladr</v>
      </c>
      <c r="AF94" s="3" t="str">
        <f>VLOOKUP('Programmes (ENG)'!AF94, HIDE!$A:$B, 2, FALSE)</f>
        <v>Ysbyty Glan Clwyd</v>
      </c>
      <c r="AG94" s="3" t="str">
        <f>VLOOKUP('Programmes (ENG)'!AG94, HIDE!$A:$B, 2, FALSE)</f>
        <v>Rhyl</v>
      </c>
      <c r="AH94" s="3" t="str">
        <f>VLOOKUP('Programmes (ENG)'!AH94,HIDE!G:H, 2, FALSE)</f>
        <v>Meddygaeth Fewnol Acíwt</v>
      </c>
      <c r="AI94" s="3" t="str">
        <f t="shared" si="9"/>
        <v/>
      </c>
      <c r="AJ94" s="3" t="str">
        <f>IF('Programmes (ENG)'!AJ94="","",VLOOKUP('Programmes (ENG)'!AJ94, HIDE!G:H, 2, FALSE))</f>
        <v/>
      </c>
      <c r="AK94" s="3" t="str">
        <f>IF('Programmes (ENG)'!AK94="Supervisor to be Confirmed",VLOOKUP('Programmes (ENG)'!AK94,HIDE!A:B,2,FALSE),IF('Programmes (ENG)'!AK94="","",'Programmes (ENG)'!AK94))</f>
        <v xml:space="preserve">Dr Gayatri Sreemantula </v>
      </c>
      <c r="AL94" s="10" t="str">
        <f>IF('Programmes (ENG)'!AL94="", "", 'Programmes (ENG)'!AL94)</f>
        <v/>
      </c>
      <c r="AM94" s="10" t="str">
        <f>IF('Programmes (ENG)'!AM94="", "", 'Programmes (ENG)'!AM94)</f>
        <v/>
      </c>
      <c r="AN94" s="9" t="str">
        <f>IF('Programmes (ENG)'!AN94="","",VLOOKUP('Programmes (ENG)'!AN94,HIDE!A:B,2,FALSE))</f>
        <v/>
      </c>
      <c r="AO94" s="9" t="str">
        <f>IF('Programmes (ENG)'!AO94="","",VLOOKUP('Programmes (ENG)'!AO94,HIDE!A:B,2,FALSE))</f>
        <v/>
      </c>
      <c r="AP94" s="9" t="str">
        <f>IF('Programmes (ENG)'!AP94="","",VLOOKUP('Programmes (ENG)'!AP94,HIDE!$A:$B,2,FALSE))</f>
        <v/>
      </c>
      <c r="AQ94" s="9" t="str">
        <f t="shared" si="10"/>
        <v/>
      </c>
      <c r="AR94" s="9" t="str">
        <f>IF('Programmes (ENG)'!AR94="","",VLOOKUP('Programmes (ENG)'!AR94,HIDE!A:B,2,FALSE))</f>
        <v/>
      </c>
      <c r="AS94" s="9" t="str">
        <f t="shared" si="11"/>
        <v/>
      </c>
      <c r="AT94" s="9" t="str">
        <f>IF('Programmes (ENG)'!AT94="Supervisor to be Confirmed",VLOOKUP('Programmes (ENG)'!AT94,HIDE!A:B,2,FALSE),IF('Programmes (ENG)'!AT94="","",'Programmes (ENG)'!AT94))</f>
        <v/>
      </c>
    </row>
    <row r="95" spans="1:46" hidden="1" x14ac:dyDescent="0.25">
      <c r="A95" s="3" t="str">
        <f>'Programmes (ENG)'!A95</f>
        <v>FPP</v>
      </c>
      <c r="B95" s="3" t="str">
        <f>'Programmes (ENG)'!B95</f>
        <v>FP1/7A2N/032a</v>
      </c>
      <c r="C95" s="3" t="str">
        <f>'Programmes (ENG)'!C95</f>
        <v>WAL/FP/032a</v>
      </c>
      <c r="D95" s="3" t="s">
        <v>872</v>
      </c>
      <c r="E95" s="5">
        <f>'Programmes (ENG)'!E95</f>
        <v>1</v>
      </c>
      <c r="F95" s="9" t="str">
        <f t="shared" si="6"/>
        <v xml:space="preserve">Meddygaeth Gyffredinol (Mewnol)/Cardioleg, Llawdriniaeth Gyffredinol/Llawdriniaeth Gastroberfeddol Uchaf, Meddygaeth Frys </v>
      </c>
      <c r="G95" s="9" t="str">
        <f>IF('Programmes (ENG)'!G95="Supervisor to be Confirmed",VLOOKUP('Programmes (ENG)'!G95,HIDE!A:B,2,FALSE),IF('Programmes (ENG)'!G95="","",'Programmes (ENG)'!G95))</f>
        <v>Dr Kevin Joseph</v>
      </c>
      <c r="H95" s="5" t="str">
        <f>'Programmes (ENG)'!H95</f>
        <v>F1</v>
      </c>
      <c r="I95" s="6">
        <f>'Programmes (ENG)'!I95</f>
        <v>44770</v>
      </c>
      <c r="J95" s="6">
        <f>'Programmes (ENG)'!J95</f>
        <v>44901</v>
      </c>
      <c r="K95" s="3" t="str">
        <f>VLOOKUP('Programmes (ENG)'!K95,HIDE!A:B,2, FALSE)</f>
        <v>Bwrdd Iechyd Prifysgol Hywel Dda</v>
      </c>
      <c r="L95" s="3" t="str">
        <f>VLOOKUP('Programmes (ENG)'!L95, HIDE!$A:$B, 2, FALSE)</f>
        <v>Ysbyty Cyffredinol Bronglais</v>
      </c>
      <c r="M95" s="3" t="str">
        <f>VLOOKUP('Programmes (ENG)'!M95, HIDE!$A:$B, 2, FALSE)</f>
        <v>Aberystwyth</v>
      </c>
      <c r="N95" s="3" t="str">
        <f>VLOOKUP('Programmes (ENG)'!N95,HIDE!G:H, 2, FALSE)</f>
        <v>Meddygaeth Gyffredinol (Mewnol)</v>
      </c>
      <c r="O95" s="3" t="str">
        <f t="shared" si="7"/>
        <v>/</v>
      </c>
      <c r="P95" s="3" t="str">
        <f>IF('Programmes (ENG)'!P95="","",VLOOKUP('Programmes (ENG)'!P95, HIDE!G:H, 2, FALSE))</f>
        <v>Cardioleg</v>
      </c>
      <c r="Q95" s="3" t="str">
        <f>IF('Programmes (ENG)'!Q95="Supervisor to be Confirmed",VLOOKUP('Programmes (ENG)'!Q95,HIDE!A:B,2,FALSE),IF('Programmes (ENG)'!Q95="","",'Programmes (ENG)'!Q95))</f>
        <v>Dr Kevin Joseph</v>
      </c>
      <c r="R95" s="3" t="str">
        <f>'Programmes (ENG)'!R95</f>
        <v>F1</v>
      </c>
      <c r="S95" s="10">
        <f>'Programmes (ENG)'!S95</f>
        <v>44537</v>
      </c>
      <c r="T95" s="10">
        <f>'Programmes (ENG)'!T95</f>
        <v>45020</v>
      </c>
      <c r="U95" s="3" t="str">
        <f>VLOOKUP('Programmes (ENG)'!U95,HIDE!A:B,2, FALSE)</f>
        <v>Bwrdd Iechyd Prifysgol Hywel Dda</v>
      </c>
      <c r="V95" s="3" t="str">
        <f>VLOOKUP('Programmes (ENG)'!V95, HIDE!$A:$B, 2, FALSE)</f>
        <v>Ysbyty Cyffredinol Bronglais</v>
      </c>
      <c r="W95" s="3" t="str">
        <f>VLOOKUP('Programmes (ENG)'!W95, HIDE!$A:$B, 2, FALSE)</f>
        <v>Aberystwyth</v>
      </c>
      <c r="X95" s="3" t="str">
        <f>VLOOKUP('Programmes (ENG)'!X95,HIDE!G:H, 2, FALSE)</f>
        <v>Llawdriniaeth Gyffredinol</v>
      </c>
      <c r="Y95" s="3" t="str">
        <f t="shared" si="8"/>
        <v>/</v>
      </c>
      <c r="Z95" s="3" t="str">
        <f>IF('Programmes (ENG)'!Z95="","",VLOOKUP('Programmes (ENG)'!Z95, HIDE!G:H, 2, FALSE))</f>
        <v>Llawdriniaeth Gastroberfeddol Uchaf</v>
      </c>
      <c r="AA95" s="3" t="str">
        <f>IF('Programmes (ENG)'!AA95="Supervisor to be Confirmed",VLOOKUP('Programmes (ENG)'!AA95,HIDE!A:B,2,FALSE),IF('Programmes (ENG)'!AA95="","",'Programmes (ENG)'!AA95))</f>
        <v>Mr Simone Sebastiani</v>
      </c>
      <c r="AB95" s="3" t="str">
        <f>'Programmes (ENG)'!AB95</f>
        <v>F1</v>
      </c>
      <c r="AC95" s="10">
        <f>'Programmes (ENG)'!AC95</f>
        <v>45021</v>
      </c>
      <c r="AD95" s="10">
        <f>'Programmes (ENG)'!AD95</f>
        <v>45139</v>
      </c>
      <c r="AE95" s="3" t="str">
        <f>VLOOKUP('Programmes (ENG)'!AE95,HIDE!A:B,2, FALSE)</f>
        <v>Bwrdd Iechyd Prifysgol Hywel Dda</v>
      </c>
      <c r="AF95" s="3" t="str">
        <f>VLOOKUP('Programmes (ENG)'!AF95, HIDE!$A:$B, 2, FALSE)</f>
        <v>Ysbyty Cyffredinol Bronglais</v>
      </c>
      <c r="AG95" s="3" t="str">
        <f>VLOOKUP('Programmes (ENG)'!AG95, HIDE!$A:$B, 2, FALSE)</f>
        <v>Aberystwyth</v>
      </c>
      <c r="AH95" s="3" t="str">
        <f>VLOOKUP('Programmes (ENG)'!AH95,HIDE!G:H, 2, FALSE)</f>
        <v>Meddygaeth Frys</v>
      </c>
      <c r="AI95" s="3" t="str">
        <f t="shared" si="9"/>
        <v/>
      </c>
      <c r="AJ95" s="3" t="str">
        <f>IF('Programmes (ENG)'!AJ95="","",VLOOKUP('Programmes (ENG)'!AJ95, HIDE!G:H, 2, FALSE))</f>
        <v/>
      </c>
      <c r="AK95" s="3" t="str">
        <f>IF('Programmes (ENG)'!AK95="Supervisor to be Confirmed",VLOOKUP('Programmes (ENG)'!AK95,HIDE!A:B,2,FALSE),IF('Programmes (ENG)'!AK95="","",'Programmes (ENG)'!AK95))</f>
        <v>Dr Bridget Cavanna</v>
      </c>
      <c r="AL95" s="10" t="str">
        <f>IF('Programmes (ENG)'!AL95="", "", 'Programmes (ENG)'!AL95)</f>
        <v/>
      </c>
      <c r="AM95" s="10" t="str">
        <f>IF('Programmes (ENG)'!AM95="", "", 'Programmes (ENG)'!AM95)</f>
        <v/>
      </c>
      <c r="AN95" s="9" t="str">
        <f>IF('Programmes (ENG)'!AN95="","",VLOOKUP('Programmes (ENG)'!AN95,HIDE!A:B,2,FALSE))</f>
        <v/>
      </c>
      <c r="AO95" s="9" t="str">
        <f>IF('Programmes (ENG)'!AO95="","",VLOOKUP('Programmes (ENG)'!AO95,HIDE!A:B,2,FALSE))</f>
        <v/>
      </c>
      <c r="AP95" s="9" t="str">
        <f>IF('Programmes (ENG)'!AP95="","",VLOOKUP('Programmes (ENG)'!AP95,HIDE!$A:$B,2,FALSE))</f>
        <v/>
      </c>
      <c r="AQ95" s="9" t="str">
        <f t="shared" si="10"/>
        <v/>
      </c>
      <c r="AR95" s="9" t="str">
        <f>IF('Programmes (ENG)'!AR95="","",VLOOKUP('Programmes (ENG)'!AR95,HIDE!A:B,2,FALSE))</f>
        <v/>
      </c>
      <c r="AS95" s="9" t="str">
        <f t="shared" si="11"/>
        <v/>
      </c>
      <c r="AT95" s="9" t="str">
        <f>IF('Programmes (ENG)'!AT95="Supervisor to be Confirmed",VLOOKUP('Programmes (ENG)'!AT95,HIDE!A:B,2,FALSE),IF('Programmes (ENG)'!AT95="","",'Programmes (ENG)'!AT95))</f>
        <v/>
      </c>
    </row>
    <row r="96" spans="1:46" hidden="1" x14ac:dyDescent="0.25">
      <c r="A96" s="3" t="str">
        <f>'Programmes (ENG)'!A96</f>
        <v>FPP</v>
      </c>
      <c r="B96" s="3" t="str">
        <f>'Programmes (ENG)'!B96</f>
        <v>FP1/7A2N/032b</v>
      </c>
      <c r="C96" s="3" t="str">
        <f>'Programmes (ENG)'!C96</f>
        <v>WAL/FP/032b</v>
      </c>
      <c r="D96" s="3" t="s">
        <v>872</v>
      </c>
      <c r="E96" s="5">
        <f>'Programmes (ENG)'!E96</f>
        <v>1</v>
      </c>
      <c r="F96" s="9" t="str">
        <f t="shared" si="6"/>
        <v xml:space="preserve">Meddygaeth Frys, Meddygaeth Gyffredinol (Mewnol)/Cardioleg, Llawdriniaeth Gyffredinol/Llawdriniaeth Gastroberfeddol Uchaf </v>
      </c>
      <c r="G96" s="9" t="str">
        <f>IF('Programmes (ENG)'!G96="Supervisor to be Confirmed",VLOOKUP('Programmes (ENG)'!G96,HIDE!A:B,2,FALSE),IF('Programmes (ENG)'!G96="","",'Programmes (ENG)'!G96))</f>
        <v>Dr Bridget Cavanna</v>
      </c>
      <c r="H96" s="5" t="str">
        <f>'Programmes (ENG)'!H96</f>
        <v>F1</v>
      </c>
      <c r="I96" s="6">
        <f>'Programmes (ENG)'!I96</f>
        <v>44770</v>
      </c>
      <c r="J96" s="6">
        <f>'Programmes (ENG)'!J96</f>
        <v>44901</v>
      </c>
      <c r="K96" s="3" t="str">
        <f>VLOOKUP('Programmes (ENG)'!K96,HIDE!A:B,2, FALSE)</f>
        <v>Bwrdd Iechyd Prifysgol Hywel Dda</v>
      </c>
      <c r="L96" s="3" t="str">
        <f>VLOOKUP('Programmes (ENG)'!L96, HIDE!$A:$B, 2, FALSE)</f>
        <v>Ysbyty Cyffredinol Bronglais</v>
      </c>
      <c r="M96" s="3" t="str">
        <f>VLOOKUP('Programmes (ENG)'!M96, HIDE!$A:$B, 2, FALSE)</f>
        <v>Aberystwyth</v>
      </c>
      <c r="N96" s="3" t="str">
        <f>VLOOKUP('Programmes (ENG)'!N96,HIDE!G:H, 2, FALSE)</f>
        <v>Meddygaeth Frys</v>
      </c>
      <c r="O96" s="3" t="str">
        <f t="shared" si="7"/>
        <v/>
      </c>
      <c r="P96" s="3" t="str">
        <f>IF('Programmes (ENG)'!P96="","",VLOOKUP('Programmes (ENG)'!P96, HIDE!G:H, 2, FALSE))</f>
        <v/>
      </c>
      <c r="Q96" s="3" t="str">
        <f>IF('Programmes (ENG)'!Q96="Supervisor to be Confirmed",VLOOKUP('Programmes (ENG)'!Q96,HIDE!A:B,2,FALSE),IF('Programmes (ENG)'!Q96="","",'Programmes (ENG)'!Q96))</f>
        <v>Dr Bridget Cavanna</v>
      </c>
      <c r="R96" s="3" t="str">
        <f>'Programmes (ENG)'!R96</f>
        <v>F1</v>
      </c>
      <c r="S96" s="10">
        <f>'Programmes (ENG)'!S96</f>
        <v>44537</v>
      </c>
      <c r="T96" s="10">
        <f>'Programmes (ENG)'!T96</f>
        <v>45020</v>
      </c>
      <c r="U96" s="3" t="str">
        <f>VLOOKUP('Programmes (ENG)'!U96,HIDE!A:B,2, FALSE)</f>
        <v>Bwrdd Iechyd Prifysgol Hywel Dda</v>
      </c>
      <c r="V96" s="3" t="str">
        <f>VLOOKUP('Programmes (ENG)'!V96, HIDE!$A:$B, 2, FALSE)</f>
        <v>Ysbyty Cyffredinol Bronglais</v>
      </c>
      <c r="W96" s="3" t="str">
        <f>VLOOKUP('Programmes (ENG)'!W96, HIDE!$A:$B, 2, FALSE)</f>
        <v>Aberystwyth</v>
      </c>
      <c r="X96" s="3" t="str">
        <f>VLOOKUP('Programmes (ENG)'!X96,HIDE!G:H, 2, FALSE)</f>
        <v>Meddygaeth Gyffredinol (Mewnol)</v>
      </c>
      <c r="Y96" s="3" t="str">
        <f t="shared" si="8"/>
        <v>/</v>
      </c>
      <c r="Z96" s="3" t="str">
        <f>IF('Programmes (ENG)'!Z96="","",VLOOKUP('Programmes (ENG)'!Z96, HIDE!G:H, 2, FALSE))</f>
        <v>Cardioleg</v>
      </c>
      <c r="AA96" s="3" t="str">
        <f>IF('Programmes (ENG)'!AA96="Supervisor to be Confirmed",VLOOKUP('Programmes (ENG)'!AA96,HIDE!A:B,2,FALSE),IF('Programmes (ENG)'!AA96="","",'Programmes (ENG)'!AA96))</f>
        <v>Dr Kevin Joseph</v>
      </c>
      <c r="AB96" s="3" t="str">
        <f>'Programmes (ENG)'!AB96</f>
        <v>F1</v>
      </c>
      <c r="AC96" s="10">
        <f>'Programmes (ENG)'!AC96</f>
        <v>45021</v>
      </c>
      <c r="AD96" s="10">
        <f>'Programmes (ENG)'!AD96</f>
        <v>45139</v>
      </c>
      <c r="AE96" s="3" t="str">
        <f>VLOOKUP('Programmes (ENG)'!AE96,HIDE!A:B,2, FALSE)</f>
        <v>Bwrdd Iechyd Prifysgol Hywel Dda</v>
      </c>
      <c r="AF96" s="3" t="str">
        <f>VLOOKUP('Programmes (ENG)'!AF96, HIDE!$A:$B, 2, FALSE)</f>
        <v>Ysbyty Cyffredinol Bronglais</v>
      </c>
      <c r="AG96" s="3" t="str">
        <f>VLOOKUP('Programmes (ENG)'!AG96, HIDE!$A:$B, 2, FALSE)</f>
        <v>Aberystwyth</v>
      </c>
      <c r="AH96" s="3" t="str">
        <f>VLOOKUP('Programmes (ENG)'!AH96,HIDE!G:H, 2, FALSE)</f>
        <v>Llawdriniaeth Gyffredinol</v>
      </c>
      <c r="AI96" s="3" t="str">
        <f t="shared" si="9"/>
        <v>/</v>
      </c>
      <c r="AJ96" s="3" t="str">
        <f>IF('Programmes (ENG)'!AJ96="","",VLOOKUP('Programmes (ENG)'!AJ96, HIDE!G:H, 2, FALSE))</f>
        <v>Llawdriniaeth Gastroberfeddol Uchaf</v>
      </c>
      <c r="AK96" s="3" t="str">
        <f>IF('Programmes (ENG)'!AK96="Supervisor to be Confirmed",VLOOKUP('Programmes (ENG)'!AK96,HIDE!A:B,2,FALSE),IF('Programmes (ENG)'!AK96="","",'Programmes (ENG)'!AK96))</f>
        <v>Mr Simone Sebastiani</v>
      </c>
      <c r="AL96" s="10" t="str">
        <f>IF('Programmes (ENG)'!AL96="", "", 'Programmes (ENG)'!AL96)</f>
        <v/>
      </c>
      <c r="AM96" s="10" t="str">
        <f>IF('Programmes (ENG)'!AM96="", "", 'Programmes (ENG)'!AM96)</f>
        <v/>
      </c>
      <c r="AN96" s="9" t="str">
        <f>IF('Programmes (ENG)'!AN96="","",VLOOKUP('Programmes (ENG)'!AN96,HIDE!A:B,2,FALSE))</f>
        <v/>
      </c>
      <c r="AO96" s="9" t="str">
        <f>IF('Programmes (ENG)'!AO96="","",VLOOKUP('Programmes (ENG)'!AO96,HIDE!A:B,2,FALSE))</f>
        <v/>
      </c>
      <c r="AP96" s="9" t="str">
        <f>IF('Programmes (ENG)'!AP96="","",VLOOKUP('Programmes (ENG)'!AP96,HIDE!$A:$B,2,FALSE))</f>
        <v/>
      </c>
      <c r="AQ96" s="9" t="str">
        <f t="shared" si="10"/>
        <v/>
      </c>
      <c r="AR96" s="9" t="str">
        <f>IF('Programmes (ENG)'!AR96="","",VLOOKUP('Programmes (ENG)'!AR96,HIDE!A:B,2,FALSE))</f>
        <v/>
      </c>
      <c r="AS96" s="9" t="str">
        <f t="shared" si="11"/>
        <v/>
      </c>
      <c r="AT96" s="9" t="str">
        <f>IF('Programmes (ENG)'!AT96="Supervisor to be Confirmed",VLOOKUP('Programmes (ENG)'!AT96,HIDE!A:B,2,FALSE),IF('Programmes (ENG)'!AT96="","",'Programmes (ENG)'!AT96))</f>
        <v/>
      </c>
    </row>
    <row r="97" spans="1:46" hidden="1" x14ac:dyDescent="0.25">
      <c r="A97" s="3" t="str">
        <f>'Programmes (ENG)'!A97</f>
        <v>FPP</v>
      </c>
      <c r="B97" s="3" t="str">
        <f>'Programmes (ENG)'!B97</f>
        <v>FP1/7A2N/032c</v>
      </c>
      <c r="C97" s="3" t="str">
        <f>'Programmes (ENG)'!C97</f>
        <v>WAL/FP/032c</v>
      </c>
      <c r="D97" s="3" t="s">
        <v>872</v>
      </c>
      <c r="E97" s="5">
        <f>'Programmes (ENG)'!E97</f>
        <v>0</v>
      </c>
      <c r="F97" s="9" t="str">
        <f t="shared" si="6"/>
        <v xml:space="preserve">Llawdriniaeth Gyffredinol/Llawdriniaeth Gastroberfeddol Uchaf, Meddygaeth Frys, Meddygaeth Gyffredinol (Mewnol)/Cardioleg </v>
      </c>
      <c r="G97" s="9" t="str">
        <f>IF('Programmes (ENG)'!G97="Supervisor to be Confirmed",VLOOKUP('Programmes (ENG)'!G97,HIDE!A:B,2,FALSE),IF('Programmes (ENG)'!G97="","",'Programmes (ENG)'!G97))</f>
        <v>Mr Samy Mohamed</v>
      </c>
      <c r="H97" s="5" t="str">
        <f>'Programmes (ENG)'!H97</f>
        <v>F1</v>
      </c>
      <c r="I97" s="6">
        <f>'Programmes (ENG)'!I97</f>
        <v>44770</v>
      </c>
      <c r="J97" s="6">
        <f>'Programmes (ENG)'!J97</f>
        <v>44901</v>
      </c>
      <c r="K97" s="3" t="str">
        <f>VLOOKUP('Programmes (ENG)'!K97,HIDE!A:B,2, FALSE)</f>
        <v>Bwrdd Iechyd Prifysgol Hywel Dda</v>
      </c>
      <c r="L97" s="3" t="str">
        <f>VLOOKUP('Programmes (ENG)'!L97, HIDE!$A:$B, 2, FALSE)</f>
        <v>Ysbyty Cyffredinol Bronglais</v>
      </c>
      <c r="M97" s="3" t="str">
        <f>VLOOKUP('Programmes (ENG)'!M97, HIDE!$A:$B, 2, FALSE)</f>
        <v>Aberystwyth</v>
      </c>
      <c r="N97" s="3" t="str">
        <f>VLOOKUP('Programmes (ENG)'!N97,HIDE!G:H, 2, FALSE)</f>
        <v>Llawdriniaeth Gyffredinol</v>
      </c>
      <c r="O97" s="3" t="str">
        <f t="shared" si="7"/>
        <v>/</v>
      </c>
      <c r="P97" s="3" t="str">
        <f>IF('Programmes (ENG)'!P97="","",VLOOKUP('Programmes (ENG)'!P97, HIDE!G:H, 2, FALSE))</f>
        <v>Llawdriniaeth Gastroberfeddol Uchaf</v>
      </c>
      <c r="Q97" s="3" t="str">
        <f>IF('Programmes (ENG)'!Q97="Supervisor to be Confirmed",VLOOKUP('Programmes (ENG)'!Q97,HIDE!A:B,2,FALSE),IF('Programmes (ENG)'!Q97="","",'Programmes (ENG)'!Q97))</f>
        <v>Mr Simone Sebastiani</v>
      </c>
      <c r="R97" s="3" t="str">
        <f>'Programmes (ENG)'!R97</f>
        <v>F1</v>
      </c>
      <c r="S97" s="10">
        <f>'Programmes (ENG)'!S97</f>
        <v>44537</v>
      </c>
      <c r="T97" s="10">
        <f>'Programmes (ENG)'!T97</f>
        <v>45020</v>
      </c>
      <c r="U97" s="3" t="str">
        <f>VLOOKUP('Programmes (ENG)'!U97,HIDE!A:B,2, FALSE)</f>
        <v>Bwrdd Iechyd Prifysgol Hywel Dda</v>
      </c>
      <c r="V97" s="3" t="str">
        <f>VLOOKUP('Programmes (ENG)'!V97, HIDE!$A:$B, 2, FALSE)</f>
        <v>Ysbyty Cyffredinol Bronglais</v>
      </c>
      <c r="W97" s="3" t="str">
        <f>VLOOKUP('Programmes (ENG)'!W97, HIDE!$A:$B, 2, FALSE)</f>
        <v>Aberystwyth</v>
      </c>
      <c r="X97" s="3" t="str">
        <f>VLOOKUP('Programmes (ENG)'!X97,HIDE!G:H, 2, FALSE)</f>
        <v>Meddygaeth Frys</v>
      </c>
      <c r="Y97" s="3" t="str">
        <f t="shared" si="8"/>
        <v/>
      </c>
      <c r="Z97" s="3" t="str">
        <f>IF('Programmes (ENG)'!Z97="","",VLOOKUP('Programmes (ENG)'!Z97, HIDE!G:H, 2, FALSE))</f>
        <v/>
      </c>
      <c r="AA97" s="3" t="str">
        <f>IF('Programmes (ENG)'!AA97="Supervisor to be Confirmed",VLOOKUP('Programmes (ENG)'!AA97,HIDE!A:B,2,FALSE),IF('Programmes (ENG)'!AA97="","",'Programmes (ENG)'!AA97))</f>
        <v>Dr Bridget Cavanna</v>
      </c>
      <c r="AB97" s="3" t="str">
        <f>'Programmes (ENG)'!AB97</f>
        <v>F1</v>
      </c>
      <c r="AC97" s="10">
        <f>'Programmes (ENG)'!AC97</f>
        <v>45021</v>
      </c>
      <c r="AD97" s="10">
        <f>'Programmes (ENG)'!AD97</f>
        <v>45139</v>
      </c>
      <c r="AE97" s="3" t="str">
        <f>VLOOKUP('Programmes (ENG)'!AE97,HIDE!A:B,2, FALSE)</f>
        <v>Bwrdd Iechyd Prifysgol Hywel Dda</v>
      </c>
      <c r="AF97" s="3" t="str">
        <f>VLOOKUP('Programmes (ENG)'!AF97, HIDE!$A:$B, 2, FALSE)</f>
        <v>Ysbyty Cyffredinol Bronglais</v>
      </c>
      <c r="AG97" s="3" t="str">
        <f>VLOOKUP('Programmes (ENG)'!AG97, HIDE!$A:$B, 2, FALSE)</f>
        <v>Aberystwyth</v>
      </c>
      <c r="AH97" s="3" t="str">
        <f>VLOOKUP('Programmes (ENG)'!AH97,HIDE!G:H, 2, FALSE)</f>
        <v>Meddygaeth Gyffredinol (Mewnol)</v>
      </c>
      <c r="AI97" s="3" t="str">
        <f t="shared" si="9"/>
        <v>/</v>
      </c>
      <c r="AJ97" s="3" t="str">
        <f>IF('Programmes (ENG)'!AJ97="","",VLOOKUP('Programmes (ENG)'!AJ97, HIDE!G:H, 2, FALSE))</f>
        <v>Cardioleg</v>
      </c>
      <c r="AK97" s="3" t="str">
        <f>IF('Programmes (ENG)'!AK97="Supervisor to be Confirmed",VLOOKUP('Programmes (ENG)'!AK97,HIDE!A:B,2,FALSE),IF('Programmes (ENG)'!AK97="","",'Programmes (ENG)'!AK97))</f>
        <v>Dr Kevin Joseph</v>
      </c>
      <c r="AL97" s="10" t="str">
        <f>IF('Programmes (ENG)'!AL97="", "", 'Programmes (ENG)'!AL97)</f>
        <v/>
      </c>
      <c r="AM97" s="10" t="str">
        <f>IF('Programmes (ENG)'!AM97="", "", 'Programmes (ENG)'!AM97)</f>
        <v/>
      </c>
      <c r="AN97" s="9" t="str">
        <f>IF('Programmes (ENG)'!AN97="","",VLOOKUP('Programmes (ENG)'!AN97,HIDE!A:B,2,FALSE))</f>
        <v/>
      </c>
      <c r="AO97" s="9" t="str">
        <f>IF('Programmes (ENG)'!AO97="","",VLOOKUP('Programmes (ENG)'!AO97,HIDE!A:B,2,FALSE))</f>
        <v/>
      </c>
      <c r="AP97" s="9" t="str">
        <f>IF('Programmes (ENG)'!AP97="","",VLOOKUP('Programmes (ENG)'!AP97,HIDE!$A:$B,2,FALSE))</f>
        <v/>
      </c>
      <c r="AQ97" s="9" t="str">
        <f t="shared" si="10"/>
        <v/>
      </c>
      <c r="AR97" s="9" t="str">
        <f>IF('Programmes (ENG)'!AR97="","",VLOOKUP('Programmes (ENG)'!AR97,HIDE!A:B,2,FALSE))</f>
        <v/>
      </c>
      <c r="AS97" s="9" t="str">
        <f t="shared" si="11"/>
        <v/>
      </c>
      <c r="AT97" s="9" t="str">
        <f>IF('Programmes (ENG)'!AT97="Supervisor to be Confirmed",VLOOKUP('Programmes (ENG)'!AT97,HIDE!A:B,2,FALSE),IF('Programmes (ENG)'!AT97="","",'Programmes (ENG)'!AT97))</f>
        <v/>
      </c>
    </row>
    <row r="98" spans="1:46" hidden="1" x14ac:dyDescent="0.25">
      <c r="A98" s="3" t="str">
        <f>'Programmes (ENG)'!A98</f>
        <v>FPP</v>
      </c>
      <c r="B98" s="3" t="str">
        <f>'Programmes (ENG)'!B98</f>
        <v>FP1/7A2N/033a</v>
      </c>
      <c r="C98" s="3" t="str">
        <f>'Programmes (ENG)'!C98</f>
        <v>WAL/FP/033a</v>
      </c>
      <c r="D98" s="3" t="s">
        <v>872</v>
      </c>
      <c r="E98" s="5">
        <f>'Programmes (ENG)'!E98</f>
        <v>0</v>
      </c>
      <c r="F98" s="9" t="str">
        <f t="shared" si="6"/>
        <v xml:space="preserve">Meddygaeth Gyffredinol (Mewnol)/Endocrinoleg a Diabetes Mellitus, Llawdriniaeth Gyffredinol/Llawdriniaeth y Colon a'r Rhefr, Meddygaeth Gyffredinol (Mewnol)/Meddygaeth Anadlol </v>
      </c>
      <c r="G98" s="9" t="str">
        <f>IF('Programmes (ENG)'!G98="Supervisor to be Confirmed",VLOOKUP('Programmes (ENG)'!G98,HIDE!A:B,2,FALSE),IF('Programmes (ENG)'!G98="","",'Programmes (ENG)'!G98))</f>
        <v>Dr Shiblee Hafeez</v>
      </c>
      <c r="H98" s="5" t="str">
        <f>'Programmes (ENG)'!H98</f>
        <v>F1</v>
      </c>
      <c r="I98" s="6">
        <f>'Programmes (ENG)'!I98</f>
        <v>44770</v>
      </c>
      <c r="J98" s="6">
        <f>'Programmes (ENG)'!J98</f>
        <v>44901</v>
      </c>
      <c r="K98" s="3" t="str">
        <f>VLOOKUP('Programmes (ENG)'!K98,HIDE!A:B,2, FALSE)</f>
        <v>Bwrdd Iechyd Prifysgol Hywel Dda</v>
      </c>
      <c r="L98" s="3" t="str">
        <f>VLOOKUP('Programmes (ENG)'!L98, HIDE!$A:$B, 2, FALSE)</f>
        <v>Ysbyty Cyffredinol Bronglais</v>
      </c>
      <c r="M98" s="3" t="str">
        <f>VLOOKUP('Programmes (ENG)'!M98, HIDE!$A:$B, 2, FALSE)</f>
        <v>Aberystwyth</v>
      </c>
      <c r="N98" s="3" t="str">
        <f>VLOOKUP('Programmes (ENG)'!N98,HIDE!G:H, 2, FALSE)</f>
        <v>Meddygaeth Gyffredinol (Mewnol)</v>
      </c>
      <c r="O98" s="3" t="str">
        <f t="shared" si="7"/>
        <v>/</v>
      </c>
      <c r="P98" s="3" t="str">
        <f>IF('Programmes (ENG)'!P98="","",VLOOKUP('Programmes (ENG)'!P98, HIDE!G:H, 2, FALSE))</f>
        <v>Endocrinoleg a Diabetes Mellitus</v>
      </c>
      <c r="Q98" s="3" t="str">
        <f>IF('Programmes (ENG)'!Q98="Supervisor to be Confirmed",VLOOKUP('Programmes (ENG)'!Q98,HIDE!A:B,2,FALSE),IF('Programmes (ENG)'!Q98="","",'Programmes (ENG)'!Q98))</f>
        <v>Dr Zubair-Ul-Hassan Syed</v>
      </c>
      <c r="R98" s="3" t="str">
        <f>'Programmes (ENG)'!R98</f>
        <v>F1</v>
      </c>
      <c r="S98" s="10">
        <f>'Programmes (ENG)'!S98</f>
        <v>44537</v>
      </c>
      <c r="T98" s="10">
        <f>'Programmes (ENG)'!T98</f>
        <v>45020</v>
      </c>
      <c r="U98" s="3" t="str">
        <f>VLOOKUP('Programmes (ENG)'!U98,HIDE!A:B,2, FALSE)</f>
        <v>Bwrdd Iechyd Prifysgol Hywel Dda</v>
      </c>
      <c r="V98" s="3" t="str">
        <f>VLOOKUP('Programmes (ENG)'!V98, HIDE!$A:$B, 2, FALSE)</f>
        <v>Ysbyty Cyffredinol Bronglais</v>
      </c>
      <c r="W98" s="3" t="str">
        <f>VLOOKUP('Programmes (ENG)'!W98, HIDE!$A:$B, 2, FALSE)</f>
        <v>Aberystwyth</v>
      </c>
      <c r="X98" s="3" t="str">
        <f>VLOOKUP('Programmes (ENG)'!X98,HIDE!G:H, 2, FALSE)</f>
        <v>Llawdriniaeth Gyffredinol</v>
      </c>
      <c r="Y98" s="3" t="str">
        <f t="shared" si="8"/>
        <v>/</v>
      </c>
      <c r="Z98" s="3" t="str">
        <f>IF('Programmes (ENG)'!Z98="","",VLOOKUP('Programmes (ENG)'!Z98, HIDE!G:H, 2, FALSE))</f>
        <v>Llawdriniaeth y Colon a'r Rhefr</v>
      </c>
      <c r="AA98" s="3" t="str">
        <f>IF('Programmes (ENG)'!AA98="Supervisor to be Confirmed",VLOOKUP('Programmes (ENG)'!AA98,HIDE!A:B,2,FALSE),IF('Programmes (ENG)'!AA98="","",'Programmes (ENG)'!AA98))</f>
        <v xml:space="preserve">Mr Samy Mohamed </v>
      </c>
      <c r="AB98" s="3" t="str">
        <f>'Programmes (ENG)'!AB98</f>
        <v>F1</v>
      </c>
      <c r="AC98" s="10">
        <f>'Programmes (ENG)'!AC98</f>
        <v>45021</v>
      </c>
      <c r="AD98" s="10">
        <f>'Programmes (ENG)'!AD98</f>
        <v>45139</v>
      </c>
      <c r="AE98" s="3" t="str">
        <f>VLOOKUP('Programmes (ENG)'!AE98,HIDE!A:B,2, FALSE)</f>
        <v>Bwrdd Iechyd Prifysgol Hywel Dda</v>
      </c>
      <c r="AF98" s="3" t="str">
        <f>VLOOKUP('Programmes (ENG)'!AF98, HIDE!$A:$B, 2, FALSE)</f>
        <v>Ysbyty Cyffredinol Bronglais</v>
      </c>
      <c r="AG98" s="3" t="str">
        <f>VLOOKUP('Programmes (ENG)'!AG98, HIDE!$A:$B, 2, FALSE)</f>
        <v>Aberystwyth</v>
      </c>
      <c r="AH98" s="3" t="str">
        <f>VLOOKUP('Programmes (ENG)'!AH98,HIDE!G:H, 2, FALSE)</f>
        <v>Meddygaeth Gyffredinol (Mewnol)</v>
      </c>
      <c r="AI98" s="3" t="str">
        <f t="shared" si="9"/>
        <v>/</v>
      </c>
      <c r="AJ98" s="3" t="str">
        <f>IF('Programmes (ENG)'!AJ98="","",VLOOKUP('Programmes (ENG)'!AJ98, HIDE!G:H, 2, FALSE))</f>
        <v>Meddygaeth Anadlol</v>
      </c>
      <c r="AK98" s="3" t="str">
        <f>IF('Programmes (ENG)'!AK98="Supervisor to be Confirmed",VLOOKUP('Programmes (ENG)'!AK98,HIDE!A:B,2,FALSE),IF('Programmes (ENG)'!AK98="","",'Programmes (ENG)'!AK98))</f>
        <v xml:space="preserve">Dr Kaled Hatashe </v>
      </c>
      <c r="AL98" s="10" t="str">
        <f>IF('Programmes (ENG)'!AL98="", "", 'Programmes (ENG)'!AL98)</f>
        <v/>
      </c>
      <c r="AM98" s="10" t="str">
        <f>IF('Programmes (ENG)'!AM98="", "", 'Programmes (ENG)'!AM98)</f>
        <v/>
      </c>
      <c r="AN98" s="9" t="str">
        <f>IF('Programmes (ENG)'!AN98="","",VLOOKUP('Programmes (ENG)'!AN98,HIDE!A:B,2,FALSE))</f>
        <v/>
      </c>
      <c r="AO98" s="9" t="str">
        <f>IF('Programmes (ENG)'!AO98="","",VLOOKUP('Programmes (ENG)'!AO98,HIDE!A:B,2,FALSE))</f>
        <v/>
      </c>
      <c r="AP98" s="9" t="str">
        <f>IF('Programmes (ENG)'!AP98="","",VLOOKUP('Programmes (ENG)'!AP98,HIDE!$A:$B,2,FALSE))</f>
        <v/>
      </c>
      <c r="AQ98" s="9" t="str">
        <f t="shared" si="10"/>
        <v/>
      </c>
      <c r="AR98" s="9" t="str">
        <f>IF('Programmes (ENG)'!AR98="","",VLOOKUP('Programmes (ENG)'!AR98,HIDE!A:B,2,FALSE))</f>
        <v/>
      </c>
      <c r="AS98" s="9" t="str">
        <f t="shared" si="11"/>
        <v/>
      </c>
      <c r="AT98" s="9" t="str">
        <f>IF('Programmes (ENG)'!AT98="Supervisor to be Confirmed",VLOOKUP('Programmes (ENG)'!AT98,HIDE!A:B,2,FALSE),IF('Programmes (ENG)'!AT98="","",'Programmes (ENG)'!AT98))</f>
        <v/>
      </c>
    </row>
    <row r="99" spans="1:46" hidden="1" x14ac:dyDescent="0.25">
      <c r="A99" s="3" t="str">
        <f>'Programmes (ENG)'!A99</f>
        <v>FPP</v>
      </c>
      <c r="B99" s="3" t="str">
        <f>'Programmes (ENG)'!B99</f>
        <v>FP1/7A2N/033b</v>
      </c>
      <c r="C99" s="3" t="str">
        <f>'Programmes (ENG)'!C99</f>
        <v>WAL/FP/033b</v>
      </c>
      <c r="D99" s="3" t="s">
        <v>872</v>
      </c>
      <c r="E99" s="5">
        <f>'Programmes (ENG)'!E99</f>
        <v>1</v>
      </c>
      <c r="F99" s="9" t="str">
        <f t="shared" si="6"/>
        <v xml:space="preserve">Meddygaeth Gyffredinol (Mewnol)/Meddygaeth Anadlol, Meddygaeth Gyffredinol (Mewnol)/Endocrinoleg a Diabetes Mellitus, Llawdriniaeth Gyffredinol/Llawdriniaeth y Colon a'r Rhefr </v>
      </c>
      <c r="G99" s="9" t="str">
        <f>IF('Programmes (ENG)'!G99="Supervisor to be Confirmed",VLOOKUP('Programmes (ENG)'!G99,HIDE!A:B,2,FALSE),IF('Programmes (ENG)'!G99="","",'Programmes (ENG)'!G99))</f>
        <v xml:space="preserve">Dr Kaled Hatashe </v>
      </c>
      <c r="H99" s="5" t="str">
        <f>'Programmes (ENG)'!H99</f>
        <v>F1</v>
      </c>
      <c r="I99" s="6">
        <f>'Programmes (ENG)'!I99</f>
        <v>44770</v>
      </c>
      <c r="J99" s="6">
        <f>'Programmes (ENG)'!J99</f>
        <v>44901</v>
      </c>
      <c r="K99" s="3" t="str">
        <f>VLOOKUP('Programmes (ENG)'!K99,HIDE!A:B,2, FALSE)</f>
        <v>Bwrdd Iechyd Prifysgol Hywel Dda</v>
      </c>
      <c r="L99" s="3" t="str">
        <f>VLOOKUP('Programmes (ENG)'!L99, HIDE!$A:$B, 2, FALSE)</f>
        <v>Ysbyty Cyffredinol Bronglais</v>
      </c>
      <c r="M99" s="3" t="str">
        <f>VLOOKUP('Programmes (ENG)'!M99, HIDE!$A:$B, 2, FALSE)</f>
        <v>Aberystwyth</v>
      </c>
      <c r="N99" s="3" t="str">
        <f>VLOOKUP('Programmes (ENG)'!N99,HIDE!G:H, 2, FALSE)</f>
        <v>Meddygaeth Gyffredinol (Mewnol)</v>
      </c>
      <c r="O99" s="3" t="str">
        <f t="shared" si="7"/>
        <v>/</v>
      </c>
      <c r="P99" s="3" t="str">
        <f>IF('Programmes (ENG)'!P99="","",VLOOKUP('Programmes (ENG)'!P99, HIDE!G:H, 2, FALSE))</f>
        <v>Meddygaeth Anadlol</v>
      </c>
      <c r="Q99" s="3" t="str">
        <f>IF('Programmes (ENG)'!Q99="Supervisor to be Confirmed",VLOOKUP('Programmes (ENG)'!Q99,HIDE!A:B,2,FALSE),IF('Programmes (ENG)'!Q99="","",'Programmes (ENG)'!Q99))</f>
        <v xml:space="preserve">Dr Kaled Hatashe </v>
      </c>
      <c r="R99" s="3" t="str">
        <f>'Programmes (ENG)'!R99</f>
        <v>F1</v>
      </c>
      <c r="S99" s="10">
        <f>'Programmes (ENG)'!S99</f>
        <v>44537</v>
      </c>
      <c r="T99" s="10">
        <f>'Programmes (ENG)'!T99</f>
        <v>45020</v>
      </c>
      <c r="U99" s="3" t="str">
        <f>VLOOKUP('Programmes (ENG)'!U99,HIDE!A:B,2, FALSE)</f>
        <v>Bwrdd Iechyd Prifysgol Hywel Dda</v>
      </c>
      <c r="V99" s="3" t="str">
        <f>VLOOKUP('Programmes (ENG)'!V99, HIDE!$A:$B, 2, FALSE)</f>
        <v>Ysbyty Cyffredinol Bronglais</v>
      </c>
      <c r="W99" s="3" t="str">
        <f>VLOOKUP('Programmes (ENG)'!W99, HIDE!$A:$B, 2, FALSE)</f>
        <v>Aberystwyth</v>
      </c>
      <c r="X99" s="3" t="str">
        <f>VLOOKUP('Programmes (ENG)'!X99,HIDE!G:H, 2, FALSE)</f>
        <v>Meddygaeth Gyffredinol (Mewnol)</v>
      </c>
      <c r="Y99" s="3" t="str">
        <f t="shared" si="8"/>
        <v>/</v>
      </c>
      <c r="Z99" s="3" t="str">
        <f>IF('Programmes (ENG)'!Z99="","",VLOOKUP('Programmes (ENG)'!Z99, HIDE!G:H, 2, FALSE))</f>
        <v>Endocrinoleg a Diabetes Mellitus</v>
      </c>
      <c r="AA99" s="3" t="str">
        <f>IF('Programmes (ENG)'!AA99="Supervisor to be Confirmed",VLOOKUP('Programmes (ENG)'!AA99,HIDE!A:B,2,FALSE),IF('Programmes (ENG)'!AA99="","",'Programmes (ENG)'!AA99))</f>
        <v>Dr Zubair-Ul-Hassan Syed</v>
      </c>
      <c r="AB99" s="3" t="str">
        <f>'Programmes (ENG)'!AB99</f>
        <v>F1</v>
      </c>
      <c r="AC99" s="10">
        <f>'Programmes (ENG)'!AC99</f>
        <v>45021</v>
      </c>
      <c r="AD99" s="10">
        <f>'Programmes (ENG)'!AD99</f>
        <v>45139</v>
      </c>
      <c r="AE99" s="3" t="str">
        <f>VLOOKUP('Programmes (ENG)'!AE99,HIDE!A:B,2, FALSE)</f>
        <v>Bwrdd Iechyd Prifysgol Hywel Dda</v>
      </c>
      <c r="AF99" s="3" t="str">
        <f>VLOOKUP('Programmes (ENG)'!AF99, HIDE!$A:$B, 2, FALSE)</f>
        <v>Ysbyty Cyffredinol Bronglais</v>
      </c>
      <c r="AG99" s="3" t="str">
        <f>VLOOKUP('Programmes (ENG)'!AG99, HIDE!$A:$B, 2, FALSE)</f>
        <v>Aberystwyth</v>
      </c>
      <c r="AH99" s="3" t="str">
        <f>VLOOKUP('Programmes (ENG)'!AH99,HIDE!G:H, 2, FALSE)</f>
        <v>Llawdriniaeth Gyffredinol</v>
      </c>
      <c r="AI99" s="3" t="str">
        <f t="shared" si="9"/>
        <v>/</v>
      </c>
      <c r="AJ99" s="3" t="str">
        <f>IF('Programmes (ENG)'!AJ99="","",VLOOKUP('Programmes (ENG)'!AJ99, HIDE!G:H, 2, FALSE))</f>
        <v>Llawdriniaeth y Colon a'r Rhefr</v>
      </c>
      <c r="AK99" s="3" t="str">
        <f>IF('Programmes (ENG)'!AK99="Supervisor to be Confirmed",VLOOKUP('Programmes (ENG)'!AK99,HIDE!A:B,2,FALSE),IF('Programmes (ENG)'!AK99="","",'Programmes (ENG)'!AK99))</f>
        <v xml:space="preserve">Mr Samy Mohamed </v>
      </c>
      <c r="AL99" s="10" t="str">
        <f>IF('Programmes (ENG)'!AL99="", "", 'Programmes (ENG)'!AL99)</f>
        <v/>
      </c>
      <c r="AM99" s="10" t="str">
        <f>IF('Programmes (ENG)'!AM99="", "", 'Programmes (ENG)'!AM99)</f>
        <v/>
      </c>
      <c r="AN99" s="9" t="str">
        <f>IF('Programmes (ENG)'!AN99="","",VLOOKUP('Programmes (ENG)'!AN99,HIDE!A:B,2,FALSE))</f>
        <v/>
      </c>
      <c r="AO99" s="9" t="str">
        <f>IF('Programmes (ENG)'!AO99="","",VLOOKUP('Programmes (ENG)'!AO99,HIDE!A:B,2,FALSE))</f>
        <v/>
      </c>
      <c r="AP99" s="9" t="str">
        <f>IF('Programmes (ENG)'!AP99="","",VLOOKUP('Programmes (ENG)'!AP99,HIDE!$A:$B,2,FALSE))</f>
        <v/>
      </c>
      <c r="AQ99" s="9" t="str">
        <f t="shared" si="10"/>
        <v/>
      </c>
      <c r="AR99" s="9" t="str">
        <f>IF('Programmes (ENG)'!AR99="","",VLOOKUP('Programmes (ENG)'!AR99,HIDE!A:B,2,FALSE))</f>
        <v/>
      </c>
      <c r="AS99" s="9" t="str">
        <f t="shared" si="11"/>
        <v/>
      </c>
      <c r="AT99" s="9" t="str">
        <f>IF('Programmes (ENG)'!AT99="Supervisor to be Confirmed",VLOOKUP('Programmes (ENG)'!AT99,HIDE!A:B,2,FALSE),IF('Programmes (ENG)'!AT99="","",'Programmes (ENG)'!AT99))</f>
        <v/>
      </c>
    </row>
    <row r="100" spans="1:46" hidden="1" x14ac:dyDescent="0.25">
      <c r="A100" s="3" t="str">
        <f>'Programmes (ENG)'!A100</f>
        <v>FPP</v>
      </c>
      <c r="B100" s="3" t="str">
        <f>'Programmes (ENG)'!B100</f>
        <v>FP1/7A2N/033c</v>
      </c>
      <c r="C100" s="3" t="str">
        <f>'Programmes (ENG)'!C100</f>
        <v>WAL/FP/033c</v>
      </c>
      <c r="D100" s="3" t="s">
        <v>872</v>
      </c>
      <c r="E100" s="5">
        <f>'Programmes (ENG)'!E100</f>
        <v>0</v>
      </c>
      <c r="F100" s="9" t="str">
        <f t="shared" si="6"/>
        <v xml:space="preserve">Llawdriniaeth Gyffredinol/Llawdriniaeth y Colon a'r Rhefr, Meddygaeth Gyffredinol (Mewnol)/Meddygaeth Anadlol, Meddygaeth Gyffredinol (Mewnol)/Endocrinoleg a Diabetes Mellitus </v>
      </c>
      <c r="G100" s="9" t="str">
        <f>IF('Programmes (ENG)'!G100="Supervisor to be Confirmed",VLOOKUP('Programmes (ENG)'!G100,HIDE!A:B,2,FALSE),IF('Programmes (ENG)'!G100="","",'Programmes (ENG)'!G100))</f>
        <v xml:space="preserve">Mr Samy Mohamed </v>
      </c>
      <c r="H100" s="5" t="str">
        <f>'Programmes (ENG)'!H100</f>
        <v>F1</v>
      </c>
      <c r="I100" s="6">
        <f>'Programmes (ENG)'!I100</f>
        <v>44770</v>
      </c>
      <c r="J100" s="6">
        <f>'Programmes (ENG)'!J100</f>
        <v>44901</v>
      </c>
      <c r="K100" s="3" t="str">
        <f>VLOOKUP('Programmes (ENG)'!K100,HIDE!A:B,2, FALSE)</f>
        <v>Bwrdd Iechyd Prifysgol Hywel Dda</v>
      </c>
      <c r="L100" s="3" t="str">
        <f>VLOOKUP('Programmes (ENG)'!L100, HIDE!$A:$B, 2, FALSE)</f>
        <v>Ysbyty Cyffredinol Bronglais</v>
      </c>
      <c r="M100" s="3" t="str">
        <f>VLOOKUP('Programmes (ENG)'!M100, HIDE!$A:$B, 2, FALSE)</f>
        <v>Aberystwyth</v>
      </c>
      <c r="N100" s="3" t="str">
        <f>VLOOKUP('Programmes (ENG)'!N100,HIDE!G:H, 2, FALSE)</f>
        <v>Llawdriniaeth Gyffredinol</v>
      </c>
      <c r="O100" s="3" t="str">
        <f t="shared" si="7"/>
        <v>/</v>
      </c>
      <c r="P100" s="3" t="str">
        <f>IF('Programmes (ENG)'!P100="","",VLOOKUP('Programmes (ENG)'!P100, HIDE!G:H, 2, FALSE))</f>
        <v>Llawdriniaeth y Colon a'r Rhefr</v>
      </c>
      <c r="Q100" s="3" t="str">
        <f>IF('Programmes (ENG)'!Q100="Supervisor to be Confirmed",VLOOKUP('Programmes (ENG)'!Q100,HIDE!A:B,2,FALSE),IF('Programmes (ENG)'!Q100="","",'Programmes (ENG)'!Q100))</f>
        <v xml:space="preserve">Mr Samy Mohamed </v>
      </c>
      <c r="R100" s="3" t="str">
        <f>'Programmes (ENG)'!R100</f>
        <v>F1</v>
      </c>
      <c r="S100" s="10">
        <f>'Programmes (ENG)'!S100</f>
        <v>44537</v>
      </c>
      <c r="T100" s="10">
        <f>'Programmes (ENG)'!T100</f>
        <v>45020</v>
      </c>
      <c r="U100" s="3" t="str">
        <f>VLOOKUP('Programmes (ENG)'!U100,HIDE!A:B,2, FALSE)</f>
        <v>Bwrdd Iechyd Prifysgol Hywel Dda</v>
      </c>
      <c r="V100" s="3" t="str">
        <f>VLOOKUP('Programmes (ENG)'!V100, HIDE!$A:$B, 2, FALSE)</f>
        <v>Ysbyty Cyffredinol Bronglais</v>
      </c>
      <c r="W100" s="3" t="str">
        <f>VLOOKUP('Programmes (ENG)'!W100, HIDE!$A:$B, 2, FALSE)</f>
        <v>Aberystwyth</v>
      </c>
      <c r="X100" s="3" t="str">
        <f>VLOOKUP('Programmes (ENG)'!X100,HIDE!G:H, 2, FALSE)</f>
        <v>Meddygaeth Gyffredinol (Mewnol)</v>
      </c>
      <c r="Y100" s="3" t="str">
        <f t="shared" si="8"/>
        <v>/</v>
      </c>
      <c r="Z100" s="3" t="str">
        <f>IF('Programmes (ENG)'!Z100="","",VLOOKUP('Programmes (ENG)'!Z100, HIDE!G:H, 2, FALSE))</f>
        <v>Meddygaeth Anadlol</v>
      </c>
      <c r="AA100" s="3" t="str">
        <f>IF('Programmes (ENG)'!AA100="Supervisor to be Confirmed",VLOOKUP('Programmes (ENG)'!AA100,HIDE!A:B,2,FALSE),IF('Programmes (ENG)'!AA100="","",'Programmes (ENG)'!AA100))</f>
        <v xml:space="preserve">Dr Kaled Hatashe </v>
      </c>
      <c r="AB100" s="3" t="str">
        <f>'Programmes (ENG)'!AB100</f>
        <v>F1</v>
      </c>
      <c r="AC100" s="10">
        <f>'Programmes (ENG)'!AC100</f>
        <v>45021</v>
      </c>
      <c r="AD100" s="10">
        <f>'Programmes (ENG)'!AD100</f>
        <v>45139</v>
      </c>
      <c r="AE100" s="3" t="str">
        <f>VLOOKUP('Programmes (ENG)'!AE100,HIDE!A:B,2, FALSE)</f>
        <v>Bwrdd Iechyd Prifysgol Hywel Dda</v>
      </c>
      <c r="AF100" s="3" t="str">
        <f>VLOOKUP('Programmes (ENG)'!AF100, HIDE!$A:$B, 2, FALSE)</f>
        <v>Ysbyty Cyffredinol Bronglais</v>
      </c>
      <c r="AG100" s="3" t="str">
        <f>VLOOKUP('Programmes (ENG)'!AG100, HIDE!$A:$B, 2, FALSE)</f>
        <v>Aberystwyth</v>
      </c>
      <c r="AH100" s="3" t="str">
        <f>VLOOKUP('Programmes (ENG)'!AH100,HIDE!G:H, 2, FALSE)</f>
        <v>Meddygaeth Gyffredinol (Mewnol)</v>
      </c>
      <c r="AI100" s="3" t="str">
        <f t="shared" si="9"/>
        <v>/</v>
      </c>
      <c r="AJ100" s="3" t="str">
        <f>IF('Programmes (ENG)'!AJ100="","",VLOOKUP('Programmes (ENG)'!AJ100, HIDE!G:H, 2, FALSE))</f>
        <v>Endocrinoleg a Diabetes Mellitus</v>
      </c>
      <c r="AK100" s="3" t="str">
        <f>IF('Programmes (ENG)'!AK100="Supervisor to be Confirmed",VLOOKUP('Programmes (ENG)'!AK100,HIDE!A:B,2,FALSE),IF('Programmes (ENG)'!AK100="","",'Programmes (ENG)'!AK100))</f>
        <v>Dr Zubair-Ul-Hassan Syed</v>
      </c>
      <c r="AL100" s="10" t="str">
        <f>IF('Programmes (ENG)'!AL100="", "", 'Programmes (ENG)'!AL100)</f>
        <v/>
      </c>
      <c r="AM100" s="10" t="str">
        <f>IF('Programmes (ENG)'!AM100="", "", 'Programmes (ENG)'!AM100)</f>
        <v/>
      </c>
      <c r="AN100" s="9" t="str">
        <f>IF('Programmes (ENG)'!AN100="","",VLOOKUP('Programmes (ENG)'!AN100,HIDE!A:B,2,FALSE))</f>
        <v/>
      </c>
      <c r="AO100" s="9" t="str">
        <f>IF('Programmes (ENG)'!AO100="","",VLOOKUP('Programmes (ENG)'!AO100,HIDE!A:B,2,FALSE))</f>
        <v/>
      </c>
      <c r="AP100" s="9" t="str">
        <f>IF('Programmes (ENG)'!AP100="","",VLOOKUP('Programmes (ENG)'!AP100,HIDE!$A:$B,2,FALSE))</f>
        <v/>
      </c>
      <c r="AQ100" s="9" t="str">
        <f t="shared" si="10"/>
        <v/>
      </c>
      <c r="AR100" s="9" t="str">
        <f>IF('Programmes (ENG)'!AR100="","",VLOOKUP('Programmes (ENG)'!AR100,HIDE!A:B,2,FALSE))</f>
        <v/>
      </c>
      <c r="AS100" s="9" t="str">
        <f t="shared" si="11"/>
        <v/>
      </c>
      <c r="AT100" s="9" t="str">
        <f>IF('Programmes (ENG)'!AT100="Supervisor to be Confirmed",VLOOKUP('Programmes (ENG)'!AT100,HIDE!A:B,2,FALSE),IF('Programmes (ENG)'!AT100="","",'Programmes (ENG)'!AT100))</f>
        <v/>
      </c>
    </row>
    <row r="101" spans="1:46" hidden="1" x14ac:dyDescent="0.25">
      <c r="A101" s="3" t="str">
        <f>'Programmes (ENG)'!A101</f>
        <v>FPP</v>
      </c>
      <c r="B101" s="3" t="str">
        <f>'Programmes (ENG)'!B101</f>
        <v>FP1/7A2N/034a</v>
      </c>
      <c r="C101" s="3" t="str">
        <f>'Programmes (ENG)'!C101</f>
        <v>WAL/FP/034a</v>
      </c>
      <c r="D101" s="3" t="s">
        <v>872</v>
      </c>
      <c r="E101" s="5">
        <f>'Programmes (ENG)'!E101</f>
        <v>1</v>
      </c>
      <c r="F101" s="9" t="str">
        <f t="shared" si="6"/>
        <v xml:space="preserve">Meddygaeth Geriatreg/Meddygaeth Adsefydlu, Llawdriniaeth Gyffredinol, Meddygaeth Gyffredinol (Mewnol)/*Uned Asesu Meddygol </v>
      </c>
      <c r="G101" s="9" t="str">
        <f>IF('Programmes (ENG)'!G101="Supervisor to be Confirmed",VLOOKUP('Programmes (ENG)'!G101,HIDE!A:B,2,FALSE),IF('Programmes (ENG)'!G101="","",'Programmes (ENG)'!G101))</f>
        <v>Dr Ian Thompson</v>
      </c>
      <c r="H101" s="5" t="str">
        <f>'Programmes (ENG)'!H101</f>
        <v>F1</v>
      </c>
      <c r="I101" s="6">
        <f>'Programmes (ENG)'!I101</f>
        <v>44770</v>
      </c>
      <c r="J101" s="6">
        <f>'Programmes (ENG)'!J101</f>
        <v>44901</v>
      </c>
      <c r="K101" s="3" t="str">
        <f>VLOOKUP('Programmes (ENG)'!K101,HIDE!A:B,2, FALSE)</f>
        <v>Bwrdd Iechyd Prifysgol Hywel Dda</v>
      </c>
      <c r="L101" s="3" t="str">
        <f>VLOOKUP('Programmes (ENG)'!L101, HIDE!$A:$B, 2, FALSE)</f>
        <v>Ysbyty Cyffredinol Bronglais</v>
      </c>
      <c r="M101" s="3" t="str">
        <f>VLOOKUP('Programmes (ENG)'!M101, HIDE!$A:$B, 2, FALSE)</f>
        <v>Aberystwyth</v>
      </c>
      <c r="N101" s="3" t="str">
        <f>VLOOKUP('Programmes (ENG)'!N101,HIDE!G:H, 2, FALSE)</f>
        <v>Meddygaeth Geriatreg</v>
      </c>
      <c r="O101" s="3" t="str">
        <f t="shared" si="7"/>
        <v>/</v>
      </c>
      <c r="P101" s="3" t="str">
        <f>IF('Programmes (ENG)'!P101="","",VLOOKUP('Programmes (ENG)'!P101, HIDE!G:H, 2, FALSE))</f>
        <v>Meddygaeth Adsefydlu</v>
      </c>
      <c r="Q101" s="3" t="str">
        <f>IF('Programmes (ENG)'!Q101="Supervisor to be Confirmed",VLOOKUP('Programmes (ENG)'!Q101,HIDE!A:B,2,FALSE),IF('Programmes (ENG)'!Q101="","",'Programmes (ENG)'!Q101))</f>
        <v>Dr Ian Thompson</v>
      </c>
      <c r="R101" s="3" t="str">
        <f>'Programmes (ENG)'!R101</f>
        <v>F1</v>
      </c>
      <c r="S101" s="10">
        <f>'Programmes (ENG)'!S101</f>
        <v>44537</v>
      </c>
      <c r="T101" s="10">
        <f>'Programmes (ENG)'!T101</f>
        <v>45020</v>
      </c>
      <c r="U101" s="3" t="str">
        <f>VLOOKUP('Programmes (ENG)'!U101,HIDE!A:B,2, FALSE)</f>
        <v>Bwrdd Iechyd Prifysgol Hywel Dda</v>
      </c>
      <c r="V101" s="3" t="str">
        <f>VLOOKUP('Programmes (ENG)'!V101, HIDE!$A:$B, 2, FALSE)</f>
        <v>Ysbyty Cyffredinol Bronglais</v>
      </c>
      <c r="W101" s="3" t="str">
        <f>VLOOKUP('Programmes (ENG)'!W101, HIDE!$A:$B, 2, FALSE)</f>
        <v>Aberystwyth</v>
      </c>
      <c r="X101" s="3" t="str">
        <f>VLOOKUP('Programmes (ENG)'!X101,HIDE!G:H, 2, FALSE)</f>
        <v>Llawdriniaeth Gyffredinol</v>
      </c>
      <c r="Y101" s="3" t="str">
        <f t="shared" si="8"/>
        <v/>
      </c>
      <c r="Z101" s="3" t="str">
        <f>IF('Programmes (ENG)'!Z101="","",VLOOKUP('Programmes (ENG)'!Z101, HIDE!G:H, 2, FALSE))</f>
        <v/>
      </c>
      <c r="AA101" s="3" t="str">
        <f>IF('Programmes (ENG)'!AA101="Supervisor to be Confirmed",VLOOKUP('Programmes (ENG)'!AA101,HIDE!A:B,2,FALSE),IF('Programmes (ENG)'!AA101="","",'Programmes (ENG)'!AA101))</f>
        <v>Mr Samy Mohamed</v>
      </c>
      <c r="AB101" s="3" t="str">
        <f>'Programmes (ENG)'!AB101</f>
        <v>F1</v>
      </c>
      <c r="AC101" s="10">
        <f>'Programmes (ENG)'!AC101</f>
        <v>45021</v>
      </c>
      <c r="AD101" s="10">
        <f>'Programmes (ENG)'!AD101</f>
        <v>45139</v>
      </c>
      <c r="AE101" s="3" t="str">
        <f>VLOOKUP('Programmes (ENG)'!AE101,HIDE!A:B,2, FALSE)</f>
        <v>Bwrdd Iechyd Prifysgol Hywel Dda</v>
      </c>
      <c r="AF101" s="3" t="str">
        <f>VLOOKUP('Programmes (ENG)'!AF101, HIDE!$A:$B, 2, FALSE)</f>
        <v>Ysbyty Cyffredinol Bronglais</v>
      </c>
      <c r="AG101" s="3" t="str">
        <f>VLOOKUP('Programmes (ENG)'!AG101, HIDE!$A:$B, 2, FALSE)</f>
        <v>Aberystwyth</v>
      </c>
      <c r="AH101" s="3" t="str">
        <f>VLOOKUP('Programmes (ENG)'!AH101,HIDE!G:H, 2, FALSE)</f>
        <v>Meddygaeth Gyffredinol (Mewnol)</v>
      </c>
      <c r="AI101" s="3" t="str">
        <f t="shared" si="9"/>
        <v>/</v>
      </c>
      <c r="AJ101" s="3" t="str">
        <f>IF('Programmes (ENG)'!AJ101="","",VLOOKUP('Programmes (ENG)'!AJ101, HIDE!G:H, 2, FALSE))</f>
        <v>*Uned Asesu Meddygol</v>
      </c>
      <c r="AK101" s="3" t="str">
        <f>IF('Programmes (ENG)'!AK101="Supervisor to be Confirmed",VLOOKUP('Programmes (ENG)'!AK101,HIDE!A:B,2,FALSE),IF('Programmes (ENG)'!AK101="","",'Programmes (ENG)'!AK101))</f>
        <v xml:space="preserve">Dr Jyoti Gupta </v>
      </c>
      <c r="AL101" s="10" t="str">
        <f>IF('Programmes (ENG)'!AL101="", "", 'Programmes (ENG)'!AL101)</f>
        <v/>
      </c>
      <c r="AM101" s="10" t="str">
        <f>IF('Programmes (ENG)'!AM101="", "", 'Programmes (ENG)'!AM101)</f>
        <v/>
      </c>
      <c r="AN101" s="9" t="str">
        <f>IF('Programmes (ENG)'!AN101="","",VLOOKUP('Programmes (ENG)'!AN101,HIDE!A:B,2,FALSE))</f>
        <v/>
      </c>
      <c r="AO101" s="9" t="str">
        <f>IF('Programmes (ENG)'!AO101="","",VLOOKUP('Programmes (ENG)'!AO101,HIDE!A:B,2,FALSE))</f>
        <v/>
      </c>
      <c r="AP101" s="9" t="str">
        <f>IF('Programmes (ENG)'!AP101="","",VLOOKUP('Programmes (ENG)'!AP101,HIDE!$A:$B,2,FALSE))</f>
        <v/>
      </c>
      <c r="AQ101" s="9" t="str">
        <f t="shared" si="10"/>
        <v/>
      </c>
      <c r="AR101" s="9" t="str">
        <f>IF('Programmes (ENG)'!AR101="","",VLOOKUP('Programmes (ENG)'!AR101,HIDE!A:B,2,FALSE))</f>
        <v/>
      </c>
      <c r="AS101" s="9" t="str">
        <f t="shared" si="11"/>
        <v/>
      </c>
      <c r="AT101" s="9" t="str">
        <f>IF('Programmes (ENG)'!AT101="Supervisor to be Confirmed",VLOOKUP('Programmes (ENG)'!AT101,HIDE!A:B,2,FALSE),IF('Programmes (ENG)'!AT101="","",'Programmes (ENG)'!AT101))</f>
        <v/>
      </c>
    </row>
    <row r="102" spans="1:46" hidden="1" x14ac:dyDescent="0.25">
      <c r="A102" s="3" t="str">
        <f>'Programmes (ENG)'!A102</f>
        <v>FPP</v>
      </c>
      <c r="B102" s="3" t="str">
        <f>'Programmes (ENG)'!B102</f>
        <v>FP1/7A2N/034b</v>
      </c>
      <c r="C102" s="3" t="str">
        <f>'Programmes (ENG)'!C102</f>
        <v>WAL/FP/034b</v>
      </c>
      <c r="D102" s="3" t="s">
        <v>872</v>
      </c>
      <c r="E102" s="5">
        <f>'Programmes (ENG)'!E102</f>
        <v>0</v>
      </c>
      <c r="F102" s="9" t="str">
        <f t="shared" si="6"/>
        <v xml:space="preserve">Meddygaeth Gyffredinol (Mewnol)/*Uned Asesu Meddygol, Meddygaeth Geriatreg/Meddygaeth Adsefydlu, Llawdriniaeth Gyffredinol </v>
      </c>
      <c r="G102" s="9" t="str">
        <f>IF('Programmes (ENG)'!G102="Supervisor to be Confirmed",VLOOKUP('Programmes (ENG)'!G102,HIDE!A:B,2,FALSE),IF('Programmes (ENG)'!G102="","",'Programmes (ENG)'!G102))</f>
        <v xml:space="preserve">Dr Jyoti Gupta </v>
      </c>
      <c r="H102" s="5" t="str">
        <f>'Programmes (ENG)'!H102</f>
        <v>F1</v>
      </c>
      <c r="I102" s="6">
        <f>'Programmes (ENG)'!I102</f>
        <v>44770</v>
      </c>
      <c r="J102" s="6">
        <f>'Programmes (ENG)'!J102</f>
        <v>44901</v>
      </c>
      <c r="K102" s="3" t="str">
        <f>VLOOKUP('Programmes (ENG)'!K102,HIDE!A:B,2, FALSE)</f>
        <v>Bwrdd Iechyd Prifysgol Hywel Dda</v>
      </c>
      <c r="L102" s="3" t="str">
        <f>VLOOKUP('Programmes (ENG)'!L102, HIDE!$A:$B, 2, FALSE)</f>
        <v>Ysbyty Cyffredinol Bronglais</v>
      </c>
      <c r="M102" s="3" t="str">
        <f>VLOOKUP('Programmes (ENG)'!M102, HIDE!$A:$B, 2, FALSE)</f>
        <v>Aberystwyth</v>
      </c>
      <c r="N102" s="3" t="str">
        <f>VLOOKUP('Programmes (ENG)'!N102,HIDE!G:H, 2, FALSE)</f>
        <v>Meddygaeth Gyffredinol (Mewnol)</v>
      </c>
      <c r="O102" s="3" t="str">
        <f t="shared" si="7"/>
        <v>/</v>
      </c>
      <c r="P102" s="3" t="str">
        <f>IF('Programmes (ENG)'!P102="","",VLOOKUP('Programmes (ENG)'!P102, HIDE!G:H, 2, FALSE))</f>
        <v>*Uned Asesu Meddygol</v>
      </c>
      <c r="Q102" s="3" t="str">
        <f>IF('Programmes (ENG)'!Q102="Supervisor to be Confirmed",VLOOKUP('Programmes (ENG)'!Q102,HIDE!A:B,2,FALSE),IF('Programmes (ENG)'!Q102="","",'Programmes (ENG)'!Q102))</f>
        <v xml:space="preserve">Dr Jyoti Gupta </v>
      </c>
      <c r="R102" s="3" t="str">
        <f>'Programmes (ENG)'!R102</f>
        <v>F1</v>
      </c>
      <c r="S102" s="10">
        <f>'Programmes (ENG)'!S102</f>
        <v>44537</v>
      </c>
      <c r="T102" s="10">
        <f>'Programmes (ENG)'!T102</f>
        <v>45020</v>
      </c>
      <c r="U102" s="3" t="str">
        <f>VLOOKUP('Programmes (ENG)'!U102,HIDE!A:B,2, FALSE)</f>
        <v>Bwrdd Iechyd Prifysgol Hywel Dda</v>
      </c>
      <c r="V102" s="3" t="str">
        <f>VLOOKUP('Programmes (ENG)'!V102, HIDE!$A:$B, 2, FALSE)</f>
        <v>Ysbyty Cyffredinol Bronglais</v>
      </c>
      <c r="W102" s="3" t="str">
        <f>VLOOKUP('Programmes (ENG)'!W102, HIDE!$A:$B, 2, FALSE)</f>
        <v>Aberystwyth</v>
      </c>
      <c r="X102" s="3" t="str">
        <f>VLOOKUP('Programmes (ENG)'!X102,HIDE!G:H, 2, FALSE)</f>
        <v>Meddygaeth Geriatreg</v>
      </c>
      <c r="Y102" s="3" t="str">
        <f t="shared" si="8"/>
        <v>/</v>
      </c>
      <c r="Z102" s="3" t="str">
        <f>IF('Programmes (ENG)'!Z102="","",VLOOKUP('Programmes (ENG)'!Z102, HIDE!G:H, 2, FALSE))</f>
        <v>Meddygaeth Adsefydlu</v>
      </c>
      <c r="AA102" s="3" t="str">
        <f>IF('Programmes (ENG)'!AA102="Supervisor to be Confirmed",VLOOKUP('Programmes (ENG)'!AA102,HIDE!A:B,2,FALSE),IF('Programmes (ENG)'!AA102="","",'Programmes (ENG)'!AA102))</f>
        <v>Dr Ian Thompson</v>
      </c>
      <c r="AB102" s="3" t="str">
        <f>'Programmes (ENG)'!AB102</f>
        <v>F1</v>
      </c>
      <c r="AC102" s="10">
        <f>'Programmes (ENG)'!AC102</f>
        <v>45021</v>
      </c>
      <c r="AD102" s="10">
        <f>'Programmes (ENG)'!AD102</f>
        <v>45139</v>
      </c>
      <c r="AE102" s="3" t="str">
        <f>VLOOKUP('Programmes (ENG)'!AE102,HIDE!A:B,2, FALSE)</f>
        <v>Bwrdd Iechyd Prifysgol Hywel Dda</v>
      </c>
      <c r="AF102" s="3" t="str">
        <f>VLOOKUP('Programmes (ENG)'!AF102, HIDE!$A:$B, 2, FALSE)</f>
        <v>Ysbyty Cyffredinol Bronglais</v>
      </c>
      <c r="AG102" s="3" t="str">
        <f>VLOOKUP('Programmes (ENG)'!AG102, HIDE!$A:$B, 2, FALSE)</f>
        <v>Aberystwyth</v>
      </c>
      <c r="AH102" s="3" t="str">
        <f>VLOOKUP('Programmes (ENG)'!AH102,HIDE!G:H, 2, FALSE)</f>
        <v>Llawdriniaeth Gyffredinol</v>
      </c>
      <c r="AI102" s="3" t="str">
        <f t="shared" si="9"/>
        <v/>
      </c>
      <c r="AJ102" s="3" t="str">
        <f>IF('Programmes (ENG)'!AJ102="","",VLOOKUP('Programmes (ENG)'!AJ102, HIDE!G:H, 2, FALSE))</f>
        <v/>
      </c>
      <c r="AK102" s="3" t="str">
        <f>IF('Programmes (ENG)'!AK102="Supervisor to be Confirmed",VLOOKUP('Programmes (ENG)'!AK102,HIDE!A:B,2,FALSE),IF('Programmes (ENG)'!AK102="","",'Programmes (ENG)'!AK102))</f>
        <v>Mr Samy Mohamed</v>
      </c>
      <c r="AL102" s="10" t="str">
        <f>IF('Programmes (ENG)'!AL102="", "", 'Programmes (ENG)'!AL102)</f>
        <v/>
      </c>
      <c r="AM102" s="10" t="str">
        <f>IF('Programmes (ENG)'!AM102="", "", 'Programmes (ENG)'!AM102)</f>
        <v/>
      </c>
      <c r="AN102" s="9" t="str">
        <f>IF('Programmes (ENG)'!AN102="","",VLOOKUP('Programmes (ENG)'!AN102,HIDE!A:B,2,FALSE))</f>
        <v/>
      </c>
      <c r="AO102" s="9" t="str">
        <f>IF('Programmes (ENG)'!AO102="","",VLOOKUP('Programmes (ENG)'!AO102,HIDE!A:B,2,FALSE))</f>
        <v/>
      </c>
      <c r="AP102" s="9" t="str">
        <f>IF('Programmes (ENG)'!AP102="","",VLOOKUP('Programmes (ENG)'!AP102,HIDE!$A:$B,2,FALSE))</f>
        <v/>
      </c>
      <c r="AQ102" s="9" t="str">
        <f t="shared" si="10"/>
        <v/>
      </c>
      <c r="AR102" s="9" t="str">
        <f>IF('Programmes (ENG)'!AR102="","",VLOOKUP('Programmes (ENG)'!AR102,HIDE!A:B,2,FALSE))</f>
        <v/>
      </c>
      <c r="AS102" s="9" t="str">
        <f t="shared" si="11"/>
        <v/>
      </c>
      <c r="AT102" s="9" t="str">
        <f>IF('Programmes (ENG)'!AT102="Supervisor to be Confirmed",VLOOKUP('Programmes (ENG)'!AT102,HIDE!A:B,2,FALSE),IF('Programmes (ENG)'!AT102="","",'Programmes (ENG)'!AT102))</f>
        <v/>
      </c>
    </row>
    <row r="103" spans="1:46" hidden="1" x14ac:dyDescent="0.25">
      <c r="A103" s="3" t="str">
        <f>'Programmes (ENG)'!A103</f>
        <v>FPP</v>
      </c>
      <c r="B103" s="3" t="str">
        <f>'Programmes (ENG)'!B103</f>
        <v>FP1/7A2N/034c</v>
      </c>
      <c r="C103" s="3" t="str">
        <f>'Programmes (ENG)'!C103</f>
        <v>WAL/FP/034c</v>
      </c>
      <c r="D103" s="3" t="s">
        <v>872</v>
      </c>
      <c r="E103" s="5">
        <f>'Programmes (ENG)'!E103</f>
        <v>0</v>
      </c>
      <c r="F103" s="9" t="str">
        <f t="shared" si="6"/>
        <v xml:space="preserve">Llawdriniaeth Gyffredinol, Meddygaeth Gyffredinol (Mewnol)/*Uned Asesu Meddygol, Meddygaeth Geriatreg/Meddygaeth Adsefydlu </v>
      </c>
      <c r="G103" s="9" t="str">
        <f>IF('Programmes (ENG)'!G103="Supervisor to be Confirmed",VLOOKUP('Programmes (ENG)'!G103,HIDE!A:B,2,FALSE),IF('Programmes (ENG)'!G103="","",'Programmes (ENG)'!G103))</f>
        <v>Mr Samy Mohamed</v>
      </c>
      <c r="H103" s="5" t="str">
        <f>'Programmes (ENG)'!H103</f>
        <v>F1</v>
      </c>
      <c r="I103" s="6">
        <f>'Programmes (ENG)'!I103</f>
        <v>44770</v>
      </c>
      <c r="J103" s="6">
        <f>'Programmes (ENG)'!J103</f>
        <v>44901</v>
      </c>
      <c r="K103" s="3" t="str">
        <f>VLOOKUP('Programmes (ENG)'!K103,HIDE!A:B,2, FALSE)</f>
        <v>Bwrdd Iechyd Prifysgol Hywel Dda</v>
      </c>
      <c r="L103" s="3" t="str">
        <f>VLOOKUP('Programmes (ENG)'!L103, HIDE!$A:$B, 2, FALSE)</f>
        <v>Ysbyty Cyffredinol Bronglais</v>
      </c>
      <c r="M103" s="3" t="str">
        <f>VLOOKUP('Programmes (ENG)'!M103, HIDE!$A:$B, 2, FALSE)</f>
        <v>Aberystwyth</v>
      </c>
      <c r="N103" s="3" t="str">
        <f>VLOOKUP('Programmes (ENG)'!N103,HIDE!G:H, 2, FALSE)</f>
        <v>Llawdriniaeth Gyffredinol</v>
      </c>
      <c r="O103" s="3" t="str">
        <f t="shared" si="7"/>
        <v/>
      </c>
      <c r="P103" s="3" t="str">
        <f>IF('Programmes (ENG)'!P103="","",VLOOKUP('Programmes (ENG)'!P103, HIDE!G:H, 2, FALSE))</f>
        <v/>
      </c>
      <c r="Q103" s="3" t="str">
        <f>IF('Programmes (ENG)'!Q103="Supervisor to be Confirmed",VLOOKUP('Programmes (ENG)'!Q103,HIDE!A:B,2,FALSE),IF('Programmes (ENG)'!Q103="","",'Programmes (ENG)'!Q103))</f>
        <v>Mr Samy Mohamed</v>
      </c>
      <c r="R103" s="3" t="str">
        <f>'Programmes (ENG)'!R103</f>
        <v>F1</v>
      </c>
      <c r="S103" s="10">
        <f>'Programmes (ENG)'!S103</f>
        <v>44537</v>
      </c>
      <c r="T103" s="10">
        <f>'Programmes (ENG)'!T103</f>
        <v>45020</v>
      </c>
      <c r="U103" s="3" t="str">
        <f>VLOOKUP('Programmes (ENG)'!U103,HIDE!A:B,2, FALSE)</f>
        <v>Bwrdd Iechyd Prifysgol Hywel Dda</v>
      </c>
      <c r="V103" s="3" t="str">
        <f>VLOOKUP('Programmes (ENG)'!V103, HIDE!$A:$B, 2, FALSE)</f>
        <v>Ysbyty Cyffredinol Bronglais</v>
      </c>
      <c r="W103" s="3" t="str">
        <f>VLOOKUP('Programmes (ENG)'!W103, HIDE!$A:$B, 2, FALSE)</f>
        <v>Aberystwyth</v>
      </c>
      <c r="X103" s="3" t="str">
        <f>VLOOKUP('Programmes (ENG)'!X103,HIDE!G:H, 2, FALSE)</f>
        <v>Meddygaeth Gyffredinol (Mewnol)</v>
      </c>
      <c r="Y103" s="3" t="str">
        <f t="shared" si="8"/>
        <v>/</v>
      </c>
      <c r="Z103" s="3" t="str">
        <f>IF('Programmes (ENG)'!Z103="","",VLOOKUP('Programmes (ENG)'!Z103, HIDE!G:H, 2, FALSE))</f>
        <v>*Uned Asesu Meddygol</v>
      </c>
      <c r="AA103" s="3" t="str">
        <f>IF('Programmes (ENG)'!AA103="Supervisor to be Confirmed",VLOOKUP('Programmes (ENG)'!AA103,HIDE!A:B,2,FALSE),IF('Programmes (ENG)'!AA103="","",'Programmes (ENG)'!AA103))</f>
        <v xml:space="preserve">Dr Jyoti Gupta </v>
      </c>
      <c r="AB103" s="3" t="str">
        <f>'Programmes (ENG)'!AB103</f>
        <v>F1</v>
      </c>
      <c r="AC103" s="10">
        <f>'Programmes (ENG)'!AC103</f>
        <v>45021</v>
      </c>
      <c r="AD103" s="10">
        <f>'Programmes (ENG)'!AD103</f>
        <v>45139</v>
      </c>
      <c r="AE103" s="3" t="str">
        <f>VLOOKUP('Programmes (ENG)'!AE103,HIDE!A:B,2, FALSE)</f>
        <v>Bwrdd Iechyd Prifysgol Hywel Dda</v>
      </c>
      <c r="AF103" s="3" t="str">
        <f>VLOOKUP('Programmes (ENG)'!AF103, HIDE!$A:$B, 2, FALSE)</f>
        <v>Ysbyty Cyffredinol Bronglais</v>
      </c>
      <c r="AG103" s="3" t="str">
        <f>VLOOKUP('Programmes (ENG)'!AG103, HIDE!$A:$B, 2, FALSE)</f>
        <v>Aberystwyth</v>
      </c>
      <c r="AH103" s="3" t="str">
        <f>VLOOKUP('Programmes (ENG)'!AH103,HIDE!G:H, 2, FALSE)</f>
        <v>Meddygaeth Geriatreg</v>
      </c>
      <c r="AI103" s="3" t="str">
        <f t="shared" si="9"/>
        <v>/</v>
      </c>
      <c r="AJ103" s="3" t="str">
        <f>IF('Programmes (ENG)'!AJ103="","",VLOOKUP('Programmes (ENG)'!AJ103, HIDE!G:H, 2, FALSE))</f>
        <v>Meddygaeth Adsefydlu</v>
      </c>
      <c r="AK103" s="3" t="str">
        <f>IF('Programmes (ENG)'!AK103="Supervisor to be Confirmed",VLOOKUP('Programmes (ENG)'!AK103,HIDE!A:B,2,FALSE),IF('Programmes (ENG)'!AK103="","",'Programmes (ENG)'!AK103))</f>
        <v>Dr Ian Thompson</v>
      </c>
      <c r="AL103" s="10" t="str">
        <f>IF('Programmes (ENG)'!AL103="", "", 'Programmes (ENG)'!AL103)</f>
        <v/>
      </c>
      <c r="AM103" s="10" t="str">
        <f>IF('Programmes (ENG)'!AM103="", "", 'Programmes (ENG)'!AM103)</f>
        <v/>
      </c>
      <c r="AN103" s="9" t="str">
        <f>IF('Programmes (ENG)'!AN103="","",VLOOKUP('Programmes (ENG)'!AN103,HIDE!A:B,2,FALSE))</f>
        <v/>
      </c>
      <c r="AO103" s="9" t="str">
        <f>IF('Programmes (ENG)'!AO103="","",VLOOKUP('Programmes (ENG)'!AO103,HIDE!A:B,2,FALSE))</f>
        <v/>
      </c>
      <c r="AP103" s="9" t="str">
        <f>IF('Programmes (ENG)'!AP103="","",VLOOKUP('Programmes (ENG)'!AP103,HIDE!$A:$B,2,FALSE))</f>
        <v/>
      </c>
      <c r="AQ103" s="9" t="str">
        <f t="shared" si="10"/>
        <v/>
      </c>
      <c r="AR103" s="9" t="str">
        <f>IF('Programmes (ENG)'!AR103="","",VLOOKUP('Programmes (ENG)'!AR103,HIDE!A:B,2,FALSE))</f>
        <v/>
      </c>
      <c r="AS103" s="9" t="str">
        <f t="shared" si="11"/>
        <v/>
      </c>
      <c r="AT103" s="9" t="str">
        <f>IF('Programmes (ENG)'!AT103="Supervisor to be Confirmed",VLOOKUP('Programmes (ENG)'!AT103,HIDE!A:B,2,FALSE),IF('Programmes (ENG)'!AT103="","",'Programmes (ENG)'!AT103))</f>
        <v/>
      </c>
    </row>
    <row r="104" spans="1:46" hidden="1" x14ac:dyDescent="0.25">
      <c r="A104" s="3" t="str">
        <f>'Programmes (ENG)'!A104</f>
        <v>FP</v>
      </c>
      <c r="B104" s="3" t="str">
        <f>'Programmes (ENG)'!B104</f>
        <v>F1/7A4/035a</v>
      </c>
      <c r="C104" s="3" t="str">
        <f>'Programmes (ENG)'!C104</f>
        <v>WAL/FP/035a</v>
      </c>
      <c r="D104" s="3" t="s">
        <v>872</v>
      </c>
      <c r="E104" s="5">
        <f>'Programmes (ENG)'!E104</f>
        <v>1</v>
      </c>
      <c r="F104" s="9" t="str">
        <f t="shared" si="6"/>
        <v xml:space="preserve">Meddygaeth Gyffredinol (Mewnol)/Endocrinoleg a Diabetes Mellitus, Llawdriniaeth Gyffredinol/Llawdriniaeth ar y Fron, Trawma Llawdriniaeth Orthopedig </v>
      </c>
      <c r="G104" s="9" t="str">
        <f>IF('Programmes (ENG)'!G104="Supervisor to be Confirmed",VLOOKUP('Programmes (ENG)'!G104,HIDE!A:B,2,FALSE),IF('Programmes (ENG)'!G104="","",'Programmes (ENG)'!G104))</f>
        <v xml:space="preserve">Dr Lindsay David George </v>
      </c>
      <c r="H104" s="5" t="str">
        <f>'Programmes (ENG)'!H104</f>
        <v>F1</v>
      </c>
      <c r="I104" s="6">
        <f>'Programmes (ENG)'!I104</f>
        <v>44770</v>
      </c>
      <c r="J104" s="6">
        <f>'Programmes (ENG)'!J104</f>
        <v>44901</v>
      </c>
      <c r="K104" s="3" t="str">
        <f>VLOOKUP('Programmes (ENG)'!K104,HIDE!A:B,2, FALSE)</f>
        <v>Bwrdd Iechyd Prifysgol Caerdydd a'r Fro</v>
      </c>
      <c r="L104" s="3" t="str">
        <f>VLOOKUP('Programmes (ENG)'!L104, HIDE!$A:$B, 2, FALSE)</f>
        <v>Ysbyty Athrofaol Llandochau</v>
      </c>
      <c r="M104" s="3" t="str">
        <f>VLOOKUP('Programmes (ENG)'!M104, HIDE!$A:$B, 2, FALSE)</f>
        <v>Penarth</v>
      </c>
      <c r="N104" s="3" t="str">
        <f>VLOOKUP('Programmes (ENG)'!N104,HIDE!G:H, 2, FALSE)</f>
        <v>Meddygaeth Gyffredinol (Mewnol)</v>
      </c>
      <c r="O104" s="3" t="str">
        <f t="shared" si="7"/>
        <v>/</v>
      </c>
      <c r="P104" s="3" t="str">
        <f>IF('Programmes (ENG)'!P104="","",VLOOKUP('Programmes (ENG)'!P104, HIDE!G:H, 2, FALSE))</f>
        <v>Endocrinoleg a Diabetes Mellitus</v>
      </c>
      <c r="Q104" s="3" t="str">
        <f>IF('Programmes (ENG)'!Q104="Supervisor to be Confirmed",VLOOKUP('Programmes (ENG)'!Q104,HIDE!A:B,2,FALSE),IF('Programmes (ENG)'!Q104="","",'Programmes (ENG)'!Q104))</f>
        <v xml:space="preserve">Dr Lindsay David George </v>
      </c>
      <c r="R104" s="3" t="str">
        <f>'Programmes (ENG)'!R104</f>
        <v>F1</v>
      </c>
      <c r="S104" s="10">
        <f>'Programmes (ENG)'!S104</f>
        <v>44537</v>
      </c>
      <c r="T104" s="10">
        <f>'Programmes (ENG)'!T104</f>
        <v>45020</v>
      </c>
      <c r="U104" s="3" t="str">
        <f>VLOOKUP('Programmes (ENG)'!U104,HIDE!A:B,2, FALSE)</f>
        <v>Bwrdd Iechyd Prifysgol Caerdydd a'r Fro</v>
      </c>
      <c r="V104" s="3" t="str">
        <f>VLOOKUP('Programmes (ENG)'!V104, HIDE!$A:$B, 2, FALSE)</f>
        <v>Ysbyty Athrofaol Cymru / Ysbyty Athrofaol Llandochau</v>
      </c>
      <c r="W104" s="3" t="str">
        <f>VLOOKUP('Programmes (ENG)'!W104, HIDE!$A:$B, 2, FALSE)</f>
        <v>Caerdydd / Penarth</v>
      </c>
      <c r="X104" s="3" t="str">
        <f>VLOOKUP('Programmes (ENG)'!X104,HIDE!G:H, 2, FALSE)</f>
        <v>Llawdriniaeth Gyffredinol</v>
      </c>
      <c r="Y104" s="3" t="str">
        <f t="shared" si="8"/>
        <v>/</v>
      </c>
      <c r="Z104" s="46" t="str">
        <f>IF('Programmes (ENG)'!Z104="","",VLOOKUP('Programmes (ENG)'!Z104, HIDE!G:H, 2, FALSE))</f>
        <v>Llawdriniaeth ar y Fron</v>
      </c>
      <c r="AA104" s="3" t="str">
        <f>IF('Programmes (ENG)'!AA104="Supervisor to be Confirmed",VLOOKUP('Programmes (ENG)'!AA104,HIDE!A:B,2,FALSE),IF('Programmes (ENG)'!AA104="","",'Programmes (ENG)'!AA104))</f>
        <v xml:space="preserve">Mr Simon Phillips </v>
      </c>
      <c r="AB104" s="3" t="str">
        <f>'Programmes (ENG)'!AB104</f>
        <v>F1</v>
      </c>
      <c r="AC104" s="10">
        <f>'Programmes (ENG)'!AC104</f>
        <v>45021</v>
      </c>
      <c r="AD104" s="10">
        <f>'Programmes (ENG)'!AD104</f>
        <v>45139</v>
      </c>
      <c r="AE104" s="3" t="str">
        <f>VLOOKUP('Programmes (ENG)'!AE104,HIDE!A:B,2, FALSE)</f>
        <v>Bwrdd Iechyd Prifysgol Caerdydd a'r Fro</v>
      </c>
      <c r="AF104" s="3" t="str">
        <f>VLOOKUP('Programmes (ENG)'!AF104, HIDE!$A:$B, 2, FALSE)</f>
        <v>Ysbyty Athrofaol Cymru</v>
      </c>
      <c r="AG104" s="3" t="str">
        <f>VLOOKUP('Programmes (ENG)'!AG104, HIDE!$A:$B, 2, FALSE)</f>
        <v>Caerdydd</v>
      </c>
      <c r="AH104" s="3" t="str">
        <f>VLOOKUP('Programmes (ENG)'!AH104,HIDE!G:H, 2, FALSE)</f>
        <v>Trawma Llawdriniaeth Orthopedig</v>
      </c>
      <c r="AI104" s="3" t="str">
        <f t="shared" si="9"/>
        <v/>
      </c>
      <c r="AJ104" s="3" t="str">
        <f>IF('Programmes (ENG)'!AJ104="","",VLOOKUP('Programmes (ENG)'!AJ104, HIDE!G:H, 2, FALSE))</f>
        <v/>
      </c>
      <c r="AK104" s="3" t="str">
        <f>IF('Programmes (ENG)'!AK104="Supervisor to be Confirmed",VLOOKUP('Programmes (ENG)'!AK104,HIDE!A:B,2,FALSE),IF('Programmes (ENG)'!AK104="","",'Programmes (ENG)'!AK104))</f>
        <v>Mr Simon White</v>
      </c>
      <c r="AL104" s="10" t="str">
        <f>IF('Programmes (ENG)'!AL104="", "", 'Programmes (ENG)'!AL104)</f>
        <v/>
      </c>
      <c r="AM104" s="10" t="str">
        <f>IF('Programmes (ENG)'!AM104="", "", 'Programmes (ENG)'!AM104)</f>
        <v/>
      </c>
      <c r="AN104" s="9" t="str">
        <f>IF('Programmes (ENG)'!AN104="","",VLOOKUP('Programmes (ENG)'!AN104,HIDE!A:B,2,FALSE))</f>
        <v/>
      </c>
      <c r="AO104" s="9" t="str">
        <f>IF('Programmes (ENG)'!AO104="","",VLOOKUP('Programmes (ENG)'!AO104,HIDE!A:B,2,FALSE))</f>
        <v/>
      </c>
      <c r="AP104" s="9" t="str">
        <f>IF('Programmes (ENG)'!AP104="","",VLOOKUP('Programmes (ENG)'!AP104,HIDE!$A:$B,2,FALSE))</f>
        <v/>
      </c>
      <c r="AQ104" s="9" t="str">
        <f t="shared" si="10"/>
        <v/>
      </c>
      <c r="AR104" s="9" t="str">
        <f>IF('Programmes (ENG)'!AR104="","",VLOOKUP('Programmes (ENG)'!AR104,HIDE!A:B,2,FALSE))</f>
        <v/>
      </c>
      <c r="AS104" s="9" t="str">
        <f t="shared" si="11"/>
        <v/>
      </c>
      <c r="AT104" s="9" t="str">
        <f>IF('Programmes (ENG)'!AT104="Supervisor to be Confirmed",VLOOKUP('Programmes (ENG)'!AT104,HIDE!A:B,2,FALSE),IF('Programmes (ENG)'!AT104="","",'Programmes (ENG)'!AT104))</f>
        <v/>
      </c>
    </row>
    <row r="105" spans="1:46" hidden="1" x14ac:dyDescent="0.25">
      <c r="A105" s="3" t="str">
        <f>'Programmes (ENG)'!A105</f>
        <v>FP</v>
      </c>
      <c r="B105" s="3" t="str">
        <f>'Programmes (ENG)'!B105</f>
        <v>F1/7A4/035b</v>
      </c>
      <c r="C105" s="3" t="str">
        <f>'Programmes (ENG)'!C105</f>
        <v>WAL/FP/035b</v>
      </c>
      <c r="D105" s="3" t="s">
        <v>872</v>
      </c>
      <c r="E105" s="5">
        <f>'Programmes (ENG)'!E105</f>
        <v>1</v>
      </c>
      <c r="F105" s="9" t="str">
        <f t="shared" si="6"/>
        <v xml:space="preserve">Trawma Llawdriniaeth Orthopedig, Meddygaeth Gyffredinol (Mewnol)/Endocrinoleg a Diabetes Mellitus, Llawdriniaeth Gyffredinol/Llawdriniaeth ar y Fron </v>
      </c>
      <c r="G105" s="9" t="str">
        <f>IF('Programmes (ENG)'!G105="Supervisor to be Confirmed",VLOOKUP('Programmes (ENG)'!G105,HIDE!A:B,2,FALSE),IF('Programmes (ENG)'!G105="","",'Programmes (ENG)'!G105))</f>
        <v>Mr Simon White</v>
      </c>
      <c r="H105" s="5" t="str">
        <f>'Programmes (ENG)'!H105</f>
        <v>F1</v>
      </c>
      <c r="I105" s="6">
        <f>'Programmes (ENG)'!I105</f>
        <v>44770</v>
      </c>
      <c r="J105" s="6">
        <f>'Programmes (ENG)'!J105</f>
        <v>44901</v>
      </c>
      <c r="K105" s="3" t="str">
        <f>VLOOKUP('Programmes (ENG)'!K105,HIDE!A:B,2, FALSE)</f>
        <v>Bwrdd Iechyd Prifysgol Caerdydd a'r Fro</v>
      </c>
      <c r="L105" s="3" t="str">
        <f>VLOOKUP('Programmes (ENG)'!L105, HIDE!$A:$B, 2, FALSE)</f>
        <v>Ysbyty Athrofaol Cymru</v>
      </c>
      <c r="M105" s="3" t="str">
        <f>VLOOKUP('Programmes (ENG)'!M105, HIDE!$A:$B, 2, FALSE)</f>
        <v>Caerdydd</v>
      </c>
      <c r="N105" s="3" t="str">
        <f>VLOOKUP('Programmes (ENG)'!N105,HIDE!G:H, 2, FALSE)</f>
        <v>Trawma Llawdriniaeth Orthopedig</v>
      </c>
      <c r="O105" s="3" t="str">
        <f t="shared" si="7"/>
        <v/>
      </c>
      <c r="P105" s="3" t="str">
        <f>IF('Programmes (ENG)'!P105="","",VLOOKUP('Programmes (ENG)'!P105, HIDE!G:H, 2, FALSE))</f>
        <v/>
      </c>
      <c r="Q105" s="3" t="str">
        <f>IF('Programmes (ENG)'!Q105="Supervisor to be Confirmed",VLOOKUP('Programmes (ENG)'!Q105,HIDE!A:B,2,FALSE),IF('Programmes (ENG)'!Q105="","",'Programmes (ENG)'!Q105))</f>
        <v>Mr Simon White</v>
      </c>
      <c r="R105" s="3" t="str">
        <f>'Programmes (ENG)'!R105</f>
        <v>F1</v>
      </c>
      <c r="S105" s="10">
        <f>'Programmes (ENG)'!S105</f>
        <v>44537</v>
      </c>
      <c r="T105" s="10">
        <f>'Programmes (ENG)'!T105</f>
        <v>45020</v>
      </c>
      <c r="U105" s="3" t="str">
        <f>VLOOKUP('Programmes (ENG)'!U105,HIDE!A:B,2, FALSE)</f>
        <v>Bwrdd Iechyd Prifysgol Caerdydd a'r Fro</v>
      </c>
      <c r="V105" s="3" t="str">
        <f>VLOOKUP('Programmes (ENG)'!V105, HIDE!$A:$B, 2, FALSE)</f>
        <v>Ysbyty Athrofaol Llandochau</v>
      </c>
      <c r="W105" s="3" t="str">
        <f>VLOOKUP('Programmes (ENG)'!W105, HIDE!$A:$B, 2, FALSE)</f>
        <v>Penarth</v>
      </c>
      <c r="X105" s="3" t="str">
        <f>VLOOKUP('Programmes (ENG)'!X105,HIDE!G:H, 2, FALSE)</f>
        <v>Meddygaeth Gyffredinol (Mewnol)</v>
      </c>
      <c r="Y105" s="3" t="str">
        <f t="shared" si="8"/>
        <v>/</v>
      </c>
      <c r="Z105" s="3" t="str">
        <f>IF('Programmes (ENG)'!Z105="","",VLOOKUP('Programmes (ENG)'!Z105, HIDE!G:H, 2, FALSE))</f>
        <v>Endocrinoleg a Diabetes Mellitus</v>
      </c>
      <c r="AA105" s="3" t="str">
        <f>IF('Programmes (ENG)'!AA105="Supervisor to be Confirmed",VLOOKUP('Programmes (ENG)'!AA105,HIDE!A:B,2,FALSE),IF('Programmes (ENG)'!AA105="","",'Programmes (ENG)'!AA105))</f>
        <v xml:space="preserve">Dr Lindsay David George </v>
      </c>
      <c r="AB105" s="3" t="str">
        <f>'Programmes (ENG)'!AB105</f>
        <v>F1</v>
      </c>
      <c r="AC105" s="10">
        <f>'Programmes (ENG)'!AC105</f>
        <v>45021</v>
      </c>
      <c r="AD105" s="10">
        <f>'Programmes (ENG)'!AD105</f>
        <v>45139</v>
      </c>
      <c r="AE105" s="3" t="str">
        <f>VLOOKUP('Programmes (ENG)'!AE105,HIDE!A:B,2, FALSE)</f>
        <v>Bwrdd Iechyd Prifysgol Caerdydd a'r Fro</v>
      </c>
      <c r="AF105" s="3" t="str">
        <f>VLOOKUP('Programmes (ENG)'!AF105, HIDE!$A:$B, 2, FALSE)</f>
        <v>Ysbyty Athrofaol Cymru / Ysbyty Athrofaol Llandochau</v>
      </c>
      <c r="AG105" s="3" t="str">
        <f>VLOOKUP('Programmes (ENG)'!AG105, HIDE!$A:$B, 2, FALSE)</f>
        <v>Caerdydd / Penarth</v>
      </c>
      <c r="AH105" s="3" t="str">
        <f>VLOOKUP('Programmes (ENG)'!AH105,HIDE!G:H, 2, FALSE)</f>
        <v>Llawdriniaeth Gyffredinol</v>
      </c>
      <c r="AI105" s="3" t="str">
        <f t="shared" si="9"/>
        <v>/</v>
      </c>
      <c r="AJ105" s="46" t="str">
        <f>IF('Programmes (ENG)'!AJ105="","",VLOOKUP('Programmes (ENG)'!AJ105, HIDE!G:H, 2, FALSE))</f>
        <v>Llawdriniaeth ar y Fron</v>
      </c>
      <c r="AK105" s="3" t="str">
        <f>IF('Programmes (ENG)'!AK105="Supervisor to be Confirmed",VLOOKUP('Programmes (ENG)'!AK105,HIDE!A:B,2,FALSE),IF('Programmes (ENG)'!AK105="","",'Programmes (ENG)'!AK105))</f>
        <v xml:space="preserve">Mr Simon Phillips </v>
      </c>
      <c r="AL105" s="10" t="str">
        <f>IF('Programmes (ENG)'!AL105="", "", 'Programmes (ENG)'!AL105)</f>
        <v/>
      </c>
      <c r="AM105" s="10" t="str">
        <f>IF('Programmes (ENG)'!AM105="", "", 'Programmes (ENG)'!AM105)</f>
        <v/>
      </c>
      <c r="AN105" s="9" t="str">
        <f>IF('Programmes (ENG)'!AN105="","",VLOOKUP('Programmes (ENG)'!AN105,HIDE!A:B,2,FALSE))</f>
        <v/>
      </c>
      <c r="AO105" s="9" t="str">
        <f>IF('Programmes (ENG)'!AO105="","",VLOOKUP('Programmes (ENG)'!AO105,HIDE!A:B,2,FALSE))</f>
        <v/>
      </c>
      <c r="AP105" s="9" t="str">
        <f>IF('Programmes (ENG)'!AP105="","",VLOOKUP('Programmes (ENG)'!AP105,HIDE!$A:$B,2,FALSE))</f>
        <v/>
      </c>
      <c r="AQ105" s="9" t="str">
        <f t="shared" si="10"/>
        <v/>
      </c>
      <c r="AR105" s="9" t="str">
        <f>IF('Programmes (ENG)'!AR105="","",VLOOKUP('Programmes (ENG)'!AR105,HIDE!A:B,2,FALSE))</f>
        <v/>
      </c>
      <c r="AS105" s="9" t="str">
        <f t="shared" si="11"/>
        <v/>
      </c>
      <c r="AT105" s="9" t="str">
        <f>IF('Programmes (ENG)'!AT105="Supervisor to be Confirmed",VLOOKUP('Programmes (ENG)'!AT105,HIDE!A:B,2,FALSE),IF('Programmes (ENG)'!AT105="","",'Programmes (ENG)'!AT105))</f>
        <v/>
      </c>
    </row>
    <row r="106" spans="1:46" hidden="1" x14ac:dyDescent="0.25">
      <c r="A106" s="3" t="str">
        <f>'Programmes (ENG)'!A106</f>
        <v>FP</v>
      </c>
      <c r="B106" s="3" t="str">
        <f>'Programmes (ENG)'!B106</f>
        <v>F1/7A4/035c</v>
      </c>
      <c r="C106" s="3" t="str">
        <f>'Programmes (ENG)'!C106</f>
        <v>WAL/FP/035c</v>
      </c>
      <c r="D106" s="3" t="s">
        <v>872</v>
      </c>
      <c r="E106" s="5">
        <f>'Programmes (ENG)'!E106</f>
        <v>0</v>
      </c>
      <c r="F106" s="9" t="str">
        <f t="shared" si="6"/>
        <v xml:space="preserve">Llawdriniaeth Gyffredinol/Llawdriniaeth ar y Fron, Trawma Llawdriniaeth Orthopedig, Meddygaeth Gyffredinol (Mewnol)/Endocrinoleg a Diabetes Mellitus </v>
      </c>
      <c r="G106" s="9" t="str">
        <f>IF('Programmes (ENG)'!G106="Supervisor to be Confirmed",VLOOKUP('Programmes (ENG)'!G106,HIDE!A:B,2,FALSE),IF('Programmes (ENG)'!G106="","",'Programmes (ENG)'!G106))</f>
        <v xml:space="preserve">Mr Simon Phillips </v>
      </c>
      <c r="H106" s="5" t="str">
        <f>'Programmes (ENG)'!H106</f>
        <v>F1</v>
      </c>
      <c r="I106" s="6">
        <f>'Programmes (ENG)'!I106</f>
        <v>44770</v>
      </c>
      <c r="J106" s="6">
        <f>'Programmes (ENG)'!J106</f>
        <v>44901</v>
      </c>
      <c r="K106" s="3" t="str">
        <f>VLOOKUP('Programmes (ENG)'!K106,HIDE!A:B,2, FALSE)</f>
        <v>Bwrdd Iechyd Prifysgol Caerdydd a'r Fro</v>
      </c>
      <c r="L106" s="3" t="str">
        <f>VLOOKUP('Programmes (ENG)'!L106, HIDE!$A:$B, 2, FALSE)</f>
        <v>Ysbyty Athrofaol Cymru / Ysbyty Athrofaol Llandochau</v>
      </c>
      <c r="M106" s="3" t="str">
        <f>VLOOKUP('Programmes (ENG)'!M106, HIDE!$A:$B, 2, FALSE)</f>
        <v>Caerdydd / Penarth</v>
      </c>
      <c r="N106" s="3" t="str">
        <f>VLOOKUP('Programmes (ENG)'!N106,HIDE!G:H, 2, FALSE)</f>
        <v>Llawdriniaeth Gyffredinol</v>
      </c>
      <c r="O106" s="3" t="str">
        <f t="shared" si="7"/>
        <v>/</v>
      </c>
      <c r="P106" s="46" t="str">
        <f>IF('Programmes (ENG)'!P106="","",VLOOKUP('Programmes (ENG)'!P106, HIDE!G:H, 2, FALSE))</f>
        <v>Llawdriniaeth ar y Fron</v>
      </c>
      <c r="Q106" s="3" t="str">
        <f>IF('Programmes (ENG)'!Q106="Supervisor to be Confirmed",VLOOKUP('Programmes (ENG)'!Q106,HIDE!A:B,2,FALSE),IF('Programmes (ENG)'!Q106="","",'Programmes (ENG)'!Q106))</f>
        <v xml:space="preserve">Mr Simon Phillips </v>
      </c>
      <c r="R106" s="3" t="str">
        <f>'Programmes (ENG)'!R106</f>
        <v>F1</v>
      </c>
      <c r="S106" s="10">
        <f>'Programmes (ENG)'!S106</f>
        <v>44537</v>
      </c>
      <c r="T106" s="10">
        <f>'Programmes (ENG)'!T106</f>
        <v>45020</v>
      </c>
      <c r="U106" s="3" t="str">
        <f>VLOOKUP('Programmes (ENG)'!U106,HIDE!A:B,2, FALSE)</f>
        <v>Bwrdd Iechyd Prifysgol Caerdydd a'r Fro</v>
      </c>
      <c r="V106" s="3" t="str">
        <f>VLOOKUP('Programmes (ENG)'!V106, HIDE!$A:$B, 2, FALSE)</f>
        <v>Ysbyty Athrofaol Cymru</v>
      </c>
      <c r="W106" s="3" t="str">
        <f>VLOOKUP('Programmes (ENG)'!W106, HIDE!$A:$B, 2, FALSE)</f>
        <v>Caerdydd</v>
      </c>
      <c r="X106" s="3" t="str">
        <f>VLOOKUP('Programmes (ENG)'!X106,HIDE!G:H, 2, FALSE)</f>
        <v>Trawma Llawdriniaeth Orthopedig</v>
      </c>
      <c r="Y106" s="3" t="str">
        <f t="shared" si="8"/>
        <v/>
      </c>
      <c r="Z106" s="3" t="str">
        <f>IF('Programmes (ENG)'!Z106="","",VLOOKUP('Programmes (ENG)'!Z106, HIDE!G:H, 2, FALSE))</f>
        <v/>
      </c>
      <c r="AA106" s="3" t="str">
        <f>IF('Programmes (ENG)'!AA106="Supervisor to be Confirmed",VLOOKUP('Programmes (ENG)'!AA106,HIDE!A:B,2,FALSE),IF('Programmes (ENG)'!AA106="","",'Programmes (ENG)'!AA106))</f>
        <v>Mr Simon White</v>
      </c>
      <c r="AB106" s="3" t="str">
        <f>'Programmes (ENG)'!AB106</f>
        <v>F1</v>
      </c>
      <c r="AC106" s="10">
        <f>'Programmes (ENG)'!AC106</f>
        <v>45021</v>
      </c>
      <c r="AD106" s="10">
        <f>'Programmes (ENG)'!AD106</f>
        <v>45139</v>
      </c>
      <c r="AE106" s="3" t="str">
        <f>VLOOKUP('Programmes (ENG)'!AE106,HIDE!A:B,2, FALSE)</f>
        <v>Bwrdd Iechyd Prifysgol Caerdydd a'r Fro</v>
      </c>
      <c r="AF106" s="3" t="str">
        <f>VLOOKUP('Programmes (ENG)'!AF106, HIDE!$A:$B, 2, FALSE)</f>
        <v>Ysbyty Athrofaol Llandochau</v>
      </c>
      <c r="AG106" s="3" t="str">
        <f>VLOOKUP('Programmes (ENG)'!AG106, HIDE!$A:$B, 2, FALSE)</f>
        <v>Penarth</v>
      </c>
      <c r="AH106" s="3" t="str">
        <f>VLOOKUP('Programmes (ENG)'!AH106,HIDE!G:H, 2, FALSE)</f>
        <v>Meddygaeth Gyffredinol (Mewnol)</v>
      </c>
      <c r="AI106" s="3" t="str">
        <f t="shared" si="9"/>
        <v>/</v>
      </c>
      <c r="AJ106" s="3" t="str">
        <f>IF('Programmes (ENG)'!AJ106="","",VLOOKUP('Programmes (ENG)'!AJ106, HIDE!G:H, 2, FALSE))</f>
        <v>Endocrinoleg a Diabetes Mellitus</v>
      </c>
      <c r="AK106" s="3" t="str">
        <f>IF('Programmes (ENG)'!AK106="Supervisor to be Confirmed",VLOOKUP('Programmes (ENG)'!AK106,HIDE!A:B,2,FALSE),IF('Programmes (ENG)'!AK106="","",'Programmes (ENG)'!AK106))</f>
        <v xml:space="preserve">Dr Lindsay David George </v>
      </c>
      <c r="AL106" s="10" t="str">
        <f>IF('Programmes (ENG)'!AL106="", "", 'Programmes (ENG)'!AL106)</f>
        <v/>
      </c>
      <c r="AM106" s="10" t="str">
        <f>IF('Programmes (ENG)'!AM106="", "", 'Programmes (ENG)'!AM106)</f>
        <v/>
      </c>
      <c r="AN106" s="9" t="str">
        <f>IF('Programmes (ENG)'!AN106="","",VLOOKUP('Programmes (ENG)'!AN106,HIDE!A:B,2,FALSE))</f>
        <v/>
      </c>
      <c r="AO106" s="9" t="str">
        <f>IF('Programmes (ENG)'!AO106="","",VLOOKUP('Programmes (ENG)'!AO106,HIDE!A:B,2,FALSE))</f>
        <v/>
      </c>
      <c r="AP106" s="9" t="str">
        <f>IF('Programmes (ENG)'!AP106="","",VLOOKUP('Programmes (ENG)'!AP106,HIDE!$A:$B,2,FALSE))</f>
        <v/>
      </c>
      <c r="AQ106" s="9" t="str">
        <f t="shared" si="10"/>
        <v/>
      </c>
      <c r="AR106" s="9" t="str">
        <f>IF('Programmes (ENG)'!AR106="","",VLOOKUP('Programmes (ENG)'!AR106,HIDE!A:B,2,FALSE))</f>
        <v/>
      </c>
      <c r="AS106" s="9" t="str">
        <f t="shared" si="11"/>
        <v/>
      </c>
      <c r="AT106" s="9" t="str">
        <f>IF('Programmes (ENG)'!AT106="Supervisor to be Confirmed",VLOOKUP('Programmes (ENG)'!AT106,HIDE!A:B,2,FALSE),IF('Programmes (ENG)'!AT106="","",'Programmes (ENG)'!AT106))</f>
        <v/>
      </c>
    </row>
    <row r="107" spans="1:46" hidden="1" x14ac:dyDescent="0.25">
      <c r="A107" s="3" t="str">
        <f>'Programmes (ENG)'!A107</f>
        <v>LIFT</v>
      </c>
      <c r="B107" s="3" t="str">
        <f>'Programmes (ENG)'!B107</f>
        <v>FL1/7A4/036a</v>
      </c>
      <c r="C107" s="3" t="str">
        <f>'Programmes (ENG)'!C107</f>
        <v>WAL/FP/036a</v>
      </c>
      <c r="D107" s="3" t="s">
        <v>872</v>
      </c>
      <c r="E107" s="5">
        <f>'Programmes (ENG)'!E107</f>
        <v>1</v>
      </c>
      <c r="F107" s="9" t="str">
        <f t="shared" si="6"/>
        <v>Meddygaeth Gyffredinol (Mewnol)/Meddygaeth Geriatreg, Llawdriniaeth Gyffredinol/Llawdriniaeth y Colon a'r Rhefr, Pediatreg,Seiciatreg Gyffredinol (LIFT)</v>
      </c>
      <c r="G107" s="9" t="str">
        <f>IF('Programmes (ENG)'!G107="Supervisor to be Confirmed",VLOOKUP('Programmes (ENG)'!G107,HIDE!A:B,2,FALSE),IF('Programmes (ENG)'!G107="","",'Programmes (ENG)'!G107))</f>
        <v>Dr Richard Marsh</v>
      </c>
      <c r="H107" s="5" t="str">
        <f>'Programmes (ENG)'!H107</f>
        <v>F1</v>
      </c>
      <c r="I107" s="6">
        <f>'Programmes (ENG)'!I107</f>
        <v>44770</v>
      </c>
      <c r="J107" s="6">
        <f>'Programmes (ENG)'!J107</f>
        <v>44901</v>
      </c>
      <c r="K107" s="3" t="str">
        <f>VLOOKUP('Programmes (ENG)'!K107,HIDE!A:B,2, FALSE)</f>
        <v>Bwrdd Iechyd Prifysgol Caerdydd a'r Fro</v>
      </c>
      <c r="L107" s="3" t="str">
        <f>VLOOKUP('Programmes (ENG)'!L107, HIDE!$A:$B, 2, FALSE)</f>
        <v>Ysbyty Athrofaol Llandochau</v>
      </c>
      <c r="M107" s="3" t="str">
        <f>VLOOKUP('Programmes (ENG)'!M107, HIDE!$A:$B, 2, FALSE)</f>
        <v>Penarth</v>
      </c>
      <c r="N107" s="3" t="str">
        <f>VLOOKUP('Programmes (ENG)'!N107,HIDE!G:H, 2, FALSE)</f>
        <v>Meddygaeth Gyffredinol (Mewnol)</v>
      </c>
      <c r="O107" s="3" t="str">
        <f t="shared" si="7"/>
        <v>/</v>
      </c>
      <c r="P107" s="3" t="str">
        <f>IF('Programmes (ENG)'!P107="","",VLOOKUP('Programmes (ENG)'!P107, HIDE!G:H, 2, FALSE))</f>
        <v>Meddygaeth Geriatreg</v>
      </c>
      <c r="Q107" s="3" t="str">
        <f>IF('Programmes (ENG)'!Q107="Supervisor to be Confirmed",VLOOKUP('Programmes (ENG)'!Q107,HIDE!A:B,2,FALSE),IF('Programmes (ENG)'!Q107="","",'Programmes (ENG)'!Q107))</f>
        <v>Dr Richard Marsh</v>
      </c>
      <c r="R107" s="3" t="str">
        <f>'Programmes (ENG)'!R107</f>
        <v>F1</v>
      </c>
      <c r="S107" s="10">
        <f>'Programmes (ENG)'!S107</f>
        <v>44537</v>
      </c>
      <c r="T107" s="10">
        <f>'Programmes (ENG)'!T107</f>
        <v>45020</v>
      </c>
      <c r="U107" s="3" t="str">
        <f>VLOOKUP('Programmes (ENG)'!U107,HIDE!A:B,2, FALSE)</f>
        <v>Bwrdd Iechyd Prifysgol Caerdydd a'r Fro</v>
      </c>
      <c r="V107" s="3" t="str">
        <f>VLOOKUP('Programmes (ENG)'!V107, HIDE!$A:$B, 2, FALSE)</f>
        <v>Ysbyty Athrofaol Cymru</v>
      </c>
      <c r="W107" s="3" t="str">
        <f>VLOOKUP('Programmes (ENG)'!W107, HIDE!$A:$B, 2, FALSE)</f>
        <v>Caerdydd</v>
      </c>
      <c r="X107" s="3" t="str">
        <f>VLOOKUP('Programmes (ENG)'!X107,HIDE!G:H, 2, FALSE)</f>
        <v>Llawdriniaeth Gyffredinol</v>
      </c>
      <c r="Y107" s="3" t="str">
        <f t="shared" si="8"/>
        <v>/</v>
      </c>
      <c r="Z107" s="46" t="str">
        <f>IF('Programmes (ENG)'!Z107="","",VLOOKUP('Programmes (ENG)'!Z107, HIDE!G:H, 2, FALSE))</f>
        <v>Llawdriniaeth y Colon a'r Rhefr</v>
      </c>
      <c r="AA107" s="3" t="str">
        <f>IF('Programmes (ENG)'!AA107="Supervisor to be Confirmed",VLOOKUP('Programmes (ENG)'!AA107,HIDE!A:B,2,FALSE),IF('Programmes (ENG)'!AA107="","",'Programmes (ENG)'!AA107))</f>
        <v>Ms Lucy Satherley</v>
      </c>
      <c r="AB107" s="3" t="str">
        <f>'Programmes (ENG)'!AB107</f>
        <v>F1</v>
      </c>
      <c r="AC107" s="10">
        <f>'Programmes (ENG)'!AC107</f>
        <v>45021</v>
      </c>
      <c r="AD107" s="10">
        <f>'Programmes (ENG)'!AD107</f>
        <v>45139</v>
      </c>
      <c r="AE107" s="3" t="str">
        <f>VLOOKUP('Programmes (ENG)'!AE107,HIDE!A:B,2, FALSE)</f>
        <v>Bwrdd Iechyd Prifysgol Caerdydd a'r Fro</v>
      </c>
      <c r="AF107" s="3" t="str">
        <f>VLOOKUP('Programmes (ENG)'!AF107, HIDE!$A:$B, 2, FALSE)</f>
        <v>Ysbyty Athrofaol Cymru</v>
      </c>
      <c r="AG107" s="3" t="str">
        <f>VLOOKUP('Programmes (ENG)'!AG107, HIDE!$A:$B, 2, FALSE)</f>
        <v>Caerdydd</v>
      </c>
      <c r="AH107" s="3" t="str">
        <f>VLOOKUP('Programmes (ENG)'!AH107,HIDE!G:H, 2, FALSE)</f>
        <v>Pediatreg</v>
      </c>
      <c r="AI107" s="3" t="str">
        <f t="shared" si="9"/>
        <v/>
      </c>
      <c r="AJ107" s="3" t="str">
        <f>IF('Programmes (ENG)'!AJ107="","",VLOOKUP('Programmes (ENG)'!AJ107, HIDE!G:H, 2, FALSE))</f>
        <v/>
      </c>
      <c r="AK107" s="3" t="str">
        <f>IF('Programmes (ENG)'!AK107="Supervisor to be Confirmed",VLOOKUP('Programmes (ENG)'!AK107,HIDE!A:B,2,FALSE),IF('Programmes (ENG)'!AK107="","",'Programmes (ENG)'!AK107))</f>
        <v>Dr Martin Edwards</v>
      </c>
      <c r="AL107" s="10">
        <f>IF('Programmes (ENG)'!AL107="", "", 'Programmes (ENG)'!AL107)</f>
        <v>44776</v>
      </c>
      <c r="AM107" s="10">
        <f>IF('Programmes (ENG)'!AM107="", "", 'Programmes (ENG)'!AM107)</f>
        <v>45139</v>
      </c>
      <c r="AN107" s="9" t="str">
        <f>IF('Programmes (ENG)'!AN107="","",VLOOKUP('Programmes (ENG)'!AN107,HIDE!A:B,2,FALSE))</f>
        <v>Bwrdd Iechyd Prifysgol Caerdydd a'r Fro</v>
      </c>
      <c r="AO107" s="39" t="str">
        <f>IF('Programmes (ENG)'!AO107="","",VLOOKUP('Programmes (ENG)'!AO107,HIDE!A:B,2,FALSE))</f>
        <v>Ysbyty Athrofaol Cymru / Ysbyty Athrofaol Llandochau</v>
      </c>
      <c r="AP107" s="39" t="str">
        <f>IF('Programmes (ENG)'!AP107="","",VLOOKUP('Programmes (ENG)'!AP107,HIDE!$A:$B,2,FALSE))</f>
        <v>Caerdydd / Penarth</v>
      </c>
      <c r="AQ107" s="39" t="str">
        <f t="shared" si="10"/>
        <v>,</v>
      </c>
      <c r="AR107" s="39" t="str">
        <f>IF('Programmes (ENG)'!AR107="","",VLOOKUP('Programmes (ENG)'!AR107,HIDE!G:H,2,FALSE))</f>
        <v>Seiciatreg Gyffredinol</v>
      </c>
      <c r="AS107" s="39" t="str">
        <f t="shared" si="11"/>
        <v>(LIFT)</v>
      </c>
      <c r="AT107" s="9" t="str">
        <f>IF('Programmes (ENG)'!AT107="Supervisor to be Confirmed",VLOOKUP('Programmes (ENG)'!AT107,HIDE!A:B,2,FALSE),IF('Programmes (ENG)'!AT107="","",'Programmes (ENG)'!AT107))</f>
        <v>Prof. Tayyeb Tahir</v>
      </c>
    </row>
    <row r="108" spans="1:46" hidden="1" x14ac:dyDescent="0.25">
      <c r="A108" s="3" t="str">
        <f>'Programmes (ENG)'!A108</f>
        <v>LIFT</v>
      </c>
      <c r="B108" s="3" t="str">
        <f>'Programmes (ENG)'!B108</f>
        <v>FL1/7A4/036b</v>
      </c>
      <c r="C108" s="3" t="str">
        <f>'Programmes (ENG)'!C108</f>
        <v>WAL/FP/036b</v>
      </c>
      <c r="D108" s="3" t="s">
        <v>872</v>
      </c>
      <c r="E108" s="5">
        <f>'Programmes (ENG)'!E108</f>
        <v>1</v>
      </c>
      <c r="F108" s="9" t="str">
        <f t="shared" si="6"/>
        <v>Pediatreg, Meddygaeth Gyffredinol (Mewnol)/Meddygaeth Geriatreg, Llawdriniaeth Gyffredinol/Llawdriniaeth y Colon a'r Rhefr,Seiciatreg Gyffredinol (LIFT)</v>
      </c>
      <c r="G108" s="9" t="str">
        <f>IF('Programmes (ENG)'!G108="Supervisor to be Confirmed",VLOOKUP('Programmes (ENG)'!G108,HIDE!A:B,2,FALSE),IF('Programmes (ENG)'!G108="","",'Programmes (ENG)'!G108))</f>
        <v>Dr Martin Edwards</v>
      </c>
      <c r="H108" s="5" t="str">
        <f>'Programmes (ENG)'!H108</f>
        <v>F1</v>
      </c>
      <c r="I108" s="6">
        <f>'Programmes (ENG)'!I108</f>
        <v>44770</v>
      </c>
      <c r="J108" s="6">
        <f>'Programmes (ENG)'!J108</f>
        <v>44901</v>
      </c>
      <c r="K108" s="3" t="str">
        <f>VLOOKUP('Programmes (ENG)'!K108,HIDE!A:B,2, FALSE)</f>
        <v>Bwrdd Iechyd Prifysgol Caerdydd a'r Fro</v>
      </c>
      <c r="L108" s="3" t="str">
        <f>VLOOKUP('Programmes (ENG)'!L108, HIDE!$A:$B, 2, FALSE)</f>
        <v>Ysbyty Athrofaol Cymru</v>
      </c>
      <c r="M108" s="3" t="str">
        <f>VLOOKUP('Programmes (ENG)'!M108, HIDE!$A:$B, 2, FALSE)</f>
        <v>Caerdydd</v>
      </c>
      <c r="N108" s="3" t="str">
        <f>VLOOKUP('Programmes (ENG)'!N108,HIDE!G:H, 2, FALSE)</f>
        <v>Pediatreg</v>
      </c>
      <c r="O108" s="3" t="str">
        <f t="shared" si="7"/>
        <v/>
      </c>
      <c r="P108" s="3" t="str">
        <f>IF('Programmes (ENG)'!P108="","",VLOOKUP('Programmes (ENG)'!P108, HIDE!G:H, 2, FALSE))</f>
        <v/>
      </c>
      <c r="Q108" s="3" t="str">
        <f>IF('Programmes (ENG)'!Q108="Supervisor to be Confirmed",VLOOKUP('Programmes (ENG)'!Q108,HIDE!A:B,2,FALSE),IF('Programmes (ENG)'!Q108="","",'Programmes (ENG)'!Q108))</f>
        <v>Dr Martin Edwards</v>
      </c>
      <c r="R108" s="3" t="str">
        <f>'Programmes (ENG)'!R108</f>
        <v>F1</v>
      </c>
      <c r="S108" s="10">
        <f>'Programmes (ENG)'!S108</f>
        <v>44537</v>
      </c>
      <c r="T108" s="10">
        <f>'Programmes (ENG)'!T108</f>
        <v>45020</v>
      </c>
      <c r="U108" s="3" t="str">
        <f>VLOOKUP('Programmes (ENG)'!U108,HIDE!A:B,2, FALSE)</f>
        <v>Bwrdd Iechyd Prifysgol Caerdydd a'r Fro</v>
      </c>
      <c r="V108" s="3" t="str">
        <f>VLOOKUP('Programmes (ENG)'!V108, HIDE!$A:$B, 2, FALSE)</f>
        <v>Ysbyty Athrofaol Llandochau</v>
      </c>
      <c r="W108" s="3" t="str">
        <f>VLOOKUP('Programmes (ENG)'!W108, HIDE!$A:$B, 2, FALSE)</f>
        <v>Penarth</v>
      </c>
      <c r="X108" s="3" t="str">
        <f>VLOOKUP('Programmes (ENG)'!X108,HIDE!G:H, 2, FALSE)</f>
        <v>Meddygaeth Gyffredinol (Mewnol)</v>
      </c>
      <c r="Y108" s="3" t="str">
        <f t="shared" si="8"/>
        <v>/</v>
      </c>
      <c r="Z108" s="3" t="str">
        <f>IF('Programmes (ENG)'!Z108="","",VLOOKUP('Programmes (ENG)'!Z108, HIDE!G:H, 2, FALSE))</f>
        <v>Meddygaeth Geriatreg</v>
      </c>
      <c r="AA108" s="3" t="str">
        <f>IF('Programmes (ENG)'!AA108="Supervisor to be Confirmed",VLOOKUP('Programmes (ENG)'!AA108,HIDE!A:B,2,FALSE),IF('Programmes (ENG)'!AA108="","",'Programmes (ENG)'!AA108))</f>
        <v>Dr Richard Marsh</v>
      </c>
      <c r="AB108" s="3" t="str">
        <f>'Programmes (ENG)'!AB108</f>
        <v>F1</v>
      </c>
      <c r="AC108" s="10">
        <f>'Programmes (ENG)'!AC108</f>
        <v>45021</v>
      </c>
      <c r="AD108" s="10">
        <f>'Programmes (ENG)'!AD108</f>
        <v>45139</v>
      </c>
      <c r="AE108" s="3" t="str">
        <f>VLOOKUP('Programmes (ENG)'!AE108,HIDE!A:B,2, FALSE)</f>
        <v>Bwrdd Iechyd Prifysgol Caerdydd a'r Fro</v>
      </c>
      <c r="AF108" s="3" t="str">
        <f>VLOOKUP('Programmes (ENG)'!AF108, HIDE!$A:$B, 2, FALSE)</f>
        <v>Ysbyty Athrofaol Cymru</v>
      </c>
      <c r="AG108" s="3" t="str">
        <f>VLOOKUP('Programmes (ENG)'!AG108, HIDE!$A:$B, 2, FALSE)</f>
        <v>Caerdydd</v>
      </c>
      <c r="AH108" s="3" t="str">
        <f>VLOOKUP('Programmes (ENG)'!AH108,HIDE!G:H, 2, FALSE)</f>
        <v>Llawdriniaeth Gyffredinol</v>
      </c>
      <c r="AI108" s="3" t="str">
        <f t="shared" si="9"/>
        <v>/</v>
      </c>
      <c r="AJ108" s="46" t="str">
        <f>IF('Programmes (ENG)'!AJ108="","",VLOOKUP('Programmes (ENG)'!AJ108, HIDE!G:H, 2, FALSE))</f>
        <v>Llawdriniaeth y Colon a'r Rhefr</v>
      </c>
      <c r="AK108" s="3" t="str">
        <f>IF('Programmes (ENG)'!AK108="Supervisor to be Confirmed",VLOOKUP('Programmes (ENG)'!AK108,HIDE!A:B,2,FALSE),IF('Programmes (ENG)'!AK108="","",'Programmes (ENG)'!AK108))</f>
        <v>Ms Lucy Satherley</v>
      </c>
      <c r="AL108" s="10">
        <f>IF('Programmes (ENG)'!AL108="", "", 'Programmes (ENG)'!AL108)</f>
        <v>44776</v>
      </c>
      <c r="AM108" s="10">
        <f>IF('Programmes (ENG)'!AM108="", "", 'Programmes (ENG)'!AM108)</f>
        <v>45139</v>
      </c>
      <c r="AN108" s="9" t="str">
        <f>IF('Programmes (ENG)'!AN108="","",VLOOKUP('Programmes (ENG)'!AN108,HIDE!A:B,2,FALSE))</f>
        <v>Bwrdd Iechyd Prifysgol Caerdydd a'r Fro</v>
      </c>
      <c r="AO108" s="39" t="str">
        <f>IF('Programmes (ENG)'!AO108="","",VLOOKUP('Programmes (ENG)'!AO108,HIDE!A:B,2,FALSE))</f>
        <v>Ysbyty Athrofaol Cymru / Ysbyty Athrofaol Llandochau</v>
      </c>
      <c r="AP108" s="39" t="str">
        <f>IF('Programmes (ENG)'!AP108="","",VLOOKUP('Programmes (ENG)'!AP108,HIDE!$A:$B,2,FALSE))</f>
        <v>Caerdydd / Penarth</v>
      </c>
      <c r="AQ108" s="39" t="str">
        <f t="shared" si="10"/>
        <v>,</v>
      </c>
      <c r="AR108" s="39" t="str">
        <f>IF('Programmes (ENG)'!AR108="","",VLOOKUP('Programmes (ENG)'!AR108,HIDE!G:H,2,FALSE))</f>
        <v>Seiciatreg Gyffredinol</v>
      </c>
      <c r="AS108" s="39" t="str">
        <f t="shared" si="11"/>
        <v>(LIFT)</v>
      </c>
      <c r="AT108" s="9" t="str">
        <f>IF('Programmes (ENG)'!AT108="Supervisor to be Confirmed",VLOOKUP('Programmes (ENG)'!AT108,HIDE!A:B,2,FALSE),IF('Programmes (ENG)'!AT108="","",'Programmes (ENG)'!AT108))</f>
        <v>Prof. Tayyeb Tahir</v>
      </c>
    </row>
    <row r="109" spans="1:46" hidden="1" x14ac:dyDescent="0.25">
      <c r="A109" s="3" t="str">
        <f>'Programmes (ENG)'!A109</f>
        <v>LIFT</v>
      </c>
      <c r="B109" s="3" t="str">
        <f>'Programmes (ENG)'!B109</f>
        <v>FL1/7A4/036c</v>
      </c>
      <c r="C109" s="3" t="str">
        <f>'Programmes (ENG)'!C109</f>
        <v>WAL/FP/036c</v>
      </c>
      <c r="D109" s="3" t="s">
        <v>872</v>
      </c>
      <c r="E109" s="5">
        <f>'Programmes (ENG)'!E109</f>
        <v>1</v>
      </c>
      <c r="F109" s="9" t="str">
        <f t="shared" si="6"/>
        <v>Llawdriniaeth Gyffredinol/Llawdriniaeth y Colon a'r Rhefr, Pediatreg, Meddygaeth Gyffredinol (Mewnol)/Meddygaeth Geriatreg,Seiciatreg Gyffredinol (LIFT)</v>
      </c>
      <c r="G109" s="9" t="str">
        <f>IF('Programmes (ENG)'!G109="Supervisor to be Confirmed",VLOOKUP('Programmes (ENG)'!G109,HIDE!A:B,2,FALSE),IF('Programmes (ENG)'!G109="","",'Programmes (ENG)'!G109))</f>
        <v>Ms Lucy Satherley</v>
      </c>
      <c r="H109" s="5" t="str">
        <f>'Programmes (ENG)'!H109</f>
        <v>F1</v>
      </c>
      <c r="I109" s="6">
        <f>'Programmes (ENG)'!I109</f>
        <v>44770</v>
      </c>
      <c r="J109" s="6">
        <f>'Programmes (ENG)'!J109</f>
        <v>44901</v>
      </c>
      <c r="K109" s="3" t="str">
        <f>VLOOKUP('Programmes (ENG)'!K109,HIDE!A:B,2, FALSE)</f>
        <v>Bwrdd Iechyd Prifysgol Caerdydd a'r Fro</v>
      </c>
      <c r="L109" s="3" t="str">
        <f>VLOOKUP('Programmes (ENG)'!L109, HIDE!$A:$B, 2, FALSE)</f>
        <v>Ysbyty Athrofaol Cymru</v>
      </c>
      <c r="M109" s="3" t="str">
        <f>VLOOKUP('Programmes (ENG)'!M109, HIDE!$A:$B, 2, FALSE)</f>
        <v>Caerdydd</v>
      </c>
      <c r="N109" s="3" t="str">
        <f>VLOOKUP('Programmes (ENG)'!N109,HIDE!G:H, 2, FALSE)</f>
        <v>Llawdriniaeth Gyffredinol</v>
      </c>
      <c r="O109" s="3" t="str">
        <f t="shared" si="7"/>
        <v>/</v>
      </c>
      <c r="P109" s="46" t="str">
        <f>IF('Programmes (ENG)'!P109="","",VLOOKUP('Programmes (ENG)'!P109, HIDE!G:H, 2, FALSE))</f>
        <v>Llawdriniaeth y Colon a'r Rhefr</v>
      </c>
      <c r="Q109" s="3" t="str">
        <f>IF('Programmes (ENG)'!Q109="Supervisor to be Confirmed",VLOOKUP('Programmes (ENG)'!Q109,HIDE!A:B,2,FALSE),IF('Programmes (ENG)'!Q109="","",'Programmes (ENG)'!Q109))</f>
        <v>Ms Lucy Satherley</v>
      </c>
      <c r="R109" s="3" t="str">
        <f>'Programmes (ENG)'!R109</f>
        <v>F1</v>
      </c>
      <c r="S109" s="10">
        <f>'Programmes (ENG)'!S109</f>
        <v>44537</v>
      </c>
      <c r="T109" s="10">
        <f>'Programmes (ENG)'!T109</f>
        <v>45020</v>
      </c>
      <c r="U109" s="3" t="str">
        <f>VLOOKUP('Programmes (ENG)'!U109,HIDE!A:B,2, FALSE)</f>
        <v>Bwrdd Iechyd Prifysgol Caerdydd a'r Fro</v>
      </c>
      <c r="V109" s="3" t="str">
        <f>VLOOKUP('Programmes (ENG)'!V109, HIDE!$A:$B, 2, FALSE)</f>
        <v>Ysbyty Athrofaol Cymru</v>
      </c>
      <c r="W109" s="3" t="str">
        <f>VLOOKUP('Programmes (ENG)'!W109, HIDE!$A:$B, 2, FALSE)</f>
        <v>Caerdydd</v>
      </c>
      <c r="X109" s="3" t="str">
        <f>VLOOKUP('Programmes (ENG)'!X109,HIDE!G:H, 2, FALSE)</f>
        <v>Pediatreg</v>
      </c>
      <c r="Y109" s="3" t="str">
        <f t="shared" si="8"/>
        <v/>
      </c>
      <c r="Z109" s="3" t="str">
        <f>IF('Programmes (ENG)'!Z109="","",VLOOKUP('Programmes (ENG)'!Z109, HIDE!G:H, 2, FALSE))</f>
        <v/>
      </c>
      <c r="AA109" s="3" t="str">
        <f>IF('Programmes (ENG)'!AA109="Supervisor to be Confirmed",VLOOKUP('Programmes (ENG)'!AA109,HIDE!A:B,2,FALSE),IF('Programmes (ENG)'!AA109="","",'Programmes (ENG)'!AA109))</f>
        <v>Dr Martin Edwards</v>
      </c>
      <c r="AB109" s="3" t="str">
        <f>'Programmes (ENG)'!AB109</f>
        <v>F1</v>
      </c>
      <c r="AC109" s="10">
        <f>'Programmes (ENG)'!AC109</f>
        <v>45021</v>
      </c>
      <c r="AD109" s="10">
        <f>'Programmes (ENG)'!AD109</f>
        <v>45139</v>
      </c>
      <c r="AE109" s="3" t="str">
        <f>VLOOKUP('Programmes (ENG)'!AE109,HIDE!A:B,2, FALSE)</f>
        <v>Bwrdd Iechyd Prifysgol Caerdydd a'r Fro</v>
      </c>
      <c r="AF109" s="3" t="str">
        <f>VLOOKUP('Programmes (ENG)'!AF109, HIDE!$A:$B, 2, FALSE)</f>
        <v>Ysbyty Athrofaol Llandochau</v>
      </c>
      <c r="AG109" s="3" t="str">
        <f>VLOOKUP('Programmes (ENG)'!AG109, HIDE!$A:$B, 2, FALSE)</f>
        <v>Penarth</v>
      </c>
      <c r="AH109" s="3" t="str">
        <f>VLOOKUP('Programmes (ENG)'!AH109,HIDE!G:H, 2, FALSE)</f>
        <v>Meddygaeth Gyffredinol (Mewnol)</v>
      </c>
      <c r="AI109" s="3" t="str">
        <f t="shared" si="9"/>
        <v>/</v>
      </c>
      <c r="AJ109" s="3" t="str">
        <f>IF('Programmes (ENG)'!AJ109="","",VLOOKUP('Programmes (ENG)'!AJ109, HIDE!G:H, 2, FALSE))</f>
        <v>Meddygaeth Geriatreg</v>
      </c>
      <c r="AK109" s="3" t="str">
        <f>IF('Programmes (ENG)'!AK109="Supervisor to be Confirmed",VLOOKUP('Programmes (ENG)'!AK109,HIDE!A:B,2,FALSE),IF('Programmes (ENG)'!AK109="","",'Programmes (ENG)'!AK109))</f>
        <v>Dr Richard Marsh</v>
      </c>
      <c r="AL109" s="10">
        <f>IF('Programmes (ENG)'!AL109="", "", 'Programmes (ENG)'!AL109)</f>
        <v>44776</v>
      </c>
      <c r="AM109" s="10">
        <f>IF('Programmes (ENG)'!AM109="", "", 'Programmes (ENG)'!AM109)</f>
        <v>45139</v>
      </c>
      <c r="AN109" s="9" t="str">
        <f>IF('Programmes (ENG)'!AN109="","",VLOOKUP('Programmes (ENG)'!AN109,HIDE!A:B,2,FALSE))</f>
        <v>Bwrdd Iechyd Prifysgol Caerdydd a'r Fro</v>
      </c>
      <c r="AO109" s="39" t="str">
        <f>IF('Programmes (ENG)'!AO109="","",VLOOKUP('Programmes (ENG)'!AO109,HIDE!A:B,2,FALSE))</f>
        <v>Ysbyty Athrofaol Cymru / Ysbyty Athrofaol Llandochau</v>
      </c>
      <c r="AP109" s="39" t="str">
        <f>IF('Programmes (ENG)'!AP109="","",VLOOKUP('Programmes (ENG)'!AP109,HIDE!$A:$B,2,FALSE))</f>
        <v>Caerdydd / Penarth</v>
      </c>
      <c r="AQ109" s="39" t="str">
        <f t="shared" si="10"/>
        <v>,</v>
      </c>
      <c r="AR109" s="39" t="str">
        <f>IF('Programmes (ENG)'!AR109="","",VLOOKUP('Programmes (ENG)'!AR109,HIDE!G:H,2,FALSE))</f>
        <v>Seiciatreg Gyffredinol</v>
      </c>
      <c r="AS109" s="39" t="str">
        <f t="shared" si="11"/>
        <v>(LIFT)</v>
      </c>
      <c r="AT109" s="9" t="str">
        <f>IF('Programmes (ENG)'!AT109="Supervisor to be Confirmed",VLOOKUP('Programmes (ENG)'!AT109,HIDE!A:B,2,FALSE),IF('Programmes (ENG)'!AT109="","",'Programmes (ENG)'!AT109))</f>
        <v>Prof. Tayyeb Tahir</v>
      </c>
    </row>
    <row r="110" spans="1:46" hidden="1" x14ac:dyDescent="0.25">
      <c r="A110" s="3" t="str">
        <f>'Programmes (ENG)'!A110</f>
        <v>FP</v>
      </c>
      <c r="B110" s="3" t="str">
        <f>'Programmes (ENG)'!B110</f>
        <v>F1/7A4/037a</v>
      </c>
      <c r="C110" s="3" t="str">
        <f>'Programmes (ENG)'!C110</f>
        <v>WAL/FP/037a</v>
      </c>
      <c r="D110" s="3" t="s">
        <v>872</v>
      </c>
      <c r="E110" s="5">
        <f>'Programmes (ENG)'!E110</f>
        <v>1</v>
      </c>
      <c r="F110" s="9" t="str">
        <f t="shared" si="6"/>
        <v xml:space="preserve">Meddygaeth Gyffredinol (Mewnol)/Meddygaeth Geriatreg, Llawdriniaeth Gyffredinol/Llawdriniaeth y Colon a'r Rhefr, Trawma Llawdriniaeth Orthopedig </v>
      </c>
      <c r="G110" s="9" t="str">
        <f>IF('Programmes (ENG)'!G110="Supervisor to be Confirmed",VLOOKUP('Programmes (ENG)'!G110,HIDE!A:B,2,FALSE),IF('Programmes (ENG)'!G110="","",'Programmes (ENG)'!G110))</f>
        <v xml:space="preserve">Dr Preeti Gupta </v>
      </c>
      <c r="H110" s="5" t="str">
        <f>'Programmes (ENG)'!H110</f>
        <v>F1</v>
      </c>
      <c r="I110" s="6">
        <f>'Programmes (ENG)'!I110</f>
        <v>44770</v>
      </c>
      <c r="J110" s="6">
        <f>'Programmes (ENG)'!J110</f>
        <v>44901</v>
      </c>
      <c r="K110" s="3" t="str">
        <f>VLOOKUP('Programmes (ENG)'!K110,HIDE!A:B,2, FALSE)</f>
        <v>Bwrdd Iechyd Prifysgol Caerdydd a'r Fro</v>
      </c>
      <c r="L110" s="3" t="str">
        <f>VLOOKUP('Programmes (ENG)'!L110, HIDE!$A:$B, 2, FALSE)</f>
        <v>Ysbyty Athrofaol Llandochau</v>
      </c>
      <c r="M110" s="3" t="str">
        <f>VLOOKUP('Programmes (ENG)'!M110, HIDE!$A:$B, 2, FALSE)</f>
        <v>Penarth</v>
      </c>
      <c r="N110" s="3" t="str">
        <f>VLOOKUP('Programmes (ENG)'!N110,HIDE!G:H, 2, FALSE)</f>
        <v>Meddygaeth Gyffredinol (Mewnol)</v>
      </c>
      <c r="O110" s="3" t="str">
        <f t="shared" si="7"/>
        <v>/</v>
      </c>
      <c r="P110" s="3" t="str">
        <f>IF('Programmes (ENG)'!P110="","",VLOOKUP('Programmes (ENG)'!P110, HIDE!G:H, 2, FALSE))</f>
        <v>Meddygaeth Geriatreg</v>
      </c>
      <c r="Q110" s="3" t="str">
        <f>IF('Programmes (ENG)'!Q110="Supervisor to be Confirmed",VLOOKUP('Programmes (ENG)'!Q110,HIDE!A:B,2,FALSE),IF('Programmes (ENG)'!Q110="","",'Programmes (ENG)'!Q110))</f>
        <v xml:space="preserve">Dr Preeti Gupta </v>
      </c>
      <c r="R110" s="3" t="str">
        <f>'Programmes (ENG)'!R110</f>
        <v>F1</v>
      </c>
      <c r="S110" s="10">
        <f>'Programmes (ENG)'!S110</f>
        <v>44537</v>
      </c>
      <c r="T110" s="10">
        <f>'Programmes (ENG)'!T110</f>
        <v>45020</v>
      </c>
      <c r="U110" s="3" t="str">
        <f>VLOOKUP('Programmes (ENG)'!U110,HIDE!A:B,2, FALSE)</f>
        <v>Bwrdd Iechyd Prifysgol Caerdydd a'r Fro</v>
      </c>
      <c r="V110" s="3" t="str">
        <f>VLOOKUP('Programmes (ENG)'!V110, HIDE!$A:$B, 2, FALSE)</f>
        <v>Ysbyty Athrofaol Cymru</v>
      </c>
      <c r="W110" s="3" t="str">
        <f>VLOOKUP('Programmes (ENG)'!W110, HIDE!$A:$B, 2, FALSE)</f>
        <v>Caerdydd</v>
      </c>
      <c r="X110" s="3" t="str">
        <f>VLOOKUP('Programmes (ENG)'!X110,HIDE!G:H, 2, FALSE)</f>
        <v>Llawdriniaeth Gyffredinol</v>
      </c>
      <c r="Y110" s="3" t="str">
        <f t="shared" si="8"/>
        <v>/</v>
      </c>
      <c r="Z110" s="3" t="str">
        <f>IF('Programmes (ENG)'!Z110="","",VLOOKUP('Programmes (ENG)'!Z110, HIDE!G:H, 2, FALSE))</f>
        <v>Llawdriniaeth y Colon a'r Rhefr</v>
      </c>
      <c r="AA110" s="3" t="str">
        <f>IF('Programmes (ENG)'!AA110="Supervisor to be Confirmed",VLOOKUP('Programmes (ENG)'!AA110,HIDE!A:B,2,FALSE),IF('Programmes (ENG)'!AA110="","",'Programmes (ENG)'!AA110))</f>
        <v>Dr Julie Cornish</v>
      </c>
      <c r="AB110" s="3" t="str">
        <f>'Programmes (ENG)'!AB110</f>
        <v>F1</v>
      </c>
      <c r="AC110" s="10">
        <f>'Programmes (ENG)'!AC110</f>
        <v>45021</v>
      </c>
      <c r="AD110" s="10">
        <f>'Programmes (ENG)'!AD110</f>
        <v>45139</v>
      </c>
      <c r="AE110" s="3" t="str">
        <f>VLOOKUP('Programmes (ENG)'!AE110,HIDE!A:B,2, FALSE)</f>
        <v>Bwrdd Iechyd Prifysgol Caerdydd a'r Fro</v>
      </c>
      <c r="AF110" s="3" t="str">
        <f>VLOOKUP('Programmes (ENG)'!AF110, HIDE!$A:$B, 2, FALSE)</f>
        <v>Ysbyty Athrofaol Cymru</v>
      </c>
      <c r="AG110" s="3" t="str">
        <f>VLOOKUP('Programmes (ENG)'!AG110, HIDE!$A:$B, 2, FALSE)</f>
        <v>Caerdydd</v>
      </c>
      <c r="AH110" s="3" t="str">
        <f>VLOOKUP('Programmes (ENG)'!AH110,HIDE!G:H, 2, FALSE)</f>
        <v>Trawma Llawdriniaeth Orthopedig</v>
      </c>
      <c r="AI110" s="3" t="str">
        <f t="shared" si="9"/>
        <v/>
      </c>
      <c r="AJ110" s="3" t="str">
        <f>IF('Programmes (ENG)'!AJ110="","",VLOOKUP('Programmes (ENG)'!AJ110, HIDE!G:H, 2, FALSE))</f>
        <v/>
      </c>
      <c r="AK110" s="3" t="str">
        <f>IF('Programmes (ENG)'!AK110="Supervisor to be Confirmed",VLOOKUP('Programmes (ENG)'!AK110,HIDE!A:B,2,FALSE),IF('Programmes (ENG)'!AK110="","",'Programmes (ENG)'!AK110))</f>
        <v>Mr Peter Jemmett</v>
      </c>
      <c r="AL110" s="10" t="str">
        <f>IF('Programmes (ENG)'!AL110="", "", 'Programmes (ENG)'!AL110)</f>
        <v/>
      </c>
      <c r="AM110" s="10" t="str">
        <f>IF('Programmes (ENG)'!AM110="", "", 'Programmes (ENG)'!AM110)</f>
        <v/>
      </c>
      <c r="AN110" s="9" t="str">
        <f>IF('Programmes (ENG)'!AN110="","",VLOOKUP('Programmes (ENG)'!AN110,HIDE!A:B,2,FALSE))</f>
        <v/>
      </c>
      <c r="AO110" s="9" t="str">
        <f>IF('Programmes (ENG)'!AO110="","",VLOOKUP('Programmes (ENG)'!AO110,HIDE!A:B,2,FALSE))</f>
        <v/>
      </c>
      <c r="AP110" s="9" t="str">
        <f>IF('Programmes (ENG)'!AP110="","",VLOOKUP('Programmes (ENG)'!AP110,HIDE!$A:$B,2,FALSE))</f>
        <v/>
      </c>
      <c r="AQ110" s="9" t="str">
        <f t="shared" si="10"/>
        <v/>
      </c>
      <c r="AR110" s="9" t="str">
        <f>IF('Programmes (ENG)'!AR110="","",VLOOKUP('Programmes (ENG)'!AR110,HIDE!A:B,2,FALSE))</f>
        <v/>
      </c>
      <c r="AS110" s="9" t="str">
        <f t="shared" si="11"/>
        <v/>
      </c>
      <c r="AT110" s="9" t="str">
        <f>IF('Programmes (ENG)'!AT110="Supervisor to be Confirmed",VLOOKUP('Programmes (ENG)'!AT110,HIDE!A:B,2,FALSE),IF('Programmes (ENG)'!AT110="","",'Programmes (ENG)'!AT110))</f>
        <v/>
      </c>
    </row>
    <row r="111" spans="1:46" hidden="1" x14ac:dyDescent="0.25">
      <c r="A111" s="3" t="str">
        <f>'Programmes (ENG)'!A111</f>
        <v>FP</v>
      </c>
      <c r="B111" s="3" t="str">
        <f>'Programmes (ENG)'!B111</f>
        <v>F1/7A4/037b</v>
      </c>
      <c r="C111" s="3" t="str">
        <f>'Programmes (ENG)'!C111</f>
        <v>WAL/FP/037b</v>
      </c>
      <c r="D111" s="3" t="s">
        <v>872</v>
      </c>
      <c r="E111" s="5">
        <f>'Programmes (ENG)'!E111</f>
        <v>1</v>
      </c>
      <c r="F111" s="9" t="str">
        <f t="shared" si="6"/>
        <v xml:space="preserve">Trawma Llawdriniaeth Orthopedig, Meddygaeth Gyffredinol (Mewnol)/Meddygaeth Geriatreg, Llawdriniaeth Gyffredinol/Llawdriniaeth y Colon a'r Rhefr </v>
      </c>
      <c r="G111" s="9" t="str">
        <f>IF('Programmes (ENG)'!G111="Supervisor to be Confirmed",VLOOKUP('Programmes (ENG)'!G111,HIDE!A:B,2,FALSE),IF('Programmes (ENG)'!G111="","",'Programmes (ENG)'!G111))</f>
        <v>Mr Peter Jemmett</v>
      </c>
      <c r="H111" s="5" t="str">
        <f>'Programmes (ENG)'!H111</f>
        <v>F1</v>
      </c>
      <c r="I111" s="6">
        <f>'Programmes (ENG)'!I111</f>
        <v>44770</v>
      </c>
      <c r="J111" s="6">
        <f>'Programmes (ENG)'!J111</f>
        <v>44901</v>
      </c>
      <c r="K111" s="3" t="str">
        <f>VLOOKUP('Programmes (ENG)'!K111,HIDE!A:B,2, FALSE)</f>
        <v>Bwrdd Iechyd Prifysgol Caerdydd a'r Fro</v>
      </c>
      <c r="L111" s="3" t="str">
        <f>VLOOKUP('Programmes (ENG)'!L111, HIDE!$A:$B, 2, FALSE)</f>
        <v>Ysbyty Athrofaol Cymru</v>
      </c>
      <c r="M111" s="3" t="str">
        <f>VLOOKUP('Programmes (ENG)'!M111, HIDE!$A:$B, 2, FALSE)</f>
        <v>Caerdydd</v>
      </c>
      <c r="N111" s="3" t="str">
        <f>VLOOKUP('Programmes (ENG)'!N111,HIDE!G:H, 2, FALSE)</f>
        <v>Trawma Llawdriniaeth Orthopedig</v>
      </c>
      <c r="O111" s="3" t="str">
        <f t="shared" si="7"/>
        <v/>
      </c>
      <c r="P111" s="3" t="str">
        <f>IF('Programmes (ENG)'!P111="","",VLOOKUP('Programmes (ENG)'!P111, HIDE!G:H, 2, FALSE))</f>
        <v/>
      </c>
      <c r="Q111" s="3" t="str">
        <f>IF('Programmes (ENG)'!Q111="Supervisor to be Confirmed",VLOOKUP('Programmes (ENG)'!Q111,HIDE!A:B,2,FALSE),IF('Programmes (ENG)'!Q111="","",'Programmes (ENG)'!Q111))</f>
        <v>Mr Peter Jemmett</v>
      </c>
      <c r="R111" s="3" t="str">
        <f>'Programmes (ENG)'!R111</f>
        <v>F1</v>
      </c>
      <c r="S111" s="10">
        <f>'Programmes (ENG)'!S111</f>
        <v>44537</v>
      </c>
      <c r="T111" s="10">
        <f>'Programmes (ENG)'!T111</f>
        <v>45020</v>
      </c>
      <c r="U111" s="3" t="str">
        <f>VLOOKUP('Programmes (ENG)'!U111,HIDE!A:B,2, FALSE)</f>
        <v>Bwrdd Iechyd Prifysgol Caerdydd a'r Fro</v>
      </c>
      <c r="V111" s="3" t="str">
        <f>VLOOKUP('Programmes (ENG)'!V111, HIDE!$A:$B, 2, FALSE)</f>
        <v>Ysbyty Athrofaol Llandochau</v>
      </c>
      <c r="W111" s="3" t="str">
        <f>VLOOKUP('Programmes (ENG)'!W111, HIDE!$A:$B, 2, FALSE)</f>
        <v>Penarth</v>
      </c>
      <c r="X111" s="3" t="str">
        <f>VLOOKUP('Programmes (ENG)'!X111,HIDE!G:H, 2, FALSE)</f>
        <v>Meddygaeth Gyffredinol (Mewnol)</v>
      </c>
      <c r="Y111" s="3" t="str">
        <f t="shared" si="8"/>
        <v>/</v>
      </c>
      <c r="Z111" s="3" t="str">
        <f>IF('Programmes (ENG)'!Z111="","",VLOOKUP('Programmes (ENG)'!Z111, HIDE!G:H, 2, FALSE))</f>
        <v>Meddygaeth Geriatreg</v>
      </c>
      <c r="AA111" s="3" t="str">
        <f>IF('Programmes (ENG)'!AA111="Supervisor to be Confirmed",VLOOKUP('Programmes (ENG)'!AA111,HIDE!A:B,2,FALSE),IF('Programmes (ENG)'!AA111="","",'Programmes (ENG)'!AA111))</f>
        <v xml:space="preserve">Dr Preeti Gupta </v>
      </c>
      <c r="AB111" s="3" t="str">
        <f>'Programmes (ENG)'!AB111</f>
        <v>F1</v>
      </c>
      <c r="AC111" s="10">
        <f>'Programmes (ENG)'!AC111</f>
        <v>45021</v>
      </c>
      <c r="AD111" s="10">
        <f>'Programmes (ENG)'!AD111</f>
        <v>45139</v>
      </c>
      <c r="AE111" s="3" t="str">
        <f>VLOOKUP('Programmes (ENG)'!AE111,HIDE!A:B,2, FALSE)</f>
        <v>Bwrdd Iechyd Prifysgol Caerdydd a'r Fro</v>
      </c>
      <c r="AF111" s="3" t="str">
        <f>VLOOKUP('Programmes (ENG)'!AF111, HIDE!$A:$B, 2, FALSE)</f>
        <v>Ysbyty Athrofaol Cymru</v>
      </c>
      <c r="AG111" s="3" t="str">
        <f>VLOOKUP('Programmes (ENG)'!AG111, HIDE!$A:$B, 2, FALSE)</f>
        <v>Caerdydd</v>
      </c>
      <c r="AH111" s="3" t="str">
        <f>VLOOKUP('Programmes (ENG)'!AH111,HIDE!G:H, 2, FALSE)</f>
        <v>Llawdriniaeth Gyffredinol</v>
      </c>
      <c r="AI111" s="3" t="str">
        <f t="shared" si="9"/>
        <v>/</v>
      </c>
      <c r="AJ111" s="3" t="str">
        <f>IF('Programmes (ENG)'!AJ111="","",VLOOKUP('Programmes (ENG)'!AJ111, HIDE!G:H, 2, FALSE))</f>
        <v>Llawdriniaeth y Colon a'r Rhefr</v>
      </c>
      <c r="AK111" s="3" t="str">
        <f>IF('Programmes (ENG)'!AK111="Supervisor to be Confirmed",VLOOKUP('Programmes (ENG)'!AK111,HIDE!A:B,2,FALSE),IF('Programmes (ENG)'!AK111="","",'Programmes (ENG)'!AK111))</f>
        <v>Dr Julie Cornish</v>
      </c>
      <c r="AL111" s="10" t="str">
        <f>IF('Programmes (ENG)'!AL111="", "", 'Programmes (ENG)'!AL111)</f>
        <v/>
      </c>
      <c r="AM111" s="10" t="str">
        <f>IF('Programmes (ENG)'!AM111="", "", 'Programmes (ENG)'!AM111)</f>
        <v/>
      </c>
      <c r="AN111" s="9" t="str">
        <f>IF('Programmes (ENG)'!AN111="","",VLOOKUP('Programmes (ENG)'!AN111,HIDE!A:B,2,FALSE))</f>
        <v/>
      </c>
      <c r="AO111" s="9" t="str">
        <f>IF('Programmes (ENG)'!AO111="","",VLOOKUP('Programmes (ENG)'!AO111,HIDE!A:B,2,FALSE))</f>
        <v/>
      </c>
      <c r="AP111" s="9" t="str">
        <f>IF('Programmes (ENG)'!AP111="","",VLOOKUP('Programmes (ENG)'!AP111,HIDE!$A:$B,2,FALSE))</f>
        <v/>
      </c>
      <c r="AQ111" s="9" t="str">
        <f t="shared" si="10"/>
        <v/>
      </c>
      <c r="AR111" s="9" t="str">
        <f>IF('Programmes (ENG)'!AR111="","",VLOOKUP('Programmes (ENG)'!AR111,HIDE!A:B,2,FALSE))</f>
        <v/>
      </c>
      <c r="AS111" s="9" t="str">
        <f t="shared" si="11"/>
        <v/>
      </c>
      <c r="AT111" s="9" t="str">
        <f>IF('Programmes (ENG)'!AT111="Supervisor to be Confirmed",VLOOKUP('Programmes (ENG)'!AT111,HIDE!A:B,2,FALSE),IF('Programmes (ENG)'!AT111="","",'Programmes (ENG)'!AT111))</f>
        <v/>
      </c>
    </row>
    <row r="112" spans="1:46" hidden="1" x14ac:dyDescent="0.25">
      <c r="A112" s="3" t="str">
        <f>'Programmes (ENG)'!A112</f>
        <v>FP</v>
      </c>
      <c r="B112" s="3" t="str">
        <f>'Programmes (ENG)'!B112</f>
        <v>F1/7A4/037c</v>
      </c>
      <c r="C112" s="3" t="str">
        <f>'Programmes (ENG)'!C112</f>
        <v>WAL/FP/037c</v>
      </c>
      <c r="D112" s="3" t="s">
        <v>872</v>
      </c>
      <c r="E112" s="5">
        <f>'Programmes (ENG)'!E112</f>
        <v>1</v>
      </c>
      <c r="F112" s="9" t="str">
        <f t="shared" si="6"/>
        <v xml:space="preserve">Llawdriniaeth Gyffredinol/Llawdriniaeth y Colon a'r Rhefr, Trawma Llawdriniaeth Orthopedig, Meddygaeth Gyffredinol (Mewnol)/Meddygaeth Geriatreg </v>
      </c>
      <c r="G112" s="9" t="str">
        <f>IF('Programmes (ENG)'!G112="Supervisor to be Confirmed",VLOOKUP('Programmes (ENG)'!G112,HIDE!A:B,2,FALSE),IF('Programmes (ENG)'!G112="","",'Programmes (ENG)'!G112))</f>
        <v>Dr Julie Cornish</v>
      </c>
      <c r="H112" s="5" t="str">
        <f>'Programmes (ENG)'!H112</f>
        <v>F1</v>
      </c>
      <c r="I112" s="6">
        <f>'Programmes (ENG)'!I112</f>
        <v>44770</v>
      </c>
      <c r="J112" s="6">
        <f>'Programmes (ENG)'!J112</f>
        <v>44901</v>
      </c>
      <c r="K112" s="3" t="str">
        <f>VLOOKUP('Programmes (ENG)'!K112,HIDE!A:B,2, FALSE)</f>
        <v>Bwrdd Iechyd Prifysgol Caerdydd a'r Fro</v>
      </c>
      <c r="L112" s="3" t="str">
        <f>VLOOKUP('Programmes (ENG)'!L112, HIDE!$A:$B, 2, FALSE)</f>
        <v>Ysbyty Athrofaol Cymru</v>
      </c>
      <c r="M112" s="3" t="str">
        <f>VLOOKUP('Programmes (ENG)'!M112, HIDE!$A:$B, 2, FALSE)</f>
        <v>Caerdydd</v>
      </c>
      <c r="N112" s="3" t="str">
        <f>VLOOKUP('Programmes (ENG)'!N112,HIDE!G:H, 2, FALSE)</f>
        <v>Llawdriniaeth Gyffredinol</v>
      </c>
      <c r="O112" s="3" t="str">
        <f t="shared" si="7"/>
        <v>/</v>
      </c>
      <c r="P112" s="3" t="str">
        <f>IF('Programmes (ENG)'!P112="","",VLOOKUP('Programmes (ENG)'!P112, HIDE!G:H, 2, FALSE))</f>
        <v>Llawdriniaeth y Colon a'r Rhefr</v>
      </c>
      <c r="Q112" s="3" t="str">
        <f>IF('Programmes (ENG)'!Q112="Supervisor to be Confirmed",VLOOKUP('Programmes (ENG)'!Q112,HIDE!A:B,2,FALSE),IF('Programmes (ENG)'!Q112="","",'Programmes (ENG)'!Q112))</f>
        <v>Dr Julie Cornish</v>
      </c>
      <c r="R112" s="3" t="str">
        <f>'Programmes (ENG)'!R112</f>
        <v>F1</v>
      </c>
      <c r="S112" s="10">
        <f>'Programmes (ENG)'!S112</f>
        <v>44537</v>
      </c>
      <c r="T112" s="10">
        <f>'Programmes (ENG)'!T112</f>
        <v>45020</v>
      </c>
      <c r="U112" s="3" t="str">
        <f>VLOOKUP('Programmes (ENG)'!U112,HIDE!A:B,2, FALSE)</f>
        <v>Bwrdd Iechyd Prifysgol Caerdydd a'r Fro</v>
      </c>
      <c r="V112" s="3" t="str">
        <f>VLOOKUP('Programmes (ENG)'!V112, HIDE!$A:$B, 2, FALSE)</f>
        <v>Ysbyty Athrofaol Cymru</v>
      </c>
      <c r="W112" s="3" t="str">
        <f>VLOOKUP('Programmes (ENG)'!W112, HIDE!$A:$B, 2, FALSE)</f>
        <v>Caerdydd</v>
      </c>
      <c r="X112" s="3" t="str">
        <f>VLOOKUP('Programmes (ENG)'!X112,HIDE!G:H, 2, FALSE)</f>
        <v>Trawma Llawdriniaeth Orthopedig</v>
      </c>
      <c r="Y112" s="3" t="str">
        <f t="shared" si="8"/>
        <v/>
      </c>
      <c r="Z112" s="3" t="str">
        <f>IF('Programmes (ENG)'!Z112="","",VLOOKUP('Programmes (ENG)'!Z112, HIDE!G:H, 2, FALSE))</f>
        <v/>
      </c>
      <c r="AA112" s="3" t="str">
        <f>IF('Programmes (ENG)'!AA112="Supervisor to be Confirmed",VLOOKUP('Programmes (ENG)'!AA112,HIDE!A:B,2,FALSE),IF('Programmes (ENG)'!AA112="","",'Programmes (ENG)'!AA112))</f>
        <v>Mr Peter Jemmett</v>
      </c>
      <c r="AB112" s="3" t="str">
        <f>'Programmes (ENG)'!AB112</f>
        <v>F1</v>
      </c>
      <c r="AC112" s="10">
        <f>'Programmes (ENG)'!AC112</f>
        <v>45021</v>
      </c>
      <c r="AD112" s="10">
        <f>'Programmes (ENG)'!AD112</f>
        <v>45139</v>
      </c>
      <c r="AE112" s="3" t="str">
        <f>VLOOKUP('Programmes (ENG)'!AE112,HIDE!A:B,2, FALSE)</f>
        <v>Bwrdd Iechyd Prifysgol Caerdydd a'r Fro</v>
      </c>
      <c r="AF112" s="3" t="str">
        <f>VLOOKUP('Programmes (ENG)'!AF112, HIDE!$A:$B, 2, FALSE)</f>
        <v>Ysbyty Athrofaol Llandochau</v>
      </c>
      <c r="AG112" s="3" t="str">
        <f>VLOOKUP('Programmes (ENG)'!AG112, HIDE!$A:$B, 2, FALSE)</f>
        <v>Penarth</v>
      </c>
      <c r="AH112" s="3" t="str">
        <f>VLOOKUP('Programmes (ENG)'!AH112,HIDE!G:H, 2, FALSE)</f>
        <v>Meddygaeth Gyffredinol (Mewnol)</v>
      </c>
      <c r="AI112" s="3" t="str">
        <f t="shared" si="9"/>
        <v>/</v>
      </c>
      <c r="AJ112" s="3" t="str">
        <f>IF('Programmes (ENG)'!AJ112="","",VLOOKUP('Programmes (ENG)'!AJ112, HIDE!G:H, 2, FALSE))</f>
        <v>Meddygaeth Geriatreg</v>
      </c>
      <c r="AK112" s="3" t="str">
        <f>IF('Programmes (ENG)'!AK112="Supervisor to be Confirmed",VLOOKUP('Programmes (ENG)'!AK112,HIDE!A:B,2,FALSE),IF('Programmes (ENG)'!AK112="","",'Programmes (ENG)'!AK112))</f>
        <v xml:space="preserve">Dr Preeti Gupta </v>
      </c>
      <c r="AL112" s="10" t="str">
        <f>IF('Programmes (ENG)'!AL112="", "", 'Programmes (ENG)'!AL112)</f>
        <v/>
      </c>
      <c r="AM112" s="10" t="str">
        <f>IF('Programmes (ENG)'!AM112="", "", 'Programmes (ENG)'!AM112)</f>
        <v/>
      </c>
      <c r="AN112" s="9" t="str">
        <f>IF('Programmes (ENG)'!AN112="","",VLOOKUP('Programmes (ENG)'!AN112,HIDE!A:B,2,FALSE))</f>
        <v/>
      </c>
      <c r="AO112" s="9" t="str">
        <f>IF('Programmes (ENG)'!AO112="","",VLOOKUP('Programmes (ENG)'!AO112,HIDE!A:B,2,FALSE))</f>
        <v/>
      </c>
      <c r="AP112" s="9" t="str">
        <f>IF('Programmes (ENG)'!AP112="","",VLOOKUP('Programmes (ENG)'!AP112,HIDE!$A:$B,2,FALSE))</f>
        <v/>
      </c>
      <c r="AQ112" s="9" t="str">
        <f t="shared" si="10"/>
        <v/>
      </c>
      <c r="AR112" s="9" t="str">
        <f>IF('Programmes (ENG)'!AR112="","",VLOOKUP('Programmes (ENG)'!AR112,HIDE!A:B,2,FALSE))</f>
        <v/>
      </c>
      <c r="AS112" s="9" t="str">
        <f t="shared" si="11"/>
        <v/>
      </c>
      <c r="AT112" s="9" t="str">
        <f>IF('Programmes (ENG)'!AT112="Supervisor to be Confirmed",VLOOKUP('Programmes (ENG)'!AT112,HIDE!A:B,2,FALSE),IF('Programmes (ENG)'!AT112="","",'Programmes (ENG)'!AT112))</f>
        <v/>
      </c>
    </row>
    <row r="113" spans="1:46" hidden="1" x14ac:dyDescent="0.25">
      <c r="A113" s="3" t="str">
        <f>'Programmes (ENG)'!A113</f>
        <v>FP</v>
      </c>
      <c r="B113" s="3" t="str">
        <f>'Programmes (ENG)'!B113</f>
        <v>F1/7A4/038a</v>
      </c>
      <c r="C113" s="3" t="str">
        <f>'Programmes (ENG)'!C113</f>
        <v>WAL/FP/038a</v>
      </c>
      <c r="D113" s="3" t="s">
        <v>872</v>
      </c>
      <c r="E113" s="5">
        <f>'Programmes (ENG)'!E113</f>
        <v>1</v>
      </c>
      <c r="F113" s="9" t="str">
        <f t="shared" si="6"/>
        <v xml:space="preserve">Meddygaeth Gyffredinol (Mewnol)/Gastroenteroleg, Meddygaeth Gyffredinol (Mewnol)/Meddygaeth Geriatreg, Wroleg </v>
      </c>
      <c r="G113" s="9" t="str">
        <f>IF('Programmes (ENG)'!G113="Supervisor to be Confirmed",VLOOKUP('Programmes (ENG)'!G113,HIDE!A:B,2,FALSE),IF('Programmes (ENG)'!G113="","",'Programmes (ENG)'!G113))</f>
        <v xml:space="preserve">Dr Rajeswari Ramaraj </v>
      </c>
      <c r="H113" s="5" t="str">
        <f>'Programmes (ENG)'!H113</f>
        <v>F1</v>
      </c>
      <c r="I113" s="6">
        <f>'Programmes (ENG)'!I113</f>
        <v>44770</v>
      </c>
      <c r="J113" s="6">
        <f>'Programmes (ENG)'!J113</f>
        <v>44901</v>
      </c>
      <c r="K113" s="3" t="str">
        <f>VLOOKUP('Programmes (ENG)'!K113,HIDE!A:B,2, FALSE)</f>
        <v>Bwrdd Iechyd Prifysgol Caerdydd a'r Fro</v>
      </c>
      <c r="L113" s="3" t="str">
        <f>VLOOKUP('Programmes (ENG)'!L113, HIDE!$A:$B, 2, FALSE)</f>
        <v>Ysbyty Athrofaol Llandochau</v>
      </c>
      <c r="M113" s="3" t="str">
        <f>VLOOKUP('Programmes (ENG)'!M113, HIDE!$A:$B, 2, FALSE)</f>
        <v>Penarth</v>
      </c>
      <c r="N113" s="3" t="str">
        <f>VLOOKUP('Programmes (ENG)'!N113,HIDE!G:H, 2, FALSE)</f>
        <v>Meddygaeth Gyffredinol (Mewnol)</v>
      </c>
      <c r="O113" s="3" t="str">
        <f t="shared" si="7"/>
        <v>/</v>
      </c>
      <c r="P113" s="3" t="str">
        <f>IF('Programmes (ENG)'!P113="","",VLOOKUP('Programmes (ENG)'!P113, HIDE!G:H, 2, FALSE))</f>
        <v>Gastroenteroleg</v>
      </c>
      <c r="Q113" s="3" t="str">
        <f>IF('Programmes (ENG)'!Q113="Supervisor to be Confirmed",VLOOKUP('Programmes (ENG)'!Q113,HIDE!A:B,2,FALSE),IF('Programmes (ENG)'!Q113="","",'Programmes (ENG)'!Q113))</f>
        <v xml:space="preserve">Dr Rajeswari Ramaraj </v>
      </c>
      <c r="R113" s="3" t="str">
        <f>'Programmes (ENG)'!R113</f>
        <v>F1</v>
      </c>
      <c r="S113" s="10">
        <f>'Programmes (ENG)'!S113</f>
        <v>44537</v>
      </c>
      <c r="T113" s="10">
        <f>'Programmes (ENG)'!T113</f>
        <v>45020</v>
      </c>
      <c r="U113" s="3" t="str">
        <f>VLOOKUP('Programmes (ENG)'!U113,HIDE!A:B,2, FALSE)</f>
        <v>Bwrdd Iechyd Prifysgol Caerdydd a'r Fro</v>
      </c>
      <c r="V113" s="3" t="str">
        <f>VLOOKUP('Programmes (ENG)'!V113, HIDE!$A:$B, 2, FALSE)</f>
        <v>Ysbyty Athrofaol Llandochau</v>
      </c>
      <c r="W113" s="3" t="str">
        <f>VLOOKUP('Programmes (ENG)'!W113, HIDE!$A:$B, 2, FALSE)</f>
        <v>Penarth</v>
      </c>
      <c r="X113" s="3" t="str">
        <f>VLOOKUP('Programmes (ENG)'!X113,HIDE!G:H, 2, FALSE)</f>
        <v>Meddygaeth Gyffredinol (Mewnol)</v>
      </c>
      <c r="Y113" s="3" t="str">
        <f t="shared" si="8"/>
        <v>/</v>
      </c>
      <c r="Z113" s="3" t="str">
        <f>IF('Programmes (ENG)'!Z113="","",VLOOKUP('Programmes (ENG)'!Z113, HIDE!G:H, 2, FALSE))</f>
        <v>Meddygaeth Geriatreg</v>
      </c>
      <c r="AA113" s="3" t="str">
        <f>IF('Programmes (ENG)'!AA113="Supervisor to be Confirmed",VLOOKUP('Programmes (ENG)'!AA113,HIDE!A:B,2,FALSE),IF('Programmes (ENG)'!AA113="","",'Programmes (ENG)'!AA113))</f>
        <v xml:space="preserve">Dr Sinead O'Mahony </v>
      </c>
      <c r="AB113" s="3" t="str">
        <f>'Programmes (ENG)'!AB113</f>
        <v>F1</v>
      </c>
      <c r="AC113" s="10">
        <f>'Programmes (ENG)'!AC113</f>
        <v>45021</v>
      </c>
      <c r="AD113" s="10">
        <f>'Programmes (ENG)'!AD113</f>
        <v>45139</v>
      </c>
      <c r="AE113" s="3" t="str">
        <f>VLOOKUP('Programmes (ENG)'!AE113,HIDE!A:B,2, FALSE)</f>
        <v>Bwrdd Iechyd Prifysgol Caerdydd a'r Fro</v>
      </c>
      <c r="AF113" s="3" t="str">
        <f>VLOOKUP('Programmes (ENG)'!AF113, HIDE!$A:$B, 2, FALSE)</f>
        <v>Ysbyty Athrofaol Cymru</v>
      </c>
      <c r="AG113" s="3" t="str">
        <f>VLOOKUP('Programmes (ENG)'!AG113, HIDE!$A:$B, 2, FALSE)</f>
        <v>Caerdydd</v>
      </c>
      <c r="AH113" s="3" t="str">
        <f>VLOOKUP('Programmes (ENG)'!AH113,HIDE!G:H, 2, FALSE)</f>
        <v>Wroleg</v>
      </c>
      <c r="AI113" s="3" t="str">
        <f t="shared" si="9"/>
        <v/>
      </c>
      <c r="AJ113" s="3" t="str">
        <f>IF('Programmes (ENG)'!AJ113="","",VLOOKUP('Programmes (ENG)'!AJ113, HIDE!G:H, 2, FALSE))</f>
        <v/>
      </c>
      <c r="AK113" s="3" t="str">
        <f>IF('Programmes (ENG)'!AK113="Supervisor to be Confirmed",VLOOKUP('Programmes (ENG)'!AK113,HIDE!A:B,2,FALSE),IF('Programmes (ENG)'!AK113="","",'Programmes (ENG)'!AK113))</f>
        <v xml:space="preserve">Mr Richard Coulthard </v>
      </c>
      <c r="AL113" s="10" t="str">
        <f>IF('Programmes (ENG)'!AL113="", "", 'Programmes (ENG)'!AL113)</f>
        <v/>
      </c>
      <c r="AM113" s="10" t="str">
        <f>IF('Programmes (ENG)'!AM113="", "", 'Programmes (ENG)'!AM113)</f>
        <v/>
      </c>
      <c r="AN113" s="9" t="str">
        <f>IF('Programmes (ENG)'!AN113="","",VLOOKUP('Programmes (ENG)'!AN113,HIDE!A:B,2,FALSE))</f>
        <v/>
      </c>
      <c r="AO113" s="9" t="str">
        <f>IF('Programmes (ENG)'!AO113="","",VLOOKUP('Programmes (ENG)'!AO113,HIDE!A:B,2,FALSE))</f>
        <v/>
      </c>
      <c r="AP113" s="9" t="str">
        <f>IF('Programmes (ENG)'!AP113="","",VLOOKUP('Programmes (ENG)'!AP113,HIDE!$A:$B,2,FALSE))</f>
        <v/>
      </c>
      <c r="AQ113" s="9" t="str">
        <f t="shared" si="10"/>
        <v/>
      </c>
      <c r="AR113" s="9" t="str">
        <f>IF('Programmes (ENG)'!AR113="","",VLOOKUP('Programmes (ENG)'!AR113,HIDE!A:B,2,FALSE))</f>
        <v/>
      </c>
      <c r="AS113" s="9" t="str">
        <f t="shared" si="11"/>
        <v/>
      </c>
      <c r="AT113" s="9" t="str">
        <f>IF('Programmes (ENG)'!AT113="Supervisor to be Confirmed",VLOOKUP('Programmes (ENG)'!AT113,HIDE!A:B,2,FALSE),IF('Programmes (ENG)'!AT113="","",'Programmes (ENG)'!AT113))</f>
        <v/>
      </c>
    </row>
    <row r="114" spans="1:46" hidden="1" x14ac:dyDescent="0.25">
      <c r="A114" s="3" t="str">
        <f>'Programmes (ENG)'!A114</f>
        <v>FP</v>
      </c>
      <c r="B114" s="3" t="str">
        <f>'Programmes (ENG)'!B114</f>
        <v>F1/7A4/038b</v>
      </c>
      <c r="C114" s="3" t="str">
        <f>'Programmes (ENG)'!C114</f>
        <v>WAL/FP/038b</v>
      </c>
      <c r="D114" s="3" t="s">
        <v>872</v>
      </c>
      <c r="E114" s="5">
        <f>'Programmes (ENG)'!E114</f>
        <v>1</v>
      </c>
      <c r="F114" s="9" t="str">
        <f t="shared" si="6"/>
        <v xml:space="preserve">Wroleg, Meddygaeth Gyffredinol (Mewnol)/Gastroenteroleg, Meddygaeth Gyffredinol (Mewnol)/Meddygaeth Geriatreg </v>
      </c>
      <c r="G114" s="9" t="str">
        <f>IF('Programmes (ENG)'!G114="Supervisor to be Confirmed",VLOOKUP('Programmes (ENG)'!G114,HIDE!A:B,2,FALSE),IF('Programmes (ENG)'!G114="","",'Programmes (ENG)'!G114))</f>
        <v xml:space="preserve">Mr Richard Coulthard </v>
      </c>
      <c r="H114" s="5" t="str">
        <f>'Programmes (ENG)'!H114</f>
        <v>F1</v>
      </c>
      <c r="I114" s="6">
        <f>'Programmes (ENG)'!I114</f>
        <v>44770</v>
      </c>
      <c r="J114" s="6">
        <f>'Programmes (ENG)'!J114</f>
        <v>44901</v>
      </c>
      <c r="K114" s="3" t="str">
        <f>VLOOKUP('Programmes (ENG)'!K114,HIDE!A:B,2, FALSE)</f>
        <v>Bwrdd Iechyd Prifysgol Caerdydd a'r Fro</v>
      </c>
      <c r="L114" s="3" t="str">
        <f>VLOOKUP('Programmes (ENG)'!L114, HIDE!$A:$B, 2, FALSE)</f>
        <v>Ysbyty Athrofaol Cymru</v>
      </c>
      <c r="M114" s="3" t="str">
        <f>VLOOKUP('Programmes (ENG)'!M114, HIDE!$A:$B, 2, FALSE)</f>
        <v>Caerdydd</v>
      </c>
      <c r="N114" s="3" t="str">
        <f>VLOOKUP('Programmes (ENG)'!N114,HIDE!G:H, 2, FALSE)</f>
        <v>Wroleg</v>
      </c>
      <c r="O114" s="3" t="str">
        <f t="shared" si="7"/>
        <v/>
      </c>
      <c r="P114" s="3" t="str">
        <f>IF('Programmes (ENG)'!P114="","",VLOOKUP('Programmes (ENG)'!P114, HIDE!G:H, 2, FALSE))</f>
        <v/>
      </c>
      <c r="Q114" s="3" t="str">
        <f>IF('Programmes (ENG)'!Q114="Supervisor to be Confirmed",VLOOKUP('Programmes (ENG)'!Q114,HIDE!A:B,2,FALSE),IF('Programmes (ENG)'!Q114="","",'Programmes (ENG)'!Q114))</f>
        <v xml:space="preserve">Mr Richard Coulthard </v>
      </c>
      <c r="R114" s="3" t="str">
        <f>'Programmes (ENG)'!R114</f>
        <v>F1</v>
      </c>
      <c r="S114" s="10">
        <f>'Programmes (ENG)'!S114</f>
        <v>44537</v>
      </c>
      <c r="T114" s="10">
        <f>'Programmes (ENG)'!T114</f>
        <v>45020</v>
      </c>
      <c r="U114" s="3" t="str">
        <f>VLOOKUP('Programmes (ENG)'!U114,HIDE!A:B,2, FALSE)</f>
        <v>Bwrdd Iechyd Prifysgol Caerdydd a'r Fro</v>
      </c>
      <c r="V114" s="3" t="str">
        <f>VLOOKUP('Programmes (ENG)'!V114, HIDE!$A:$B, 2, FALSE)</f>
        <v>Ysbyty Athrofaol Llandochau</v>
      </c>
      <c r="W114" s="3" t="str">
        <f>VLOOKUP('Programmes (ENG)'!W114, HIDE!$A:$B, 2, FALSE)</f>
        <v>Penarth</v>
      </c>
      <c r="X114" s="3" t="str">
        <f>VLOOKUP('Programmes (ENG)'!X114,HIDE!G:H, 2, FALSE)</f>
        <v>Meddygaeth Gyffredinol (Mewnol)</v>
      </c>
      <c r="Y114" s="3" t="str">
        <f t="shared" si="8"/>
        <v>/</v>
      </c>
      <c r="Z114" s="3" t="str">
        <f>IF('Programmes (ENG)'!Z114="","",VLOOKUP('Programmes (ENG)'!Z114, HIDE!G:H, 2, FALSE))</f>
        <v>Gastroenteroleg</v>
      </c>
      <c r="AA114" s="3" t="str">
        <f>IF('Programmes (ENG)'!AA114="Supervisor to be Confirmed",VLOOKUP('Programmes (ENG)'!AA114,HIDE!A:B,2,FALSE),IF('Programmes (ENG)'!AA114="","",'Programmes (ENG)'!AA114))</f>
        <v xml:space="preserve">Dr Rajeswari Ramaraj </v>
      </c>
      <c r="AB114" s="3" t="str">
        <f>'Programmes (ENG)'!AB114</f>
        <v>F1</v>
      </c>
      <c r="AC114" s="10">
        <f>'Programmes (ENG)'!AC114</f>
        <v>45021</v>
      </c>
      <c r="AD114" s="10">
        <f>'Programmes (ENG)'!AD114</f>
        <v>45139</v>
      </c>
      <c r="AE114" s="3" t="str">
        <f>VLOOKUP('Programmes (ENG)'!AE114,HIDE!A:B,2, FALSE)</f>
        <v>Bwrdd Iechyd Prifysgol Caerdydd a'r Fro</v>
      </c>
      <c r="AF114" s="3" t="str">
        <f>VLOOKUP('Programmes (ENG)'!AF114, HIDE!$A:$B, 2, FALSE)</f>
        <v>Ysbyty Athrofaol Llandochau</v>
      </c>
      <c r="AG114" s="3" t="str">
        <f>VLOOKUP('Programmes (ENG)'!AG114, HIDE!$A:$B, 2, FALSE)</f>
        <v>Penarth</v>
      </c>
      <c r="AH114" s="3" t="str">
        <f>VLOOKUP('Programmes (ENG)'!AH114,HIDE!G:H, 2, FALSE)</f>
        <v>Meddygaeth Gyffredinol (Mewnol)</v>
      </c>
      <c r="AI114" s="3" t="str">
        <f t="shared" si="9"/>
        <v>/</v>
      </c>
      <c r="AJ114" s="3" t="str">
        <f>IF('Programmes (ENG)'!AJ114="","",VLOOKUP('Programmes (ENG)'!AJ114, HIDE!G:H, 2, FALSE))</f>
        <v>Meddygaeth Geriatreg</v>
      </c>
      <c r="AK114" s="3" t="str">
        <f>IF('Programmes (ENG)'!AK114="Supervisor to be Confirmed",VLOOKUP('Programmes (ENG)'!AK114,HIDE!A:B,2,FALSE),IF('Programmes (ENG)'!AK114="","",'Programmes (ENG)'!AK114))</f>
        <v xml:space="preserve">Dr Sinead O'Mahony </v>
      </c>
      <c r="AL114" s="10" t="str">
        <f>IF('Programmes (ENG)'!AL114="", "", 'Programmes (ENG)'!AL114)</f>
        <v/>
      </c>
      <c r="AM114" s="10" t="str">
        <f>IF('Programmes (ENG)'!AM114="", "", 'Programmes (ENG)'!AM114)</f>
        <v/>
      </c>
      <c r="AN114" s="9" t="str">
        <f>IF('Programmes (ENG)'!AN114="","",VLOOKUP('Programmes (ENG)'!AN114,HIDE!A:B,2,FALSE))</f>
        <v/>
      </c>
      <c r="AO114" s="9" t="str">
        <f>IF('Programmes (ENG)'!AO114="","",VLOOKUP('Programmes (ENG)'!AO114,HIDE!A:B,2,FALSE))</f>
        <v/>
      </c>
      <c r="AP114" s="9" t="str">
        <f>IF('Programmes (ENG)'!AP114="","",VLOOKUP('Programmes (ENG)'!AP114,HIDE!$A:$B,2,FALSE))</f>
        <v/>
      </c>
      <c r="AQ114" s="9" t="str">
        <f t="shared" si="10"/>
        <v/>
      </c>
      <c r="AR114" s="9" t="str">
        <f>IF('Programmes (ENG)'!AR114="","",VLOOKUP('Programmes (ENG)'!AR114,HIDE!A:B,2,FALSE))</f>
        <v/>
      </c>
      <c r="AS114" s="9" t="str">
        <f t="shared" si="11"/>
        <v/>
      </c>
      <c r="AT114" s="9" t="str">
        <f>IF('Programmes (ENG)'!AT114="Supervisor to be Confirmed",VLOOKUP('Programmes (ENG)'!AT114,HIDE!A:B,2,FALSE),IF('Programmes (ENG)'!AT114="","",'Programmes (ENG)'!AT114))</f>
        <v/>
      </c>
    </row>
    <row r="115" spans="1:46" hidden="1" x14ac:dyDescent="0.25">
      <c r="A115" s="3" t="str">
        <f>'Programmes (ENG)'!A115</f>
        <v>FP</v>
      </c>
      <c r="B115" s="3" t="str">
        <f>'Programmes (ENG)'!B115</f>
        <v>F1/7A4/038c</v>
      </c>
      <c r="C115" s="3" t="str">
        <f>'Programmes (ENG)'!C115</f>
        <v>WAL/FP/038c</v>
      </c>
      <c r="D115" s="3" t="s">
        <v>872</v>
      </c>
      <c r="E115" s="5">
        <f>'Programmes (ENG)'!E115</f>
        <v>1</v>
      </c>
      <c r="F115" s="9" t="str">
        <f t="shared" si="6"/>
        <v xml:space="preserve">Meddygaeth Gyffredinol (Mewnol)/Meddygaeth Geriatreg, Wroleg, Meddygaeth Gyffredinol (Mewnol)/Gastroenteroleg </v>
      </c>
      <c r="G115" s="9" t="str">
        <f>IF('Programmes (ENG)'!G115="Supervisor to be Confirmed",VLOOKUP('Programmes (ENG)'!G115,HIDE!A:B,2,FALSE),IF('Programmes (ENG)'!G115="","",'Programmes (ENG)'!G115))</f>
        <v xml:space="preserve">Dr Sinead O'Mahony </v>
      </c>
      <c r="H115" s="5" t="str">
        <f>'Programmes (ENG)'!H115</f>
        <v>F1</v>
      </c>
      <c r="I115" s="6">
        <f>'Programmes (ENG)'!I115</f>
        <v>44770</v>
      </c>
      <c r="J115" s="6">
        <f>'Programmes (ENG)'!J115</f>
        <v>44901</v>
      </c>
      <c r="K115" s="3" t="str">
        <f>VLOOKUP('Programmes (ENG)'!K115,HIDE!A:B,2, FALSE)</f>
        <v>Bwrdd Iechyd Prifysgol Caerdydd a'r Fro</v>
      </c>
      <c r="L115" s="3" t="str">
        <f>VLOOKUP('Programmes (ENG)'!L115, HIDE!$A:$B, 2, FALSE)</f>
        <v>Ysbyty Athrofaol Llandochau</v>
      </c>
      <c r="M115" s="3" t="str">
        <f>VLOOKUP('Programmes (ENG)'!M115, HIDE!$A:$B, 2, FALSE)</f>
        <v>Penarth</v>
      </c>
      <c r="N115" s="3" t="str">
        <f>VLOOKUP('Programmes (ENG)'!N115,HIDE!G:H, 2, FALSE)</f>
        <v>Meddygaeth Gyffredinol (Mewnol)</v>
      </c>
      <c r="O115" s="3" t="str">
        <f t="shared" si="7"/>
        <v>/</v>
      </c>
      <c r="P115" s="3" t="str">
        <f>IF('Programmes (ENG)'!P115="","",VLOOKUP('Programmes (ENG)'!P115, HIDE!G:H, 2, FALSE))</f>
        <v>Meddygaeth Geriatreg</v>
      </c>
      <c r="Q115" s="3" t="str">
        <f>IF('Programmes (ENG)'!Q115="Supervisor to be Confirmed",VLOOKUP('Programmes (ENG)'!Q115,HIDE!A:B,2,FALSE),IF('Programmes (ENG)'!Q115="","",'Programmes (ENG)'!Q115))</f>
        <v xml:space="preserve">Dr Sinead O'Mahony </v>
      </c>
      <c r="R115" s="3" t="str">
        <f>'Programmes (ENG)'!R115</f>
        <v>F1</v>
      </c>
      <c r="S115" s="10">
        <f>'Programmes (ENG)'!S115</f>
        <v>44537</v>
      </c>
      <c r="T115" s="10">
        <f>'Programmes (ENG)'!T115</f>
        <v>45020</v>
      </c>
      <c r="U115" s="3" t="str">
        <f>VLOOKUP('Programmes (ENG)'!U115,HIDE!A:B,2, FALSE)</f>
        <v>Bwrdd Iechyd Prifysgol Caerdydd a'r Fro</v>
      </c>
      <c r="V115" s="3" t="str">
        <f>VLOOKUP('Programmes (ENG)'!V115, HIDE!$A:$B, 2, FALSE)</f>
        <v>Ysbyty Athrofaol Cymru</v>
      </c>
      <c r="W115" s="3" t="str">
        <f>VLOOKUP('Programmes (ENG)'!W115, HIDE!$A:$B, 2, FALSE)</f>
        <v>Caerdydd</v>
      </c>
      <c r="X115" s="3" t="str">
        <f>VLOOKUP('Programmes (ENG)'!X115,HIDE!G:H, 2, FALSE)</f>
        <v>Wroleg</v>
      </c>
      <c r="Y115" s="3" t="str">
        <f t="shared" si="8"/>
        <v/>
      </c>
      <c r="Z115" s="3" t="str">
        <f>IF('Programmes (ENG)'!Z115="","",VLOOKUP('Programmes (ENG)'!Z115, HIDE!G:H, 2, FALSE))</f>
        <v/>
      </c>
      <c r="AA115" s="3" t="str">
        <f>IF('Programmes (ENG)'!AA115="Supervisor to be Confirmed",VLOOKUP('Programmes (ENG)'!AA115,HIDE!A:B,2,FALSE),IF('Programmes (ENG)'!AA115="","",'Programmes (ENG)'!AA115))</f>
        <v xml:space="preserve">Mr Richard Coulthard </v>
      </c>
      <c r="AB115" s="3" t="str">
        <f>'Programmes (ENG)'!AB115</f>
        <v>F1</v>
      </c>
      <c r="AC115" s="10">
        <f>'Programmes (ENG)'!AC115</f>
        <v>45021</v>
      </c>
      <c r="AD115" s="10">
        <f>'Programmes (ENG)'!AD115</f>
        <v>45139</v>
      </c>
      <c r="AE115" s="3" t="str">
        <f>VLOOKUP('Programmes (ENG)'!AE115,HIDE!A:B,2, FALSE)</f>
        <v>Bwrdd Iechyd Prifysgol Caerdydd a'r Fro</v>
      </c>
      <c r="AF115" s="3" t="str">
        <f>VLOOKUP('Programmes (ENG)'!AF115, HIDE!$A:$B, 2, FALSE)</f>
        <v>Ysbyty Athrofaol Llandochau</v>
      </c>
      <c r="AG115" s="3" t="str">
        <f>VLOOKUP('Programmes (ENG)'!AG115, HIDE!$A:$B, 2, FALSE)</f>
        <v>Penarth</v>
      </c>
      <c r="AH115" s="3" t="str">
        <f>VLOOKUP('Programmes (ENG)'!AH115,HIDE!G:H, 2, FALSE)</f>
        <v>Meddygaeth Gyffredinol (Mewnol)</v>
      </c>
      <c r="AI115" s="3" t="str">
        <f t="shared" si="9"/>
        <v>/</v>
      </c>
      <c r="AJ115" s="3" t="str">
        <f>IF('Programmes (ENG)'!AJ115="","",VLOOKUP('Programmes (ENG)'!AJ115, HIDE!G:H, 2, FALSE))</f>
        <v>Gastroenteroleg</v>
      </c>
      <c r="AK115" s="3" t="str">
        <f>IF('Programmes (ENG)'!AK115="Supervisor to be Confirmed",VLOOKUP('Programmes (ENG)'!AK115,HIDE!A:B,2,FALSE),IF('Programmes (ENG)'!AK115="","",'Programmes (ENG)'!AK115))</f>
        <v xml:space="preserve">Dr Rajeswari Ramaraj </v>
      </c>
      <c r="AL115" s="10" t="str">
        <f>IF('Programmes (ENG)'!AL115="", "", 'Programmes (ENG)'!AL115)</f>
        <v/>
      </c>
      <c r="AM115" s="10" t="str">
        <f>IF('Programmes (ENG)'!AM115="", "", 'Programmes (ENG)'!AM115)</f>
        <v/>
      </c>
      <c r="AN115" s="9" t="str">
        <f>IF('Programmes (ENG)'!AN115="","",VLOOKUP('Programmes (ENG)'!AN115,HIDE!A:B,2,FALSE))</f>
        <v/>
      </c>
      <c r="AO115" s="9" t="str">
        <f>IF('Programmes (ENG)'!AO115="","",VLOOKUP('Programmes (ENG)'!AO115,HIDE!A:B,2,FALSE))</f>
        <v/>
      </c>
      <c r="AP115" s="9" t="str">
        <f>IF('Programmes (ENG)'!AP115="","",VLOOKUP('Programmes (ENG)'!AP115,HIDE!$A:$B,2,FALSE))</f>
        <v/>
      </c>
      <c r="AQ115" s="9" t="str">
        <f t="shared" si="10"/>
        <v/>
      </c>
      <c r="AR115" s="9" t="str">
        <f>IF('Programmes (ENG)'!AR115="","",VLOOKUP('Programmes (ENG)'!AR115,HIDE!A:B,2,FALSE))</f>
        <v/>
      </c>
      <c r="AS115" s="9" t="str">
        <f t="shared" si="11"/>
        <v/>
      </c>
      <c r="AT115" s="9" t="str">
        <f>IF('Programmes (ENG)'!AT115="Supervisor to be Confirmed",VLOOKUP('Programmes (ENG)'!AT115,HIDE!A:B,2,FALSE),IF('Programmes (ENG)'!AT115="","",'Programmes (ENG)'!AT115))</f>
        <v/>
      </c>
    </row>
    <row r="116" spans="1:46" hidden="1" x14ac:dyDescent="0.25">
      <c r="A116" s="3" t="str">
        <f>'Programmes (ENG)'!A116</f>
        <v>FP</v>
      </c>
      <c r="B116" s="3" t="str">
        <f>'Programmes (ENG)'!B116</f>
        <v>F1/7A4/039a</v>
      </c>
      <c r="C116" s="3" t="str">
        <f>'Programmes (ENG)'!C116</f>
        <v>WAL/FP/039a</v>
      </c>
      <c r="D116" s="3" t="s">
        <v>872</v>
      </c>
      <c r="E116" s="5">
        <f>'Programmes (ENG)'!E116</f>
        <v>1</v>
      </c>
      <c r="F116" s="9" t="str">
        <f t="shared" si="6"/>
        <v xml:space="preserve">Meddygaeth Gyffredinol (Mewnol)/Meddygaeth Anadlol, Llawdriniaeth Gyffredinol/Llawdriniaeth y Colon a'r Rhefr, Meddygaeth Gyffredinol (Mewnol)/Endocrinoleg a Diabetes Mellitus </v>
      </c>
      <c r="G116" s="9" t="str">
        <f>IF('Programmes (ENG)'!G116="Supervisor to be Confirmed",VLOOKUP('Programmes (ENG)'!G116,HIDE!A:B,2,FALSE),IF('Programmes (ENG)'!G116="","",'Programmes (ENG)'!G116))</f>
        <v xml:space="preserve">Dr Helen E Davies </v>
      </c>
      <c r="H116" s="5" t="str">
        <f>'Programmes (ENG)'!H116</f>
        <v>F1</v>
      </c>
      <c r="I116" s="6">
        <f>'Programmes (ENG)'!I116</f>
        <v>44770</v>
      </c>
      <c r="J116" s="6">
        <f>'Programmes (ENG)'!J116</f>
        <v>44901</v>
      </c>
      <c r="K116" s="3" t="str">
        <f>VLOOKUP('Programmes (ENG)'!K116,HIDE!A:B,2, FALSE)</f>
        <v>Bwrdd Iechyd Prifysgol Caerdydd a'r Fro</v>
      </c>
      <c r="L116" s="3" t="str">
        <f>VLOOKUP('Programmes (ENG)'!L116, HIDE!$A:$B, 2, FALSE)</f>
        <v>Ysbyty Athrofaol Llandochau</v>
      </c>
      <c r="M116" s="3" t="str">
        <f>VLOOKUP('Programmes (ENG)'!M116, HIDE!$A:$B, 2, FALSE)</f>
        <v>Penarth</v>
      </c>
      <c r="N116" s="3" t="str">
        <f>VLOOKUP('Programmes (ENG)'!N116,HIDE!G:H, 2, FALSE)</f>
        <v>Meddygaeth Gyffredinol (Mewnol)</v>
      </c>
      <c r="O116" s="3" t="str">
        <f t="shared" si="7"/>
        <v>/</v>
      </c>
      <c r="P116" s="3" t="str">
        <f>IF('Programmes (ENG)'!P116="","",VLOOKUP('Programmes (ENG)'!P116, HIDE!G:H, 2, FALSE))</f>
        <v>Meddygaeth Anadlol</v>
      </c>
      <c r="Q116" s="3" t="str">
        <f>IF('Programmes (ENG)'!Q116="Supervisor to be Confirmed",VLOOKUP('Programmes (ENG)'!Q116,HIDE!A:B,2,FALSE),IF('Programmes (ENG)'!Q116="","",'Programmes (ENG)'!Q116))</f>
        <v xml:space="preserve">Dr Helen E Davies </v>
      </c>
      <c r="R116" s="3" t="str">
        <f>'Programmes (ENG)'!R116</f>
        <v>F1</v>
      </c>
      <c r="S116" s="10">
        <f>'Programmes (ENG)'!S116</f>
        <v>44537</v>
      </c>
      <c r="T116" s="10">
        <f>'Programmes (ENG)'!T116</f>
        <v>45020</v>
      </c>
      <c r="U116" s="3" t="str">
        <f>VLOOKUP('Programmes (ENG)'!U116,HIDE!A:B,2, FALSE)</f>
        <v>Bwrdd Iechyd Prifysgol Caerdydd a'r Fro</v>
      </c>
      <c r="V116" s="3" t="str">
        <f>VLOOKUP('Programmes (ENG)'!V116, HIDE!$A:$B, 2, FALSE)</f>
        <v>Ysbyty Athrofaol Cymru</v>
      </c>
      <c r="W116" s="3" t="str">
        <f>VLOOKUP('Programmes (ENG)'!W116, HIDE!$A:$B, 2, FALSE)</f>
        <v>Caerdydd</v>
      </c>
      <c r="X116" s="3" t="str">
        <f>VLOOKUP('Programmes (ENG)'!X116,HIDE!G:H, 2, FALSE)</f>
        <v>Llawdriniaeth Gyffredinol</v>
      </c>
      <c r="Y116" s="3" t="str">
        <f t="shared" si="8"/>
        <v>/</v>
      </c>
      <c r="Z116" s="3" t="str">
        <f>IF('Programmes (ENG)'!Z116="","",VLOOKUP('Programmes (ENG)'!Z116, HIDE!G:H, 2, FALSE))</f>
        <v>Llawdriniaeth y Colon a'r Rhefr</v>
      </c>
      <c r="AA116" s="3" t="str">
        <f>IF('Programmes (ENG)'!AA116="Supervisor to be Confirmed",VLOOKUP('Programmes (ENG)'!AA116,HIDE!A:B,2,FALSE),IF('Programmes (ENG)'!AA116="","",'Programmes (ENG)'!AA116))</f>
        <v xml:space="preserve">Ms Rachel Hargest </v>
      </c>
      <c r="AB116" s="3" t="str">
        <f>'Programmes (ENG)'!AB116</f>
        <v>F1</v>
      </c>
      <c r="AC116" s="10">
        <f>'Programmes (ENG)'!AC116</f>
        <v>45021</v>
      </c>
      <c r="AD116" s="10">
        <f>'Programmes (ENG)'!AD116</f>
        <v>45139</v>
      </c>
      <c r="AE116" s="3" t="str">
        <f>VLOOKUP('Programmes (ENG)'!AE116,HIDE!A:B,2, FALSE)</f>
        <v>Bwrdd Iechyd Prifysgol Caerdydd a'r Fro</v>
      </c>
      <c r="AF116" s="46" t="str">
        <f>VLOOKUP('Programmes (ENG)'!AF116, HIDE!$A:$B, 2, FALSE)</f>
        <v>Ysbyty Athrofaol Llandochau</v>
      </c>
      <c r="AG116" s="46" t="str">
        <f>VLOOKUP('Programmes (ENG)'!AG116, HIDE!$A:$B, 2, FALSE)</f>
        <v>Penarth</v>
      </c>
      <c r="AH116" s="46" t="str">
        <f>VLOOKUP('Programmes (ENG)'!AH116,HIDE!G:H, 2, FALSE)</f>
        <v>Meddygaeth Gyffredinol (Mewnol)</v>
      </c>
      <c r="AI116" s="3" t="str">
        <f t="shared" si="9"/>
        <v>/</v>
      </c>
      <c r="AJ116" s="3" t="str">
        <f>IF('Programmes (ENG)'!AJ116="","",VLOOKUP('Programmes (ENG)'!AJ116, HIDE!G:H, 2, FALSE))</f>
        <v>Endocrinoleg a Diabetes Mellitus</v>
      </c>
      <c r="AK116" s="3" t="str">
        <f>IF('Programmes (ENG)'!AK116="Supervisor to be Confirmed",VLOOKUP('Programmes (ENG)'!AK116,HIDE!A:B,2,FALSE),IF('Programmes (ENG)'!AK116="","",'Programmes (ENG)'!AK116))</f>
        <v xml:space="preserve">Dr Hannah Osborn </v>
      </c>
      <c r="AL116" s="10" t="str">
        <f>IF('Programmes (ENG)'!AL116="", "", 'Programmes (ENG)'!AL116)</f>
        <v/>
      </c>
      <c r="AM116" s="10" t="str">
        <f>IF('Programmes (ENG)'!AM116="", "", 'Programmes (ENG)'!AM116)</f>
        <v/>
      </c>
      <c r="AN116" s="9" t="str">
        <f>IF('Programmes (ENG)'!AN116="","",VLOOKUP('Programmes (ENG)'!AN116,HIDE!A:B,2,FALSE))</f>
        <v/>
      </c>
      <c r="AO116" s="9" t="str">
        <f>IF('Programmes (ENG)'!AO116="","",VLOOKUP('Programmes (ENG)'!AO116,HIDE!A:B,2,FALSE))</f>
        <v/>
      </c>
      <c r="AP116" s="9" t="str">
        <f>IF('Programmes (ENG)'!AP116="","",VLOOKUP('Programmes (ENG)'!AP116,HIDE!$A:$B,2,FALSE))</f>
        <v/>
      </c>
      <c r="AQ116" s="9" t="str">
        <f t="shared" si="10"/>
        <v/>
      </c>
      <c r="AR116" s="9" t="str">
        <f>IF('Programmes (ENG)'!AR116="","",VLOOKUP('Programmes (ENG)'!AR116,HIDE!A:B,2,FALSE))</f>
        <v/>
      </c>
      <c r="AS116" s="9" t="str">
        <f t="shared" si="11"/>
        <v/>
      </c>
      <c r="AT116" s="9" t="str">
        <f>IF('Programmes (ENG)'!AT116="Supervisor to be Confirmed",VLOOKUP('Programmes (ENG)'!AT116,HIDE!A:B,2,FALSE),IF('Programmes (ENG)'!AT116="","",'Programmes (ENG)'!AT116))</f>
        <v/>
      </c>
    </row>
    <row r="117" spans="1:46" hidden="1" x14ac:dyDescent="0.25">
      <c r="A117" s="3" t="str">
        <f>'Programmes (ENG)'!A117</f>
        <v>FP</v>
      </c>
      <c r="B117" s="3" t="str">
        <f>'Programmes (ENG)'!B117</f>
        <v>F1/7A4/039b</v>
      </c>
      <c r="C117" s="3" t="str">
        <f>'Programmes (ENG)'!C117</f>
        <v>WAL/FP/039b</v>
      </c>
      <c r="D117" s="3" t="s">
        <v>872</v>
      </c>
      <c r="E117" s="5">
        <f>'Programmes (ENG)'!E117</f>
        <v>1</v>
      </c>
      <c r="F117" s="9" t="str">
        <f t="shared" si="6"/>
        <v xml:space="preserve">Meddygaeth Gyffredinol (Mewnol)/Endocrinoleg a Diabetes Mellitus, Meddygaeth Gyffredinol (Mewnol)/Meddygaeth Anadlol, Llawdriniaeth Gyffredinol/Llawdriniaeth y Colon a'r Rhefr </v>
      </c>
      <c r="G117" s="9" t="str">
        <f>IF('Programmes (ENG)'!G117="Supervisor to be Confirmed",VLOOKUP('Programmes (ENG)'!G117,HIDE!A:B,2,FALSE),IF('Programmes (ENG)'!G117="","",'Programmes (ENG)'!G117))</f>
        <v xml:space="preserve">Dr Hannah Osborn </v>
      </c>
      <c r="H117" s="5" t="str">
        <f>'Programmes (ENG)'!H117</f>
        <v>F1</v>
      </c>
      <c r="I117" s="6">
        <f>'Programmes (ENG)'!I117</f>
        <v>44770</v>
      </c>
      <c r="J117" s="6">
        <f>'Programmes (ENG)'!J117</f>
        <v>44901</v>
      </c>
      <c r="K117" s="3" t="str">
        <f>VLOOKUP('Programmes (ENG)'!K117,HIDE!A:B,2, FALSE)</f>
        <v>Bwrdd Iechyd Prifysgol Caerdydd a'r Fro</v>
      </c>
      <c r="L117" s="46" t="str">
        <f>VLOOKUP('Programmes (ENG)'!L117, HIDE!$A:$B, 2, FALSE)</f>
        <v>Ysbyty Athrofaol Llandochau</v>
      </c>
      <c r="M117" s="46" t="str">
        <f>VLOOKUP('Programmes (ENG)'!M117, HIDE!$A:$B, 2, FALSE)</f>
        <v>Penarth</v>
      </c>
      <c r="N117" s="46" t="str">
        <f>VLOOKUP('Programmes (ENG)'!N117,HIDE!G:H, 2, FALSE)</f>
        <v>Meddygaeth Gyffredinol (Mewnol)</v>
      </c>
      <c r="O117" s="3" t="str">
        <f t="shared" si="7"/>
        <v>/</v>
      </c>
      <c r="P117" s="3" t="str">
        <f>IF('Programmes (ENG)'!P117="","",VLOOKUP('Programmes (ENG)'!P117, HIDE!G:H, 2, FALSE))</f>
        <v>Endocrinoleg a Diabetes Mellitus</v>
      </c>
      <c r="Q117" s="3" t="str">
        <f>IF('Programmes (ENG)'!Q117="Supervisor to be Confirmed",VLOOKUP('Programmes (ENG)'!Q117,HIDE!A:B,2,FALSE),IF('Programmes (ENG)'!Q117="","",'Programmes (ENG)'!Q117))</f>
        <v xml:space="preserve">Dr Hannah Osborn </v>
      </c>
      <c r="R117" s="3" t="str">
        <f>'Programmes (ENG)'!R117</f>
        <v>F1</v>
      </c>
      <c r="S117" s="10">
        <f>'Programmes (ENG)'!S117</f>
        <v>44537</v>
      </c>
      <c r="T117" s="10">
        <f>'Programmes (ENG)'!T117</f>
        <v>45020</v>
      </c>
      <c r="U117" s="3" t="str">
        <f>VLOOKUP('Programmes (ENG)'!U117,HIDE!A:B,2, FALSE)</f>
        <v>Bwrdd Iechyd Prifysgol Caerdydd a'r Fro</v>
      </c>
      <c r="V117" s="3" t="str">
        <f>VLOOKUP('Programmes (ENG)'!V117, HIDE!$A:$B, 2, FALSE)</f>
        <v>Ysbyty Athrofaol Llandochau</v>
      </c>
      <c r="W117" s="3" t="str">
        <f>VLOOKUP('Programmes (ENG)'!W117, HIDE!$A:$B, 2, FALSE)</f>
        <v>Penarth</v>
      </c>
      <c r="X117" s="3" t="str">
        <f>VLOOKUP('Programmes (ENG)'!X117,HIDE!G:H, 2, FALSE)</f>
        <v>Meddygaeth Gyffredinol (Mewnol)</v>
      </c>
      <c r="Y117" s="3" t="str">
        <f t="shared" si="8"/>
        <v>/</v>
      </c>
      <c r="Z117" s="3" t="str">
        <f>IF('Programmes (ENG)'!Z117="","",VLOOKUP('Programmes (ENG)'!Z117, HIDE!G:H, 2, FALSE))</f>
        <v>Meddygaeth Anadlol</v>
      </c>
      <c r="AA117" s="3" t="str">
        <f>IF('Programmes (ENG)'!AA117="Supervisor to be Confirmed",VLOOKUP('Programmes (ENG)'!AA117,HIDE!A:B,2,FALSE),IF('Programmes (ENG)'!AA117="","",'Programmes (ENG)'!AA117))</f>
        <v xml:space="preserve">Dr Helen E Davies </v>
      </c>
      <c r="AB117" s="3" t="str">
        <f>'Programmes (ENG)'!AB117</f>
        <v>F1</v>
      </c>
      <c r="AC117" s="10">
        <f>'Programmes (ENG)'!AC117</f>
        <v>45021</v>
      </c>
      <c r="AD117" s="10">
        <f>'Programmes (ENG)'!AD117</f>
        <v>45139</v>
      </c>
      <c r="AE117" s="3" t="str">
        <f>VLOOKUP('Programmes (ENG)'!AE117,HIDE!A:B,2, FALSE)</f>
        <v>Bwrdd Iechyd Prifysgol Caerdydd a'r Fro</v>
      </c>
      <c r="AF117" s="3" t="str">
        <f>VLOOKUP('Programmes (ENG)'!AF117, HIDE!$A:$B, 2, FALSE)</f>
        <v>Ysbyty Athrofaol Cymru</v>
      </c>
      <c r="AG117" s="3" t="str">
        <f>VLOOKUP('Programmes (ENG)'!AG117, HIDE!$A:$B, 2, FALSE)</f>
        <v>Caerdydd</v>
      </c>
      <c r="AH117" s="3" t="str">
        <f>VLOOKUP('Programmes (ENG)'!AH117,HIDE!G:H, 2, FALSE)</f>
        <v>Llawdriniaeth Gyffredinol</v>
      </c>
      <c r="AI117" s="3" t="str">
        <f t="shared" si="9"/>
        <v>/</v>
      </c>
      <c r="AJ117" s="3" t="str">
        <f>IF('Programmes (ENG)'!AJ117="","",VLOOKUP('Programmes (ENG)'!AJ117, HIDE!G:H, 2, FALSE))</f>
        <v>Llawdriniaeth y Colon a'r Rhefr</v>
      </c>
      <c r="AK117" s="3" t="str">
        <f>IF('Programmes (ENG)'!AK117="Supervisor to be Confirmed",VLOOKUP('Programmes (ENG)'!AK117,HIDE!A:B,2,FALSE),IF('Programmes (ENG)'!AK117="","",'Programmes (ENG)'!AK117))</f>
        <v xml:space="preserve">Ms Rachel Hargest </v>
      </c>
      <c r="AL117" s="10" t="str">
        <f>IF('Programmes (ENG)'!AL117="", "", 'Programmes (ENG)'!AL117)</f>
        <v/>
      </c>
      <c r="AM117" s="10" t="str">
        <f>IF('Programmes (ENG)'!AM117="", "", 'Programmes (ENG)'!AM117)</f>
        <v/>
      </c>
      <c r="AN117" s="9" t="str">
        <f>IF('Programmes (ENG)'!AN117="","",VLOOKUP('Programmes (ENG)'!AN117,HIDE!A:B,2,FALSE))</f>
        <v/>
      </c>
      <c r="AO117" s="9" t="str">
        <f>IF('Programmes (ENG)'!AO117="","",VLOOKUP('Programmes (ENG)'!AO117,HIDE!A:B,2,FALSE))</f>
        <v/>
      </c>
      <c r="AP117" s="9" t="str">
        <f>IF('Programmes (ENG)'!AP117="","",VLOOKUP('Programmes (ENG)'!AP117,HIDE!$A:$B,2,FALSE))</f>
        <v/>
      </c>
      <c r="AQ117" s="9" t="str">
        <f t="shared" si="10"/>
        <v/>
      </c>
      <c r="AR117" s="9" t="str">
        <f>IF('Programmes (ENG)'!AR117="","",VLOOKUP('Programmes (ENG)'!AR117,HIDE!A:B,2,FALSE))</f>
        <v/>
      </c>
      <c r="AS117" s="9" t="str">
        <f t="shared" si="11"/>
        <v/>
      </c>
      <c r="AT117" s="9" t="str">
        <f>IF('Programmes (ENG)'!AT117="Supervisor to be Confirmed",VLOOKUP('Programmes (ENG)'!AT117,HIDE!A:B,2,FALSE),IF('Programmes (ENG)'!AT117="","",'Programmes (ENG)'!AT117))</f>
        <v/>
      </c>
    </row>
    <row r="118" spans="1:46" hidden="1" x14ac:dyDescent="0.25">
      <c r="A118" s="3" t="str">
        <f>'Programmes (ENG)'!A118</f>
        <v>FP</v>
      </c>
      <c r="B118" s="3" t="str">
        <f>'Programmes (ENG)'!B118</f>
        <v>F1/7A4/039c</v>
      </c>
      <c r="C118" s="3" t="str">
        <f>'Programmes (ENG)'!C118</f>
        <v>WAL/FP/039c</v>
      </c>
      <c r="D118" s="3" t="s">
        <v>872</v>
      </c>
      <c r="E118" s="5">
        <f>'Programmes (ENG)'!E118</f>
        <v>1</v>
      </c>
      <c r="F118" s="9" t="str">
        <f t="shared" si="6"/>
        <v xml:space="preserve">Llawdriniaeth Gyffredinol/Llawdriniaeth y Colon a'r Rhefr, Meddygaeth Gyffredinol (Mewnol)/Endocrinoleg a Diabetes Mellitus, Meddygaeth Gyffredinol (Mewnol)/Meddygaeth Anadlol </v>
      </c>
      <c r="G118" s="9" t="str">
        <f>IF('Programmes (ENG)'!G118="Supervisor to be Confirmed",VLOOKUP('Programmes (ENG)'!G118,HIDE!A:B,2,FALSE),IF('Programmes (ENG)'!G118="","",'Programmes (ENG)'!G118))</f>
        <v xml:space="preserve">Ms Rachel Hargest </v>
      </c>
      <c r="H118" s="5" t="str">
        <f>'Programmes (ENG)'!H118</f>
        <v>F1</v>
      </c>
      <c r="I118" s="6">
        <f>'Programmes (ENG)'!I118</f>
        <v>44770</v>
      </c>
      <c r="J118" s="6">
        <f>'Programmes (ENG)'!J118</f>
        <v>44901</v>
      </c>
      <c r="K118" s="3" t="str">
        <f>VLOOKUP('Programmes (ENG)'!K118,HIDE!A:B,2, FALSE)</f>
        <v>Bwrdd Iechyd Prifysgol Caerdydd a'r Fro</v>
      </c>
      <c r="L118" s="3" t="str">
        <f>VLOOKUP('Programmes (ENG)'!L118, HIDE!$A:$B, 2, FALSE)</f>
        <v>Ysbyty Athrofaol Cymru</v>
      </c>
      <c r="M118" s="3" t="str">
        <f>VLOOKUP('Programmes (ENG)'!M118, HIDE!$A:$B, 2, FALSE)</f>
        <v>Caerdydd</v>
      </c>
      <c r="N118" s="3" t="str">
        <f>VLOOKUP('Programmes (ENG)'!N118,HIDE!G:H, 2, FALSE)</f>
        <v>Llawdriniaeth Gyffredinol</v>
      </c>
      <c r="O118" s="3" t="str">
        <f t="shared" si="7"/>
        <v>/</v>
      </c>
      <c r="P118" s="3" t="str">
        <f>IF('Programmes (ENG)'!P118="","",VLOOKUP('Programmes (ENG)'!P118, HIDE!G:H, 2, FALSE))</f>
        <v>Llawdriniaeth y Colon a'r Rhefr</v>
      </c>
      <c r="Q118" s="3" t="str">
        <f>IF('Programmes (ENG)'!Q118="Supervisor to be Confirmed",VLOOKUP('Programmes (ENG)'!Q118,HIDE!A:B,2,FALSE),IF('Programmes (ENG)'!Q118="","",'Programmes (ENG)'!Q118))</f>
        <v xml:space="preserve">Ms Rachel Hargest </v>
      </c>
      <c r="R118" s="3" t="str">
        <f>'Programmes (ENG)'!R118</f>
        <v>F1</v>
      </c>
      <c r="S118" s="10">
        <f>'Programmes (ENG)'!S118</f>
        <v>44537</v>
      </c>
      <c r="T118" s="10">
        <f>'Programmes (ENG)'!T118</f>
        <v>45020</v>
      </c>
      <c r="U118" s="3" t="str">
        <f>VLOOKUP('Programmes (ENG)'!U118,HIDE!A:B,2, FALSE)</f>
        <v>Bwrdd Iechyd Prifysgol Caerdydd a'r Fro</v>
      </c>
      <c r="V118" s="46" t="str">
        <f>VLOOKUP('Programmes (ENG)'!V118, HIDE!$A:$B, 2, FALSE)</f>
        <v>Ysbyty Athrofaol Llandochau</v>
      </c>
      <c r="W118" s="46" t="str">
        <f>VLOOKUP('Programmes (ENG)'!W118, HIDE!$A:$B, 2, FALSE)</f>
        <v>Penarth</v>
      </c>
      <c r="X118" s="46" t="str">
        <f>VLOOKUP('Programmes (ENG)'!X118,HIDE!G:H, 2, FALSE)</f>
        <v>Meddygaeth Gyffredinol (Mewnol)</v>
      </c>
      <c r="Y118" s="3" t="str">
        <f t="shared" si="8"/>
        <v>/</v>
      </c>
      <c r="Z118" s="3" t="str">
        <f>IF('Programmes (ENG)'!Z118="","",VLOOKUP('Programmes (ENG)'!Z118, HIDE!G:H, 2, FALSE))</f>
        <v>Endocrinoleg a Diabetes Mellitus</v>
      </c>
      <c r="AA118" s="3" t="str">
        <f>IF('Programmes (ENG)'!AA118="Supervisor to be Confirmed",VLOOKUP('Programmes (ENG)'!AA118,HIDE!A:B,2,FALSE),IF('Programmes (ENG)'!AA118="","",'Programmes (ENG)'!AA118))</f>
        <v xml:space="preserve">Dr Hannah Osborn </v>
      </c>
      <c r="AB118" s="3" t="str">
        <f>'Programmes (ENG)'!AB118</f>
        <v>F1</v>
      </c>
      <c r="AC118" s="10">
        <f>'Programmes (ENG)'!AC118</f>
        <v>45021</v>
      </c>
      <c r="AD118" s="10">
        <f>'Programmes (ENG)'!AD118</f>
        <v>45139</v>
      </c>
      <c r="AE118" s="3" t="str">
        <f>VLOOKUP('Programmes (ENG)'!AE118,HIDE!A:B,2, FALSE)</f>
        <v>Bwrdd Iechyd Prifysgol Caerdydd a'r Fro</v>
      </c>
      <c r="AF118" s="3" t="str">
        <f>VLOOKUP('Programmes (ENG)'!AF118, HIDE!$A:$B, 2, FALSE)</f>
        <v>Ysbyty Athrofaol Llandochau</v>
      </c>
      <c r="AG118" s="3" t="str">
        <f>VLOOKUP('Programmes (ENG)'!AG118, HIDE!$A:$B, 2, FALSE)</f>
        <v>Penarth</v>
      </c>
      <c r="AH118" s="3" t="str">
        <f>VLOOKUP('Programmes (ENG)'!AH118,HIDE!G:H, 2, FALSE)</f>
        <v>Meddygaeth Gyffredinol (Mewnol)</v>
      </c>
      <c r="AI118" s="3" t="str">
        <f t="shared" si="9"/>
        <v>/</v>
      </c>
      <c r="AJ118" s="3" t="str">
        <f>IF('Programmes (ENG)'!AJ118="","",VLOOKUP('Programmes (ENG)'!AJ118, HIDE!G:H, 2, FALSE))</f>
        <v>Meddygaeth Anadlol</v>
      </c>
      <c r="AK118" s="3" t="str">
        <f>IF('Programmes (ENG)'!AK118="Supervisor to be Confirmed",VLOOKUP('Programmes (ENG)'!AK118,HIDE!A:B,2,FALSE),IF('Programmes (ENG)'!AK118="","",'Programmes (ENG)'!AK118))</f>
        <v xml:space="preserve">Dr Helen E Davies </v>
      </c>
      <c r="AL118" s="10" t="str">
        <f>IF('Programmes (ENG)'!AL118="", "", 'Programmes (ENG)'!AL118)</f>
        <v/>
      </c>
      <c r="AM118" s="10" t="str">
        <f>IF('Programmes (ENG)'!AM118="", "", 'Programmes (ENG)'!AM118)</f>
        <v/>
      </c>
      <c r="AN118" s="9" t="str">
        <f>IF('Programmes (ENG)'!AN118="","",VLOOKUP('Programmes (ENG)'!AN118,HIDE!A:B,2,FALSE))</f>
        <v/>
      </c>
      <c r="AO118" s="9" t="str">
        <f>IF('Programmes (ENG)'!AO118="","",VLOOKUP('Programmes (ENG)'!AO118,HIDE!A:B,2,FALSE))</f>
        <v/>
      </c>
      <c r="AP118" s="9" t="str">
        <f>IF('Programmes (ENG)'!AP118="","",VLOOKUP('Programmes (ENG)'!AP118,HIDE!$A:$B,2,FALSE))</f>
        <v/>
      </c>
      <c r="AQ118" s="9" t="str">
        <f t="shared" si="10"/>
        <v/>
      </c>
      <c r="AR118" s="9" t="str">
        <f>IF('Programmes (ENG)'!AR118="","",VLOOKUP('Programmes (ENG)'!AR118,HIDE!A:B,2,FALSE))</f>
        <v/>
      </c>
      <c r="AS118" s="9" t="str">
        <f t="shared" si="11"/>
        <v/>
      </c>
      <c r="AT118" s="9" t="str">
        <f>IF('Programmes (ENG)'!AT118="Supervisor to be Confirmed",VLOOKUP('Programmes (ENG)'!AT118,HIDE!A:B,2,FALSE),IF('Programmes (ENG)'!AT118="","",'Programmes (ENG)'!AT118))</f>
        <v/>
      </c>
    </row>
    <row r="119" spans="1:46" hidden="1" x14ac:dyDescent="0.25">
      <c r="A119" s="3" t="str">
        <f>'Programmes (ENG)'!A119</f>
        <v>FP</v>
      </c>
      <c r="B119" s="3" t="str">
        <f>'Programmes (ENG)'!B119</f>
        <v>F1/7A6/040a</v>
      </c>
      <c r="C119" s="3" t="str">
        <f>'Programmes (ENG)'!C119</f>
        <v>WAL/FP/040a</v>
      </c>
      <c r="D119" s="3" t="s">
        <v>872</v>
      </c>
      <c r="E119" s="5">
        <f>'Programmes (ENG)'!E119</f>
        <v>1</v>
      </c>
      <c r="F119" s="9" t="str">
        <f t="shared" si="6"/>
        <v xml:space="preserve">Meddygaeth Geriatreg, Llawdriniaeth Gyffredinol/Llawdriniaeth y Colon a'r Rhefr, Meddygaeth Gyffredinol (Mewnol)/Cardioleg </v>
      </c>
      <c r="G119" s="9" t="str">
        <f>IF('Programmes (ENG)'!G119="Supervisor to be Confirmed",VLOOKUP('Programmes (ENG)'!G119,HIDE!A:B,2,FALSE),IF('Programmes (ENG)'!G119="","",'Programmes (ENG)'!G119))</f>
        <v>Dr Sara Long</v>
      </c>
      <c r="H119" s="5" t="str">
        <f>'Programmes (ENG)'!H119</f>
        <v>F1</v>
      </c>
      <c r="I119" s="6">
        <f>'Programmes (ENG)'!I119</f>
        <v>44770</v>
      </c>
      <c r="J119" s="6">
        <f>'Programmes (ENG)'!J119</f>
        <v>44901</v>
      </c>
      <c r="K119" s="3" t="str">
        <f>VLOOKUP('Programmes (ENG)'!K119,HIDE!A:B,2, FALSE)</f>
        <v>Bwrdd Iechyd Prifysgol Aneurin Bevan</v>
      </c>
      <c r="L119" s="3" t="str">
        <f>VLOOKUP('Programmes (ENG)'!L119, HIDE!$A:$B, 2, FALSE)</f>
        <v>Ysbyty Neuadd Nevill</v>
      </c>
      <c r="M119" s="3" t="str">
        <f>VLOOKUP('Programmes (ENG)'!M119, HIDE!$A:$B, 2, FALSE)</f>
        <v>Y Fenni</v>
      </c>
      <c r="N119" s="3" t="str">
        <f>VLOOKUP('Programmes (ENG)'!N119,HIDE!G:H, 2, FALSE)</f>
        <v>Meddygaeth Geriatreg</v>
      </c>
      <c r="O119" s="3" t="str">
        <f t="shared" si="7"/>
        <v/>
      </c>
      <c r="P119" s="3" t="str">
        <f>IF('Programmes (ENG)'!P119="","",VLOOKUP('Programmes (ENG)'!P119, HIDE!G:H, 2, FALSE))</f>
        <v/>
      </c>
      <c r="Q119" s="3" t="str">
        <f>IF('Programmes (ENG)'!Q119="Supervisor to be Confirmed",VLOOKUP('Programmes (ENG)'!Q119,HIDE!A:B,2,FALSE),IF('Programmes (ENG)'!Q119="","",'Programmes (ENG)'!Q119))</f>
        <v>Dr Sara Long</v>
      </c>
      <c r="R119" s="3" t="str">
        <f>'Programmes (ENG)'!R119</f>
        <v>F1</v>
      </c>
      <c r="S119" s="10">
        <f>'Programmes (ENG)'!S119</f>
        <v>44537</v>
      </c>
      <c r="T119" s="10">
        <f>'Programmes (ENG)'!T119</f>
        <v>45020</v>
      </c>
      <c r="U119" s="3" t="str">
        <f>VLOOKUP('Programmes (ENG)'!U119,HIDE!A:B,2, FALSE)</f>
        <v>Bwrdd Iechyd Prifysgol Aneurin Bevan</v>
      </c>
      <c r="V119" s="3" t="str">
        <f>VLOOKUP('Programmes (ENG)'!V119, HIDE!$A:$B, 2, FALSE)</f>
        <v>Ysbyty Brenhinol Gwent / Ysbyty Prifysgol y Faenor</v>
      </c>
      <c r="W119" s="3" t="str">
        <f>VLOOKUP('Programmes (ENG)'!W119, HIDE!$A:$B, 2, FALSE)</f>
        <v>Casnewydd / Cwmbrân</v>
      </c>
      <c r="X119" s="3" t="str">
        <f>VLOOKUP('Programmes (ENG)'!X119,HIDE!G:H, 2, FALSE)</f>
        <v>Llawdriniaeth Gyffredinol</v>
      </c>
      <c r="Y119" s="3" t="str">
        <f t="shared" si="8"/>
        <v>/</v>
      </c>
      <c r="Z119" s="3" t="str">
        <f>IF('Programmes (ENG)'!Z119="","",VLOOKUP('Programmes (ENG)'!Z119, HIDE!G:H, 2, FALSE))</f>
        <v>Llawdriniaeth y Colon a'r Rhefr</v>
      </c>
      <c r="AA119" s="3" t="str">
        <f>IF('Programmes (ENG)'!AA119="Supervisor to be Confirmed",VLOOKUP('Programmes (ENG)'!AA119,HIDE!A:B,2,FALSE),IF('Programmes (ENG)'!AA119="","",'Programmes (ENG)'!AA119))</f>
        <v>Mr Huw Jones</v>
      </c>
      <c r="AB119" s="3" t="str">
        <f>'Programmes (ENG)'!AB119</f>
        <v>F1</v>
      </c>
      <c r="AC119" s="10">
        <f>'Programmes (ENG)'!AC119</f>
        <v>45021</v>
      </c>
      <c r="AD119" s="10">
        <f>'Programmes (ENG)'!AD119</f>
        <v>45139</v>
      </c>
      <c r="AE119" s="3" t="str">
        <f>VLOOKUP('Programmes (ENG)'!AE119,HIDE!A:B,2, FALSE)</f>
        <v>Bwrdd Iechyd Prifysgol Aneurin Bevan</v>
      </c>
      <c r="AF119" s="3" t="str">
        <f>VLOOKUP('Programmes (ENG)'!AF119, HIDE!$A:$B, 2, FALSE)</f>
        <v>Ysbyty Prifysgol y Faenor</v>
      </c>
      <c r="AG119" s="3" t="str">
        <f>VLOOKUP('Programmes (ENG)'!AG119, HIDE!$A:$B, 2, FALSE)</f>
        <v>Cwmbrân</v>
      </c>
      <c r="AH119" s="3" t="str">
        <f>VLOOKUP('Programmes (ENG)'!AH119,HIDE!G:H, 2, FALSE)</f>
        <v>Meddygaeth Gyffredinol (Mewnol)</v>
      </c>
      <c r="AI119" s="3" t="str">
        <f t="shared" si="9"/>
        <v>/</v>
      </c>
      <c r="AJ119" s="3" t="str">
        <f>IF('Programmes (ENG)'!AJ119="","",VLOOKUP('Programmes (ENG)'!AJ119, HIDE!G:H, 2, FALSE))</f>
        <v>Cardioleg</v>
      </c>
      <c r="AK119" s="3" t="str">
        <f>IF('Programmes (ENG)'!AK119="Supervisor to be Confirmed",VLOOKUP('Programmes (ENG)'!AK119,HIDE!A:B,2,FALSE),IF('Programmes (ENG)'!AK119="","",'Programmes (ENG)'!AK119))</f>
        <v>Dr David Turpie</v>
      </c>
      <c r="AL119" s="10" t="str">
        <f>IF('Programmes (ENG)'!AL119="", "", 'Programmes (ENG)'!AL119)</f>
        <v/>
      </c>
      <c r="AM119" s="10" t="str">
        <f>IF('Programmes (ENG)'!AM119="", "", 'Programmes (ENG)'!AM119)</f>
        <v/>
      </c>
      <c r="AN119" s="9" t="str">
        <f>IF('Programmes (ENG)'!AN119="","",VLOOKUP('Programmes (ENG)'!AN119,HIDE!A:B,2,FALSE))</f>
        <v/>
      </c>
      <c r="AO119" s="9" t="str">
        <f>IF('Programmes (ENG)'!AO119="","",VLOOKUP('Programmes (ENG)'!AO119,HIDE!A:B,2,FALSE))</f>
        <v/>
      </c>
      <c r="AP119" s="9" t="str">
        <f>IF('Programmes (ENG)'!AP119="","",VLOOKUP('Programmes (ENG)'!AP119,HIDE!$A:$B,2,FALSE))</f>
        <v/>
      </c>
      <c r="AQ119" s="9" t="str">
        <f t="shared" si="10"/>
        <v/>
      </c>
      <c r="AR119" s="9" t="str">
        <f>IF('Programmes (ENG)'!AR119="","",VLOOKUP('Programmes (ENG)'!AR119,HIDE!A:B,2,FALSE))</f>
        <v/>
      </c>
      <c r="AS119" s="9" t="str">
        <f t="shared" si="11"/>
        <v/>
      </c>
      <c r="AT119" s="9" t="str">
        <f>IF('Programmes (ENG)'!AT119="Supervisor to be Confirmed",VLOOKUP('Programmes (ENG)'!AT119,HIDE!A:B,2,FALSE),IF('Programmes (ENG)'!AT119="","",'Programmes (ENG)'!AT119))</f>
        <v/>
      </c>
    </row>
    <row r="120" spans="1:46" hidden="1" x14ac:dyDescent="0.25">
      <c r="A120" s="3" t="str">
        <f>'Programmes (ENG)'!A120</f>
        <v>FP</v>
      </c>
      <c r="B120" s="3" t="str">
        <f>'Programmes (ENG)'!B120</f>
        <v>F1/7A6/040b</v>
      </c>
      <c r="C120" s="3" t="str">
        <f>'Programmes (ENG)'!C120</f>
        <v>WAL/FP/040b</v>
      </c>
      <c r="D120" s="3" t="s">
        <v>872</v>
      </c>
      <c r="E120" s="5">
        <f>'Programmes (ENG)'!E120</f>
        <v>1</v>
      </c>
      <c r="F120" s="9" t="str">
        <f t="shared" si="6"/>
        <v xml:space="preserve">Meddygaeth Gyffredinol (Mewnol)/Cardioleg, Meddygaeth Geriatreg, Llawdriniaeth Gyffredinol/Llawdriniaeth y Colon a'r Rhefr </v>
      </c>
      <c r="G120" s="9" t="str">
        <f>IF('Programmes (ENG)'!G120="Supervisor to be Confirmed",VLOOKUP('Programmes (ENG)'!G120,HIDE!A:B,2,FALSE),IF('Programmes (ENG)'!G120="","",'Programmes (ENG)'!G120))</f>
        <v>Dr David Turpie</v>
      </c>
      <c r="H120" s="5" t="str">
        <f>'Programmes (ENG)'!H120</f>
        <v>F1</v>
      </c>
      <c r="I120" s="6">
        <f>'Programmes (ENG)'!I120</f>
        <v>44770</v>
      </c>
      <c r="J120" s="6">
        <f>'Programmes (ENG)'!J120</f>
        <v>44901</v>
      </c>
      <c r="K120" s="3" t="str">
        <f>VLOOKUP('Programmes (ENG)'!K120,HIDE!A:B,2, FALSE)</f>
        <v>Bwrdd Iechyd Prifysgol Aneurin Bevan</v>
      </c>
      <c r="L120" s="3" t="str">
        <f>VLOOKUP('Programmes (ENG)'!L120, HIDE!$A:$B, 2, FALSE)</f>
        <v>Ysbyty Prifysgol y Faenor</v>
      </c>
      <c r="M120" s="3" t="str">
        <f>VLOOKUP('Programmes (ENG)'!M120, HIDE!$A:$B, 2, FALSE)</f>
        <v>Cwmbrân</v>
      </c>
      <c r="N120" s="3" t="str">
        <f>VLOOKUP('Programmes (ENG)'!N120,HIDE!G:H, 2, FALSE)</f>
        <v>Meddygaeth Gyffredinol (Mewnol)</v>
      </c>
      <c r="O120" s="3" t="str">
        <f t="shared" si="7"/>
        <v>/</v>
      </c>
      <c r="P120" s="3" t="str">
        <f>IF('Programmes (ENG)'!P120="","",VLOOKUP('Programmes (ENG)'!P120, HIDE!G:H, 2, FALSE))</f>
        <v>Cardioleg</v>
      </c>
      <c r="Q120" s="3" t="str">
        <f>IF('Programmes (ENG)'!Q120="Supervisor to be Confirmed",VLOOKUP('Programmes (ENG)'!Q120,HIDE!A:B,2,FALSE),IF('Programmes (ENG)'!Q120="","",'Programmes (ENG)'!Q120))</f>
        <v>Dr David Turpie</v>
      </c>
      <c r="R120" s="3" t="str">
        <f>'Programmes (ENG)'!R120</f>
        <v>F1</v>
      </c>
      <c r="S120" s="10">
        <f>'Programmes (ENG)'!S120</f>
        <v>44537</v>
      </c>
      <c r="T120" s="10">
        <f>'Programmes (ENG)'!T120</f>
        <v>45020</v>
      </c>
      <c r="U120" s="3" t="str">
        <f>VLOOKUP('Programmes (ENG)'!U120,HIDE!A:B,2, FALSE)</f>
        <v>Bwrdd Iechyd Prifysgol Aneurin Bevan</v>
      </c>
      <c r="V120" s="3" t="str">
        <f>VLOOKUP('Programmes (ENG)'!V120, HIDE!$A:$B, 2, FALSE)</f>
        <v>Ysbyty Neuadd Nevill</v>
      </c>
      <c r="W120" s="3" t="str">
        <f>VLOOKUP('Programmes (ENG)'!W120, HIDE!$A:$B, 2, FALSE)</f>
        <v>Y Fenni</v>
      </c>
      <c r="X120" s="3" t="str">
        <f>VLOOKUP('Programmes (ENG)'!X120,HIDE!G:H, 2, FALSE)</f>
        <v>Meddygaeth Geriatreg</v>
      </c>
      <c r="Y120" s="3" t="str">
        <f t="shared" si="8"/>
        <v/>
      </c>
      <c r="Z120" s="3" t="str">
        <f>IF('Programmes (ENG)'!Z120="","",VLOOKUP('Programmes (ENG)'!Z120, HIDE!G:H, 2, FALSE))</f>
        <v/>
      </c>
      <c r="AA120" s="3" t="str">
        <f>IF('Programmes (ENG)'!AA120="Supervisor to be Confirmed",VLOOKUP('Programmes (ENG)'!AA120,HIDE!A:B,2,FALSE),IF('Programmes (ENG)'!AA120="","",'Programmes (ENG)'!AA120))</f>
        <v>Dr Sara Long</v>
      </c>
      <c r="AB120" s="3" t="str">
        <f>'Programmes (ENG)'!AB120</f>
        <v>F1</v>
      </c>
      <c r="AC120" s="10">
        <f>'Programmes (ENG)'!AC120</f>
        <v>45021</v>
      </c>
      <c r="AD120" s="10">
        <f>'Programmes (ENG)'!AD120</f>
        <v>45139</v>
      </c>
      <c r="AE120" s="3" t="str">
        <f>VLOOKUP('Programmes (ENG)'!AE120,HIDE!A:B,2, FALSE)</f>
        <v>Bwrdd Iechyd Prifysgol Aneurin Bevan</v>
      </c>
      <c r="AF120" s="3" t="str">
        <f>VLOOKUP('Programmes (ENG)'!AF120, HIDE!$A:$B, 2, FALSE)</f>
        <v>Ysbyty Brenhinol Gwent / Ysbyty Prifysgol y Faenor</v>
      </c>
      <c r="AG120" s="3" t="str">
        <f>VLOOKUP('Programmes (ENG)'!AG120, HIDE!$A:$B, 2, FALSE)</f>
        <v>Casnewydd / Cwmbrân</v>
      </c>
      <c r="AH120" s="3" t="str">
        <f>VLOOKUP('Programmes (ENG)'!AH120,HIDE!G:H, 2, FALSE)</f>
        <v>Llawdriniaeth Gyffredinol</v>
      </c>
      <c r="AI120" s="3" t="str">
        <f t="shared" si="9"/>
        <v>/</v>
      </c>
      <c r="AJ120" s="3" t="str">
        <f>IF('Programmes (ENG)'!AJ120="","",VLOOKUP('Programmes (ENG)'!AJ120, HIDE!G:H, 2, FALSE))</f>
        <v>Llawdriniaeth y Colon a'r Rhefr</v>
      </c>
      <c r="AK120" s="3" t="str">
        <f>IF('Programmes (ENG)'!AK120="Supervisor to be Confirmed",VLOOKUP('Programmes (ENG)'!AK120,HIDE!A:B,2,FALSE),IF('Programmes (ENG)'!AK120="","",'Programmes (ENG)'!AK120))</f>
        <v>Mr Huw Jones</v>
      </c>
      <c r="AL120" s="10" t="str">
        <f>IF('Programmes (ENG)'!AL120="", "", 'Programmes (ENG)'!AL120)</f>
        <v/>
      </c>
      <c r="AM120" s="10" t="str">
        <f>IF('Programmes (ENG)'!AM120="", "", 'Programmes (ENG)'!AM120)</f>
        <v/>
      </c>
      <c r="AN120" s="9" t="str">
        <f>IF('Programmes (ENG)'!AN120="","",VLOOKUP('Programmes (ENG)'!AN120,HIDE!A:B,2,FALSE))</f>
        <v/>
      </c>
      <c r="AO120" s="9" t="str">
        <f>IF('Programmes (ENG)'!AO120="","",VLOOKUP('Programmes (ENG)'!AO120,HIDE!A:B,2,FALSE))</f>
        <v/>
      </c>
      <c r="AP120" s="9" t="str">
        <f>IF('Programmes (ENG)'!AP120="","",VLOOKUP('Programmes (ENG)'!AP120,HIDE!$A:$B,2,FALSE))</f>
        <v/>
      </c>
      <c r="AQ120" s="9" t="str">
        <f t="shared" si="10"/>
        <v/>
      </c>
      <c r="AR120" s="9" t="str">
        <f>IF('Programmes (ENG)'!AR120="","",VLOOKUP('Programmes (ENG)'!AR120,HIDE!A:B,2,FALSE))</f>
        <v/>
      </c>
      <c r="AS120" s="9" t="str">
        <f t="shared" si="11"/>
        <v/>
      </c>
      <c r="AT120" s="9" t="str">
        <f>IF('Programmes (ENG)'!AT120="Supervisor to be Confirmed",VLOOKUP('Programmes (ENG)'!AT120,HIDE!A:B,2,FALSE),IF('Programmes (ENG)'!AT120="","",'Programmes (ENG)'!AT120))</f>
        <v/>
      </c>
    </row>
    <row r="121" spans="1:46" hidden="1" x14ac:dyDescent="0.25">
      <c r="A121" s="3" t="str">
        <f>'Programmes (ENG)'!A121</f>
        <v>FP</v>
      </c>
      <c r="B121" s="3" t="str">
        <f>'Programmes (ENG)'!B121</f>
        <v>F1/7A6/040c</v>
      </c>
      <c r="C121" s="3" t="str">
        <f>'Programmes (ENG)'!C121</f>
        <v>WAL/FP/040c</v>
      </c>
      <c r="D121" s="3" t="s">
        <v>872</v>
      </c>
      <c r="E121" s="5">
        <f>'Programmes (ENG)'!E121</f>
        <v>1</v>
      </c>
      <c r="F121" s="9" t="str">
        <f t="shared" si="6"/>
        <v xml:space="preserve">Llawdriniaeth Gyffredinol/Llawdriniaeth y Colon a'r Rhefr, Meddygaeth Gyffredinol (Mewnol)/Cardioleg, Meddygaeth Geriatreg </v>
      </c>
      <c r="G121" s="9" t="str">
        <f>IF('Programmes (ENG)'!G121="Supervisor to be Confirmed",VLOOKUP('Programmes (ENG)'!G121,HIDE!A:B,2,FALSE),IF('Programmes (ENG)'!G121="","",'Programmes (ENG)'!G121))</f>
        <v>Mr Huw Jones</v>
      </c>
      <c r="H121" s="5" t="str">
        <f>'Programmes (ENG)'!H121</f>
        <v>F1</v>
      </c>
      <c r="I121" s="6">
        <f>'Programmes (ENG)'!I121</f>
        <v>44770</v>
      </c>
      <c r="J121" s="6">
        <f>'Programmes (ENG)'!J121</f>
        <v>44901</v>
      </c>
      <c r="K121" s="3" t="str">
        <f>VLOOKUP('Programmes (ENG)'!K121,HIDE!A:B,2, FALSE)</f>
        <v>Bwrdd Iechyd Prifysgol Aneurin Bevan</v>
      </c>
      <c r="L121" s="3" t="str">
        <f>VLOOKUP('Programmes (ENG)'!L121, HIDE!$A:$B, 2, FALSE)</f>
        <v>Ysbyty Brenhinol Gwent / Ysbyty Prifysgol y Faenor</v>
      </c>
      <c r="M121" s="3" t="str">
        <f>VLOOKUP('Programmes (ENG)'!M121, HIDE!$A:$B, 2, FALSE)</f>
        <v>Casnewydd / Cwmbrân</v>
      </c>
      <c r="N121" s="3" t="str">
        <f>VLOOKUP('Programmes (ENG)'!N121,HIDE!G:H, 2, FALSE)</f>
        <v>Llawdriniaeth Gyffredinol</v>
      </c>
      <c r="O121" s="3" t="str">
        <f t="shared" si="7"/>
        <v>/</v>
      </c>
      <c r="P121" s="3" t="str">
        <f>IF('Programmes (ENG)'!P121="","",VLOOKUP('Programmes (ENG)'!P121, HIDE!G:H, 2, FALSE))</f>
        <v>Llawdriniaeth y Colon a'r Rhefr</v>
      </c>
      <c r="Q121" s="3" t="str">
        <f>IF('Programmes (ENG)'!Q121="Supervisor to be Confirmed",VLOOKUP('Programmes (ENG)'!Q121,HIDE!A:B,2,FALSE),IF('Programmes (ENG)'!Q121="","",'Programmes (ENG)'!Q121))</f>
        <v>Mr Huw Jones</v>
      </c>
      <c r="R121" s="3" t="str">
        <f>'Programmes (ENG)'!R121</f>
        <v>F1</v>
      </c>
      <c r="S121" s="10">
        <f>'Programmes (ENG)'!S121</f>
        <v>44537</v>
      </c>
      <c r="T121" s="10">
        <f>'Programmes (ENG)'!T121</f>
        <v>45020</v>
      </c>
      <c r="U121" s="3" t="str">
        <f>VLOOKUP('Programmes (ENG)'!U121,HIDE!A:B,2, FALSE)</f>
        <v>Bwrdd Iechyd Prifysgol Aneurin Bevan</v>
      </c>
      <c r="V121" s="3" t="str">
        <f>VLOOKUP('Programmes (ENG)'!V121, HIDE!$A:$B, 2, FALSE)</f>
        <v>Ysbyty Prifysgol y Faenor</v>
      </c>
      <c r="W121" s="3" t="str">
        <f>VLOOKUP('Programmes (ENG)'!W121, HIDE!$A:$B, 2, FALSE)</f>
        <v>Cwmbrân</v>
      </c>
      <c r="X121" s="3" t="str">
        <f>VLOOKUP('Programmes (ENG)'!X121,HIDE!G:H, 2, FALSE)</f>
        <v>Meddygaeth Gyffredinol (Mewnol)</v>
      </c>
      <c r="Y121" s="3" t="str">
        <f t="shared" si="8"/>
        <v>/</v>
      </c>
      <c r="Z121" s="3" t="str">
        <f>IF('Programmes (ENG)'!Z121="","",VLOOKUP('Programmes (ENG)'!Z121, HIDE!G:H, 2, FALSE))</f>
        <v>Cardioleg</v>
      </c>
      <c r="AA121" s="3" t="str">
        <f>IF('Programmes (ENG)'!AA121="Supervisor to be Confirmed",VLOOKUP('Programmes (ENG)'!AA121,HIDE!A:B,2,FALSE),IF('Programmes (ENG)'!AA121="","",'Programmes (ENG)'!AA121))</f>
        <v>Dr David Turpie</v>
      </c>
      <c r="AB121" s="3" t="str">
        <f>'Programmes (ENG)'!AB121</f>
        <v>F1</v>
      </c>
      <c r="AC121" s="10">
        <f>'Programmes (ENG)'!AC121</f>
        <v>45021</v>
      </c>
      <c r="AD121" s="10">
        <f>'Programmes (ENG)'!AD121</f>
        <v>45139</v>
      </c>
      <c r="AE121" s="3" t="str">
        <f>VLOOKUP('Programmes (ENG)'!AE121,HIDE!A:B,2, FALSE)</f>
        <v>Bwrdd Iechyd Prifysgol Aneurin Bevan</v>
      </c>
      <c r="AF121" s="3" t="str">
        <f>VLOOKUP('Programmes (ENG)'!AF121, HIDE!$A:$B, 2, FALSE)</f>
        <v>Ysbyty Neuadd Nevill</v>
      </c>
      <c r="AG121" s="3" t="str">
        <f>VLOOKUP('Programmes (ENG)'!AG121, HIDE!$A:$B, 2, FALSE)</f>
        <v>Y Fenni</v>
      </c>
      <c r="AH121" s="3" t="str">
        <f>VLOOKUP('Programmes (ENG)'!AH121,HIDE!G:H, 2, FALSE)</f>
        <v>Meddygaeth Geriatreg</v>
      </c>
      <c r="AI121" s="3" t="str">
        <f t="shared" si="9"/>
        <v/>
      </c>
      <c r="AJ121" s="3" t="str">
        <f>IF('Programmes (ENG)'!AJ121="","",VLOOKUP('Programmes (ENG)'!AJ121, HIDE!G:H, 2, FALSE))</f>
        <v/>
      </c>
      <c r="AK121" s="3" t="str">
        <f>IF('Programmes (ENG)'!AK121="Supervisor to be Confirmed",VLOOKUP('Programmes (ENG)'!AK121,HIDE!A:B,2,FALSE),IF('Programmes (ENG)'!AK121="","",'Programmes (ENG)'!AK121))</f>
        <v>Dr Sara Long</v>
      </c>
      <c r="AL121" s="10" t="str">
        <f>IF('Programmes (ENG)'!AL121="", "", 'Programmes (ENG)'!AL121)</f>
        <v/>
      </c>
      <c r="AM121" s="10" t="str">
        <f>IF('Programmes (ENG)'!AM121="", "", 'Programmes (ENG)'!AM121)</f>
        <v/>
      </c>
      <c r="AN121" s="9" t="str">
        <f>IF('Programmes (ENG)'!AN121="","",VLOOKUP('Programmes (ENG)'!AN121,HIDE!A:B,2,FALSE))</f>
        <v/>
      </c>
      <c r="AO121" s="9" t="str">
        <f>IF('Programmes (ENG)'!AO121="","",VLOOKUP('Programmes (ENG)'!AO121,HIDE!A:B,2,FALSE))</f>
        <v/>
      </c>
      <c r="AP121" s="9" t="str">
        <f>IF('Programmes (ENG)'!AP121="","",VLOOKUP('Programmes (ENG)'!AP121,HIDE!$A:$B,2,FALSE))</f>
        <v/>
      </c>
      <c r="AQ121" s="9" t="str">
        <f t="shared" si="10"/>
        <v/>
      </c>
      <c r="AR121" s="9" t="str">
        <f>IF('Programmes (ENG)'!AR121="","",VLOOKUP('Programmes (ENG)'!AR121,HIDE!A:B,2,FALSE))</f>
        <v/>
      </c>
      <c r="AS121" s="9" t="str">
        <f t="shared" si="11"/>
        <v/>
      </c>
      <c r="AT121" s="9" t="str">
        <f>IF('Programmes (ENG)'!AT121="Supervisor to be Confirmed",VLOOKUP('Programmes (ENG)'!AT121,HIDE!A:B,2,FALSE),IF('Programmes (ENG)'!AT121="","",'Programmes (ENG)'!AT121))</f>
        <v/>
      </c>
    </row>
    <row r="122" spans="1:46" hidden="1" x14ac:dyDescent="0.25">
      <c r="A122" s="3" t="str">
        <f>'Programmes (ENG)'!A122</f>
        <v>FP</v>
      </c>
      <c r="B122" s="3" t="str">
        <f>'Programmes (ENG)'!B122</f>
        <v>F1/7A4/041a</v>
      </c>
      <c r="C122" s="3" t="str">
        <f>'Programmes (ENG)'!C122</f>
        <v>WAL/FP/041a</v>
      </c>
      <c r="D122" s="3" t="s">
        <v>872</v>
      </c>
      <c r="E122" s="5">
        <f>'Programmes (ENG)'!E122</f>
        <v>1</v>
      </c>
      <c r="F122" s="9" t="str">
        <f t="shared" si="6"/>
        <v xml:space="preserve">Meddygaeth Gyffredinol (Mewnol)/Meddygaeth Anadlol, Meddygaeth Gyffredinol (Mewnol)/Meddygaeth Geriatreg, Niwroleg </v>
      </c>
      <c r="G122" s="9" t="str">
        <f>IF('Programmes (ENG)'!G122="Supervisor to be Confirmed",VLOOKUP('Programmes (ENG)'!G122,HIDE!A:B,2,FALSE),IF('Programmes (ENG)'!G122="","",'Programmes (ENG)'!G122))</f>
        <v xml:space="preserve">Prof Ben Hope-Gill </v>
      </c>
      <c r="H122" s="5" t="str">
        <f>'Programmes (ENG)'!H122</f>
        <v>F1</v>
      </c>
      <c r="I122" s="6">
        <f>'Programmes (ENG)'!I122</f>
        <v>44770</v>
      </c>
      <c r="J122" s="6">
        <f>'Programmes (ENG)'!J122</f>
        <v>44901</v>
      </c>
      <c r="K122" s="3" t="str">
        <f>VLOOKUP('Programmes (ENG)'!K122,HIDE!A:B,2, FALSE)</f>
        <v>Bwrdd Iechyd Prifysgol Caerdydd a'r Fro</v>
      </c>
      <c r="L122" s="3" t="str">
        <f>VLOOKUP('Programmes (ENG)'!L122, HIDE!$A:$B, 2, FALSE)</f>
        <v>Ysbyty Athrofaol Cymru / Ysbyty Athrofaol Llandochau</v>
      </c>
      <c r="M122" s="3" t="str">
        <f>VLOOKUP('Programmes (ENG)'!M122, HIDE!$A:$B, 2, FALSE)</f>
        <v>Caerdydd / Penarth</v>
      </c>
      <c r="N122" s="3" t="str">
        <f>VLOOKUP('Programmes (ENG)'!N122,HIDE!G:H, 2, FALSE)</f>
        <v>Meddygaeth Gyffredinol (Mewnol)</v>
      </c>
      <c r="O122" s="3" t="str">
        <f t="shared" si="7"/>
        <v>/</v>
      </c>
      <c r="P122" s="3" t="str">
        <f>IF('Programmes (ENG)'!P122="","",VLOOKUP('Programmes (ENG)'!P122, HIDE!G:H, 2, FALSE))</f>
        <v>Meddygaeth Anadlol</v>
      </c>
      <c r="Q122" s="3" t="str">
        <f>IF('Programmes (ENG)'!Q122="Supervisor to be Confirmed",VLOOKUP('Programmes (ENG)'!Q122,HIDE!A:B,2,FALSE),IF('Programmes (ENG)'!Q122="","",'Programmes (ENG)'!Q122))</f>
        <v xml:space="preserve">Prof Ben Hope-Gill </v>
      </c>
      <c r="R122" s="3" t="str">
        <f>'Programmes (ENG)'!R122</f>
        <v>F1</v>
      </c>
      <c r="S122" s="10">
        <f>'Programmes (ENG)'!S122</f>
        <v>44537</v>
      </c>
      <c r="T122" s="10">
        <f>'Programmes (ENG)'!T122</f>
        <v>45020</v>
      </c>
      <c r="U122" s="3" t="str">
        <f>VLOOKUP('Programmes (ENG)'!U122,HIDE!A:B,2, FALSE)</f>
        <v>Bwrdd Iechyd Prifysgol Caerdydd a'r Fro</v>
      </c>
      <c r="V122" s="3" t="str">
        <f>VLOOKUP('Programmes (ENG)'!V122, HIDE!$A:$B, 2, FALSE)</f>
        <v>Ysbyty Athrofaol Cymru</v>
      </c>
      <c r="W122" s="3" t="str">
        <f>VLOOKUP('Programmes (ENG)'!W122, HIDE!$A:$B, 2, FALSE)</f>
        <v>Caerdydd</v>
      </c>
      <c r="X122" s="3" t="str">
        <f>VLOOKUP('Programmes (ENG)'!X122,HIDE!G:H, 2, FALSE)</f>
        <v>Meddygaeth Gyffredinol (Mewnol)</v>
      </c>
      <c r="Y122" s="3" t="str">
        <f t="shared" si="8"/>
        <v>/</v>
      </c>
      <c r="Z122" s="3" t="str">
        <f>IF('Programmes (ENG)'!Z122="","",VLOOKUP('Programmes (ENG)'!Z122, HIDE!G:H, 2, FALSE))</f>
        <v>Meddygaeth Geriatreg</v>
      </c>
      <c r="AA122" s="3" t="str">
        <f>IF('Programmes (ENG)'!AA122="Supervisor to be Confirmed",VLOOKUP('Programmes (ENG)'!AA122,HIDE!A:B,2,FALSE),IF('Programmes (ENG)'!AA122="","",'Programmes (ENG)'!AA122))</f>
        <v xml:space="preserve">Dr Govind Menon </v>
      </c>
      <c r="AB122" s="3" t="str">
        <f>'Programmes (ENG)'!AB122</f>
        <v>F1</v>
      </c>
      <c r="AC122" s="10">
        <f>'Programmes (ENG)'!AC122</f>
        <v>45021</v>
      </c>
      <c r="AD122" s="10">
        <f>'Programmes (ENG)'!AD122</f>
        <v>45139</v>
      </c>
      <c r="AE122" s="3" t="str">
        <f>VLOOKUP('Programmes (ENG)'!AE122,HIDE!A:B,2, FALSE)</f>
        <v>Bwrdd Iechyd Prifysgol Caerdydd a'r Fro</v>
      </c>
      <c r="AF122" s="3" t="str">
        <f>VLOOKUP('Programmes (ENG)'!AF122, HIDE!$A:$B, 2, FALSE)</f>
        <v>Ysbyty Athrofaol Cymru</v>
      </c>
      <c r="AG122" s="3" t="str">
        <f>VLOOKUP('Programmes (ENG)'!AG122, HIDE!$A:$B, 2, FALSE)</f>
        <v>Caerdydd</v>
      </c>
      <c r="AH122" s="3" t="str">
        <f>VLOOKUP('Programmes (ENG)'!AH122,HIDE!G:H, 2, FALSE)</f>
        <v>Niwroleg</v>
      </c>
      <c r="AI122" s="3" t="str">
        <f t="shared" si="9"/>
        <v/>
      </c>
      <c r="AJ122" s="3" t="str">
        <f>IF('Programmes (ENG)'!AJ122="","",VLOOKUP('Programmes (ENG)'!AJ122, HIDE!G:H, 2, FALSE))</f>
        <v/>
      </c>
      <c r="AK122" s="3" t="str">
        <f>IF('Programmes (ENG)'!AK122="Supervisor to be Confirmed",VLOOKUP('Programmes (ENG)'!AK122,HIDE!A:B,2,FALSE),IF('Programmes (ENG)'!AK122="","",'Programmes (ENG)'!AK122))</f>
        <v>Mr Jozsef Lang</v>
      </c>
      <c r="AL122" s="10" t="str">
        <f>IF('Programmes (ENG)'!AL122="", "", 'Programmes (ENG)'!AL122)</f>
        <v/>
      </c>
      <c r="AM122" s="10" t="str">
        <f>IF('Programmes (ENG)'!AM122="", "", 'Programmes (ENG)'!AM122)</f>
        <v/>
      </c>
      <c r="AN122" s="9" t="str">
        <f>IF('Programmes (ENG)'!AN122="","",VLOOKUP('Programmes (ENG)'!AN122,HIDE!A:B,2,FALSE))</f>
        <v/>
      </c>
      <c r="AO122" s="9" t="str">
        <f>IF('Programmes (ENG)'!AO122="","",VLOOKUP('Programmes (ENG)'!AO122,HIDE!A:B,2,FALSE))</f>
        <v/>
      </c>
      <c r="AP122" s="9" t="str">
        <f>IF('Programmes (ENG)'!AP122="","",VLOOKUP('Programmes (ENG)'!AP122,HIDE!$A:$B,2,FALSE))</f>
        <v/>
      </c>
      <c r="AQ122" s="9" t="str">
        <f t="shared" si="10"/>
        <v/>
      </c>
      <c r="AR122" s="9" t="str">
        <f>IF('Programmes (ENG)'!AR122="","",VLOOKUP('Programmes (ENG)'!AR122,HIDE!A:B,2,FALSE))</f>
        <v/>
      </c>
      <c r="AS122" s="9" t="str">
        <f t="shared" si="11"/>
        <v/>
      </c>
      <c r="AT122" s="9" t="str">
        <f>IF('Programmes (ENG)'!AT122="Supervisor to be Confirmed",VLOOKUP('Programmes (ENG)'!AT122,HIDE!A:B,2,FALSE),IF('Programmes (ENG)'!AT122="","",'Programmes (ENG)'!AT122))</f>
        <v/>
      </c>
    </row>
    <row r="123" spans="1:46" hidden="1" x14ac:dyDescent="0.25">
      <c r="A123" s="3" t="str">
        <f>'Programmes (ENG)'!A123</f>
        <v>FP</v>
      </c>
      <c r="B123" s="3" t="str">
        <f>'Programmes (ENG)'!B123</f>
        <v>F1/7A4/041b</v>
      </c>
      <c r="C123" s="3" t="str">
        <f>'Programmes (ENG)'!C123</f>
        <v>WAL/FP/041b</v>
      </c>
      <c r="D123" s="3" t="s">
        <v>872</v>
      </c>
      <c r="E123" s="5">
        <f>'Programmes (ENG)'!E123</f>
        <v>0</v>
      </c>
      <c r="F123" s="9" t="str">
        <f t="shared" si="6"/>
        <v xml:space="preserve">Niwroleg, Meddygaeth Gyffredinol (Mewnol)/Meddygaeth Anadlol, Meddygaeth Gyffredinol (Mewnol)/Meddygaeth Geriatreg </v>
      </c>
      <c r="G123" s="9" t="str">
        <f>IF('Programmes (ENG)'!G123="Supervisor to be Confirmed",VLOOKUP('Programmes (ENG)'!G123,HIDE!A:B,2,FALSE),IF('Programmes (ENG)'!G123="","",'Programmes (ENG)'!G123))</f>
        <v>Mr Jozsef Lang</v>
      </c>
      <c r="H123" s="5" t="str">
        <f>'Programmes (ENG)'!H123</f>
        <v>F1</v>
      </c>
      <c r="I123" s="6">
        <f>'Programmes (ENG)'!I123</f>
        <v>44770</v>
      </c>
      <c r="J123" s="6">
        <f>'Programmes (ENG)'!J123</f>
        <v>44901</v>
      </c>
      <c r="K123" s="3" t="str">
        <f>VLOOKUP('Programmes (ENG)'!K123,HIDE!A:B,2, FALSE)</f>
        <v>Bwrdd Iechyd Prifysgol Caerdydd a'r Fro</v>
      </c>
      <c r="L123" s="3" t="str">
        <f>VLOOKUP('Programmes (ENG)'!L123, HIDE!$A:$B, 2, FALSE)</f>
        <v>Ysbyty Athrofaol Cymru</v>
      </c>
      <c r="M123" s="3" t="str">
        <f>VLOOKUP('Programmes (ENG)'!M123, HIDE!$A:$B, 2, FALSE)</f>
        <v>Caerdydd</v>
      </c>
      <c r="N123" s="3" t="str">
        <f>VLOOKUP('Programmes (ENG)'!N123,HIDE!G:H, 2, FALSE)</f>
        <v>Niwroleg</v>
      </c>
      <c r="O123" s="3" t="str">
        <f t="shared" si="7"/>
        <v/>
      </c>
      <c r="P123" s="3" t="str">
        <f>IF('Programmes (ENG)'!P123="","",VLOOKUP('Programmes (ENG)'!P123, HIDE!G:H, 2, FALSE))</f>
        <v/>
      </c>
      <c r="Q123" s="3" t="str">
        <f>IF('Programmes (ENG)'!Q123="Supervisor to be Confirmed",VLOOKUP('Programmes (ENG)'!Q123,HIDE!A:B,2,FALSE),IF('Programmes (ENG)'!Q123="","",'Programmes (ENG)'!Q123))</f>
        <v>Mr Jozsef Lang</v>
      </c>
      <c r="R123" s="3" t="str">
        <f>'Programmes (ENG)'!R123</f>
        <v>F1</v>
      </c>
      <c r="S123" s="10">
        <f>'Programmes (ENG)'!S123</f>
        <v>44537</v>
      </c>
      <c r="T123" s="10">
        <f>'Programmes (ENG)'!T123</f>
        <v>45020</v>
      </c>
      <c r="U123" s="3" t="str">
        <f>VLOOKUP('Programmes (ENG)'!U123,HIDE!A:B,2, FALSE)</f>
        <v>Bwrdd Iechyd Prifysgol Caerdydd a'r Fro</v>
      </c>
      <c r="V123" s="3" t="str">
        <f>VLOOKUP('Programmes (ENG)'!V123, HIDE!$A:$B, 2, FALSE)</f>
        <v>Ysbyty Athrofaol Cymru / Ysbyty Athrofaol Llandochau</v>
      </c>
      <c r="W123" s="3" t="str">
        <f>VLOOKUP('Programmes (ENG)'!W123, HIDE!$A:$B, 2, FALSE)</f>
        <v>Caerdydd / Penarth</v>
      </c>
      <c r="X123" s="3" t="str">
        <f>VLOOKUP('Programmes (ENG)'!X123,HIDE!G:H, 2, FALSE)</f>
        <v>Meddygaeth Gyffredinol (Mewnol)</v>
      </c>
      <c r="Y123" s="3" t="str">
        <f t="shared" si="8"/>
        <v>/</v>
      </c>
      <c r="Z123" s="3" t="str">
        <f>IF('Programmes (ENG)'!Z123="","",VLOOKUP('Programmes (ENG)'!Z123, HIDE!G:H, 2, FALSE))</f>
        <v>Meddygaeth Anadlol</v>
      </c>
      <c r="AA123" s="3" t="str">
        <f>IF('Programmes (ENG)'!AA123="Supervisor to be Confirmed",VLOOKUP('Programmes (ENG)'!AA123,HIDE!A:B,2,FALSE),IF('Programmes (ENG)'!AA123="","",'Programmes (ENG)'!AA123))</f>
        <v xml:space="preserve">Prof Ben Hope-Gill </v>
      </c>
      <c r="AB123" s="3" t="str">
        <f>'Programmes (ENG)'!AB123</f>
        <v>F1</v>
      </c>
      <c r="AC123" s="10">
        <f>'Programmes (ENG)'!AC123</f>
        <v>45021</v>
      </c>
      <c r="AD123" s="10">
        <f>'Programmes (ENG)'!AD123</f>
        <v>45139</v>
      </c>
      <c r="AE123" s="3" t="str">
        <f>VLOOKUP('Programmes (ENG)'!AE123,HIDE!A:B,2, FALSE)</f>
        <v>Bwrdd Iechyd Prifysgol Caerdydd a'r Fro</v>
      </c>
      <c r="AF123" s="3" t="str">
        <f>VLOOKUP('Programmes (ENG)'!AF123, HIDE!$A:$B, 2, FALSE)</f>
        <v>Ysbyty Athrofaol Cymru</v>
      </c>
      <c r="AG123" s="3" t="str">
        <f>VLOOKUP('Programmes (ENG)'!AG123, HIDE!$A:$B, 2, FALSE)</f>
        <v>Caerdydd</v>
      </c>
      <c r="AH123" s="3" t="str">
        <f>VLOOKUP('Programmes (ENG)'!AH123,HIDE!G:H, 2, FALSE)</f>
        <v>Meddygaeth Gyffredinol (Mewnol)</v>
      </c>
      <c r="AI123" s="3" t="str">
        <f t="shared" si="9"/>
        <v>/</v>
      </c>
      <c r="AJ123" s="3" t="str">
        <f>IF('Programmes (ENG)'!AJ123="","",VLOOKUP('Programmes (ENG)'!AJ123, HIDE!G:H, 2, FALSE))</f>
        <v>Meddygaeth Geriatreg</v>
      </c>
      <c r="AK123" s="3" t="str">
        <f>IF('Programmes (ENG)'!AK123="Supervisor to be Confirmed",VLOOKUP('Programmes (ENG)'!AK123,HIDE!A:B,2,FALSE),IF('Programmes (ENG)'!AK123="","",'Programmes (ENG)'!AK123))</f>
        <v xml:space="preserve">Dr Govind Menon </v>
      </c>
      <c r="AL123" s="10" t="str">
        <f>IF('Programmes (ENG)'!AL123="", "", 'Programmes (ENG)'!AL123)</f>
        <v/>
      </c>
      <c r="AM123" s="10" t="str">
        <f>IF('Programmes (ENG)'!AM123="", "", 'Programmes (ENG)'!AM123)</f>
        <v/>
      </c>
      <c r="AN123" s="9" t="str">
        <f>IF('Programmes (ENG)'!AN123="","",VLOOKUP('Programmes (ENG)'!AN123,HIDE!A:B,2,FALSE))</f>
        <v/>
      </c>
      <c r="AO123" s="9" t="str">
        <f>IF('Programmes (ENG)'!AO123="","",VLOOKUP('Programmes (ENG)'!AO123,HIDE!A:B,2,FALSE))</f>
        <v/>
      </c>
      <c r="AP123" s="9" t="str">
        <f>IF('Programmes (ENG)'!AP123="","",VLOOKUP('Programmes (ENG)'!AP123,HIDE!$A:$B,2,FALSE))</f>
        <v/>
      </c>
      <c r="AQ123" s="9" t="str">
        <f t="shared" si="10"/>
        <v/>
      </c>
      <c r="AR123" s="9" t="str">
        <f>IF('Programmes (ENG)'!AR123="","",VLOOKUP('Programmes (ENG)'!AR123,HIDE!A:B,2,FALSE))</f>
        <v/>
      </c>
      <c r="AS123" s="9" t="str">
        <f t="shared" si="11"/>
        <v/>
      </c>
      <c r="AT123" s="9" t="str">
        <f>IF('Programmes (ENG)'!AT123="Supervisor to be Confirmed",VLOOKUP('Programmes (ENG)'!AT123,HIDE!A:B,2,FALSE),IF('Programmes (ENG)'!AT123="","",'Programmes (ENG)'!AT123))</f>
        <v/>
      </c>
    </row>
    <row r="124" spans="1:46" hidden="1" x14ac:dyDescent="0.25">
      <c r="A124" s="3" t="str">
        <f>'Programmes (ENG)'!A124</f>
        <v>FP</v>
      </c>
      <c r="B124" s="3" t="str">
        <f>'Programmes (ENG)'!B124</f>
        <v>F1/7A4/041c</v>
      </c>
      <c r="C124" s="3" t="str">
        <f>'Programmes (ENG)'!C124</f>
        <v>WAL/FP/041c</v>
      </c>
      <c r="D124" s="3" t="s">
        <v>872</v>
      </c>
      <c r="E124" s="5">
        <f>'Programmes (ENG)'!E124</f>
        <v>1</v>
      </c>
      <c r="F124" s="9" t="str">
        <f t="shared" si="6"/>
        <v xml:space="preserve">Meddygaeth Gyffredinol (Mewnol)/Meddygaeth Geriatreg, Niwroleg, Meddygaeth Gyffredinol (Mewnol)/Meddygaeth Anadlol </v>
      </c>
      <c r="G124" s="9" t="str">
        <f>IF('Programmes (ENG)'!G124="Supervisor to be Confirmed",VLOOKUP('Programmes (ENG)'!G124,HIDE!A:B,2,FALSE),IF('Programmes (ENG)'!G124="","",'Programmes (ENG)'!G124))</f>
        <v xml:space="preserve">Dr Govind Menon </v>
      </c>
      <c r="H124" s="5" t="str">
        <f>'Programmes (ENG)'!H124</f>
        <v>F1</v>
      </c>
      <c r="I124" s="6">
        <f>'Programmes (ENG)'!I124</f>
        <v>44770</v>
      </c>
      <c r="J124" s="6">
        <f>'Programmes (ENG)'!J124</f>
        <v>44901</v>
      </c>
      <c r="K124" s="3" t="str">
        <f>VLOOKUP('Programmes (ENG)'!K124,HIDE!A:B,2, FALSE)</f>
        <v>Bwrdd Iechyd Prifysgol Caerdydd a'r Fro</v>
      </c>
      <c r="L124" s="3" t="str">
        <f>VLOOKUP('Programmes (ENG)'!L124, HIDE!$A:$B, 2, FALSE)</f>
        <v>Ysbyty Athrofaol Cymru</v>
      </c>
      <c r="M124" s="3" t="str">
        <f>VLOOKUP('Programmes (ENG)'!M124, HIDE!$A:$B, 2, FALSE)</f>
        <v>Caerdydd</v>
      </c>
      <c r="N124" s="3" t="str">
        <f>VLOOKUP('Programmes (ENG)'!N124,HIDE!G:H, 2, FALSE)</f>
        <v>Meddygaeth Gyffredinol (Mewnol)</v>
      </c>
      <c r="O124" s="3" t="str">
        <f t="shared" si="7"/>
        <v>/</v>
      </c>
      <c r="P124" s="3" t="str">
        <f>IF('Programmes (ENG)'!P124="","",VLOOKUP('Programmes (ENG)'!P124, HIDE!G:H, 2, FALSE))</f>
        <v>Meddygaeth Geriatreg</v>
      </c>
      <c r="Q124" s="3" t="str">
        <f>IF('Programmes (ENG)'!Q124="Supervisor to be Confirmed",VLOOKUP('Programmes (ENG)'!Q124,HIDE!A:B,2,FALSE),IF('Programmes (ENG)'!Q124="","",'Programmes (ENG)'!Q124))</f>
        <v xml:space="preserve">Dr Govind Menon </v>
      </c>
      <c r="R124" s="3" t="str">
        <f>'Programmes (ENG)'!R124</f>
        <v>F1</v>
      </c>
      <c r="S124" s="10">
        <f>'Programmes (ENG)'!S124</f>
        <v>44537</v>
      </c>
      <c r="T124" s="10">
        <f>'Programmes (ENG)'!T124</f>
        <v>45020</v>
      </c>
      <c r="U124" s="3" t="str">
        <f>VLOOKUP('Programmes (ENG)'!U124,HIDE!A:B,2, FALSE)</f>
        <v>Bwrdd Iechyd Prifysgol Caerdydd a'r Fro</v>
      </c>
      <c r="V124" s="3" t="str">
        <f>VLOOKUP('Programmes (ENG)'!V124, HIDE!$A:$B, 2, FALSE)</f>
        <v>Ysbyty Athrofaol Cymru</v>
      </c>
      <c r="W124" s="3" t="str">
        <f>VLOOKUP('Programmes (ENG)'!W124, HIDE!$A:$B, 2, FALSE)</f>
        <v>Caerdydd</v>
      </c>
      <c r="X124" s="3" t="str">
        <f>VLOOKUP('Programmes (ENG)'!X124,HIDE!G:H, 2, FALSE)</f>
        <v>Niwroleg</v>
      </c>
      <c r="Y124" s="3" t="str">
        <f t="shared" si="8"/>
        <v/>
      </c>
      <c r="Z124" s="3" t="str">
        <f>IF('Programmes (ENG)'!Z124="","",VLOOKUP('Programmes (ENG)'!Z124, HIDE!G:H, 2, FALSE))</f>
        <v/>
      </c>
      <c r="AA124" s="3" t="str">
        <f>IF('Programmes (ENG)'!AA124="Supervisor to be Confirmed",VLOOKUP('Programmes (ENG)'!AA124,HIDE!A:B,2,FALSE),IF('Programmes (ENG)'!AA124="","",'Programmes (ENG)'!AA124))</f>
        <v>Mr Jozsef Lang</v>
      </c>
      <c r="AB124" s="3" t="str">
        <f>'Programmes (ENG)'!AB124</f>
        <v>F1</v>
      </c>
      <c r="AC124" s="10">
        <f>'Programmes (ENG)'!AC124</f>
        <v>45021</v>
      </c>
      <c r="AD124" s="10">
        <f>'Programmes (ENG)'!AD124</f>
        <v>45139</v>
      </c>
      <c r="AE124" s="3" t="str">
        <f>VLOOKUP('Programmes (ENG)'!AE124,HIDE!A:B,2, FALSE)</f>
        <v>Bwrdd Iechyd Prifysgol Caerdydd a'r Fro</v>
      </c>
      <c r="AF124" s="3" t="str">
        <f>VLOOKUP('Programmes (ENG)'!AF124, HIDE!$A:$B, 2, FALSE)</f>
        <v>Ysbyty Athrofaol Cymru / Ysbyty Athrofaol Llandochau</v>
      </c>
      <c r="AG124" s="3" t="str">
        <f>VLOOKUP('Programmes (ENG)'!AG124, HIDE!$A:$B, 2, FALSE)</f>
        <v>Caerdydd / Penarth</v>
      </c>
      <c r="AH124" s="3" t="str">
        <f>VLOOKUP('Programmes (ENG)'!AH124,HIDE!G:H, 2, FALSE)</f>
        <v>Meddygaeth Gyffredinol (Mewnol)</v>
      </c>
      <c r="AI124" s="3" t="str">
        <f t="shared" si="9"/>
        <v>/</v>
      </c>
      <c r="AJ124" s="3" t="str">
        <f>IF('Programmes (ENG)'!AJ124="","",VLOOKUP('Programmes (ENG)'!AJ124, HIDE!G:H, 2, FALSE))</f>
        <v>Meddygaeth Anadlol</v>
      </c>
      <c r="AK124" s="3" t="str">
        <f>IF('Programmes (ENG)'!AK124="Supervisor to be Confirmed",VLOOKUP('Programmes (ENG)'!AK124,HIDE!A:B,2,FALSE),IF('Programmes (ENG)'!AK124="","",'Programmes (ENG)'!AK124))</f>
        <v xml:space="preserve">Prof Ben Hope-Gill </v>
      </c>
      <c r="AL124" s="10" t="str">
        <f>IF('Programmes (ENG)'!AL124="", "", 'Programmes (ENG)'!AL124)</f>
        <v/>
      </c>
      <c r="AM124" s="10" t="str">
        <f>IF('Programmes (ENG)'!AM124="", "", 'Programmes (ENG)'!AM124)</f>
        <v/>
      </c>
      <c r="AN124" s="9" t="str">
        <f>IF('Programmes (ENG)'!AN124="","",VLOOKUP('Programmes (ENG)'!AN124,HIDE!A:B,2,FALSE))</f>
        <v/>
      </c>
      <c r="AO124" s="9" t="str">
        <f>IF('Programmes (ENG)'!AO124="","",VLOOKUP('Programmes (ENG)'!AO124,HIDE!A:B,2,FALSE))</f>
        <v/>
      </c>
      <c r="AP124" s="9" t="str">
        <f>IF('Programmes (ENG)'!AP124="","",VLOOKUP('Programmes (ENG)'!AP124,HIDE!$A:$B,2,FALSE))</f>
        <v/>
      </c>
      <c r="AQ124" s="9" t="str">
        <f t="shared" si="10"/>
        <v/>
      </c>
      <c r="AR124" s="9" t="str">
        <f>IF('Programmes (ENG)'!AR124="","",VLOOKUP('Programmes (ENG)'!AR124,HIDE!A:B,2,FALSE))</f>
        <v/>
      </c>
      <c r="AS124" s="9" t="str">
        <f t="shared" si="11"/>
        <v/>
      </c>
      <c r="AT124" s="9" t="str">
        <f>IF('Programmes (ENG)'!AT124="Supervisor to be Confirmed",VLOOKUP('Programmes (ENG)'!AT124,HIDE!A:B,2,FALSE),IF('Programmes (ENG)'!AT124="","",'Programmes (ENG)'!AT124))</f>
        <v/>
      </c>
    </row>
    <row r="125" spans="1:46" hidden="1" x14ac:dyDescent="0.25">
      <c r="A125" s="3" t="str">
        <f>'Programmes (ENG)'!A125</f>
        <v>FP</v>
      </c>
      <c r="B125" s="3" t="str">
        <f>'Programmes (ENG)'!B125</f>
        <v>F1/7A4/042a</v>
      </c>
      <c r="C125" s="3" t="str">
        <f>'Programmes (ENG)'!C125</f>
        <v>WAL/FP/042a</v>
      </c>
      <c r="D125" s="3" t="s">
        <v>872</v>
      </c>
      <c r="E125" s="5">
        <f>'Programmes (ENG)'!E125</f>
        <v>1</v>
      </c>
      <c r="F125" s="9" t="str">
        <f t="shared" si="6"/>
        <v xml:space="preserve">Meddygaeth Gyffredinol (Mewnol)/Gastroenteroleg, Wroleg, Pediatreg </v>
      </c>
      <c r="G125" s="9" t="str">
        <f>IF('Programmes (ENG)'!G125="Supervisor to be Confirmed",VLOOKUP('Programmes (ENG)'!G125,HIDE!A:B,2,FALSE),IF('Programmes (ENG)'!G125="","",'Programmes (ENG)'!G125))</f>
        <v xml:space="preserve">Dr Clare Tibbatts </v>
      </c>
      <c r="H125" s="5" t="str">
        <f>'Programmes (ENG)'!H125</f>
        <v>F1</v>
      </c>
      <c r="I125" s="6">
        <f>'Programmes (ENG)'!I125</f>
        <v>44770</v>
      </c>
      <c r="J125" s="6">
        <f>'Programmes (ENG)'!J125</f>
        <v>44901</v>
      </c>
      <c r="K125" s="3" t="str">
        <f>VLOOKUP('Programmes (ENG)'!K125,HIDE!A:B,2, FALSE)</f>
        <v>Bwrdd Iechyd Prifysgol Caerdydd a'r Fro</v>
      </c>
      <c r="L125" s="3" t="str">
        <f>VLOOKUP('Programmes (ENG)'!L125, HIDE!$A:$B, 2, FALSE)</f>
        <v>Ysbyty Athrofaol Llandochau</v>
      </c>
      <c r="M125" s="3" t="str">
        <f>VLOOKUP('Programmes (ENG)'!M125, HIDE!$A:$B, 2, FALSE)</f>
        <v>Penarth</v>
      </c>
      <c r="N125" s="3" t="str">
        <f>VLOOKUP('Programmes (ENG)'!N125,HIDE!G:H, 2, FALSE)</f>
        <v>Meddygaeth Gyffredinol (Mewnol)</v>
      </c>
      <c r="O125" s="3" t="str">
        <f t="shared" si="7"/>
        <v>/</v>
      </c>
      <c r="P125" s="3" t="str">
        <f>IF('Programmes (ENG)'!P125="","",VLOOKUP('Programmes (ENG)'!P125, HIDE!G:H, 2, FALSE))</f>
        <v>Gastroenteroleg</v>
      </c>
      <c r="Q125" s="3" t="str">
        <f>IF('Programmes (ENG)'!Q125="Supervisor to be Confirmed",VLOOKUP('Programmes (ENG)'!Q125,HIDE!A:B,2,FALSE),IF('Programmes (ENG)'!Q125="","",'Programmes (ENG)'!Q125))</f>
        <v xml:space="preserve">Dr Clare Tibbatts </v>
      </c>
      <c r="R125" s="3" t="str">
        <f>'Programmes (ENG)'!R125</f>
        <v>F1</v>
      </c>
      <c r="S125" s="10">
        <f>'Programmes (ENG)'!S125</f>
        <v>44537</v>
      </c>
      <c r="T125" s="10">
        <f>'Programmes (ENG)'!T125</f>
        <v>45020</v>
      </c>
      <c r="U125" s="3" t="str">
        <f>VLOOKUP('Programmes (ENG)'!U125,HIDE!A:B,2, FALSE)</f>
        <v>Bwrdd Iechyd Prifysgol Caerdydd a'r Fro</v>
      </c>
      <c r="V125" s="3" t="str">
        <f>VLOOKUP('Programmes (ENG)'!V125, HIDE!$A:$B, 2, FALSE)</f>
        <v>Ysbyty Athrofaol Cymru</v>
      </c>
      <c r="W125" s="3" t="str">
        <f>VLOOKUP('Programmes (ENG)'!W125, HIDE!$A:$B, 2, FALSE)</f>
        <v>Caerdydd</v>
      </c>
      <c r="X125" s="3" t="str">
        <f>VLOOKUP('Programmes (ENG)'!X125,HIDE!G:H, 2, FALSE)</f>
        <v>Wroleg</v>
      </c>
      <c r="Y125" s="3" t="str">
        <f t="shared" si="8"/>
        <v/>
      </c>
      <c r="Z125" s="3" t="str">
        <f>IF('Programmes (ENG)'!Z125="","",VLOOKUP('Programmes (ENG)'!Z125, HIDE!G:H, 2, FALSE))</f>
        <v/>
      </c>
      <c r="AA125" s="3" t="str">
        <f>IF('Programmes (ENG)'!AA125="Supervisor to be Confirmed",VLOOKUP('Programmes (ENG)'!AA125,HIDE!A:B,2,FALSE),IF('Programmes (ENG)'!AA125="","",'Programmes (ENG)'!AA125))</f>
        <v xml:space="preserve">Mr Oleg Tatarov </v>
      </c>
      <c r="AB125" s="3" t="str">
        <f>'Programmes (ENG)'!AB125</f>
        <v>F1</v>
      </c>
      <c r="AC125" s="10">
        <f>'Programmes (ENG)'!AC125</f>
        <v>45021</v>
      </c>
      <c r="AD125" s="10">
        <f>'Programmes (ENG)'!AD125</f>
        <v>45139</v>
      </c>
      <c r="AE125" s="3" t="str">
        <f>VLOOKUP('Programmes (ENG)'!AE125,HIDE!A:B,2, FALSE)</f>
        <v>Bwrdd Iechyd Prifysgol Caerdydd a'r Fro</v>
      </c>
      <c r="AF125" s="3" t="str">
        <f>VLOOKUP('Programmes (ENG)'!AF125, HIDE!$A:$B, 2, FALSE)</f>
        <v>Ysbyty Athrofaol Cymru</v>
      </c>
      <c r="AG125" s="3" t="str">
        <f>VLOOKUP('Programmes (ENG)'!AG125, HIDE!$A:$B, 2, FALSE)</f>
        <v>Caerdydd</v>
      </c>
      <c r="AH125" s="3" t="str">
        <f>VLOOKUP('Programmes (ENG)'!AH125,HIDE!G:H, 2, FALSE)</f>
        <v>Pediatreg</v>
      </c>
      <c r="AI125" s="3" t="str">
        <f t="shared" si="9"/>
        <v/>
      </c>
      <c r="AJ125" s="3" t="str">
        <f>IF('Programmes (ENG)'!AJ125="","",VLOOKUP('Programmes (ENG)'!AJ125, HIDE!G:H, 2, FALSE))</f>
        <v/>
      </c>
      <c r="AK125" s="3" t="str">
        <f>IF('Programmes (ENG)'!AK125="Supervisor to be Confirmed",VLOOKUP('Programmes (ENG)'!AK125,HIDE!A:B,2,FALSE),IF('Programmes (ENG)'!AK125="","",'Programmes (ENG)'!AK125))</f>
        <v>Dr Johann te Water Naude</v>
      </c>
      <c r="AL125" s="10" t="str">
        <f>IF('Programmes (ENG)'!AL125="", "", 'Programmes (ENG)'!AL125)</f>
        <v/>
      </c>
      <c r="AM125" s="10" t="str">
        <f>IF('Programmes (ENG)'!AM125="", "", 'Programmes (ENG)'!AM125)</f>
        <v/>
      </c>
      <c r="AN125" s="9" t="str">
        <f>IF('Programmes (ENG)'!AN125="","",VLOOKUP('Programmes (ENG)'!AN125,HIDE!A:B,2,FALSE))</f>
        <v/>
      </c>
      <c r="AO125" s="9" t="str">
        <f>IF('Programmes (ENG)'!AO125="","",VLOOKUP('Programmes (ENG)'!AO125,HIDE!A:B,2,FALSE))</f>
        <v/>
      </c>
      <c r="AP125" s="9" t="str">
        <f>IF('Programmes (ENG)'!AP125="","",VLOOKUP('Programmes (ENG)'!AP125,HIDE!$A:$B,2,FALSE))</f>
        <v/>
      </c>
      <c r="AQ125" s="9" t="str">
        <f t="shared" si="10"/>
        <v/>
      </c>
      <c r="AR125" s="9" t="str">
        <f>IF('Programmes (ENG)'!AR125="","",VLOOKUP('Programmes (ENG)'!AR125,HIDE!A:B,2,FALSE))</f>
        <v/>
      </c>
      <c r="AS125" s="9" t="str">
        <f t="shared" si="11"/>
        <v/>
      </c>
      <c r="AT125" s="9" t="str">
        <f>IF('Programmes (ENG)'!AT125="Supervisor to be Confirmed",VLOOKUP('Programmes (ENG)'!AT125,HIDE!A:B,2,FALSE),IF('Programmes (ENG)'!AT125="","",'Programmes (ENG)'!AT125))</f>
        <v/>
      </c>
    </row>
    <row r="126" spans="1:46" hidden="1" x14ac:dyDescent="0.25">
      <c r="A126" s="3" t="str">
        <f>'Programmes (ENG)'!A126</f>
        <v>FP</v>
      </c>
      <c r="B126" s="3" t="str">
        <f>'Programmes (ENG)'!B126</f>
        <v>F1/7A4/042b</v>
      </c>
      <c r="C126" s="3" t="str">
        <f>'Programmes (ENG)'!C126</f>
        <v>WAL/FP/042b</v>
      </c>
      <c r="D126" s="3" t="s">
        <v>872</v>
      </c>
      <c r="E126" s="5">
        <f>'Programmes (ENG)'!E126</f>
        <v>1</v>
      </c>
      <c r="F126" s="9" t="str">
        <f t="shared" si="6"/>
        <v xml:space="preserve">Pediatreg, Meddygaeth Gyffredinol (Mewnol)/Gastroenteroleg, Wroleg </v>
      </c>
      <c r="G126" s="9" t="str">
        <f>IF('Programmes (ENG)'!G126="Supervisor to be Confirmed",VLOOKUP('Programmes (ENG)'!G126,HIDE!A:B,2,FALSE),IF('Programmes (ENG)'!G126="","",'Programmes (ENG)'!G126))</f>
        <v>Dr Johann te Water Naude</v>
      </c>
      <c r="H126" s="5" t="str">
        <f>'Programmes (ENG)'!H126</f>
        <v>F1</v>
      </c>
      <c r="I126" s="6">
        <f>'Programmes (ENG)'!I126</f>
        <v>44770</v>
      </c>
      <c r="J126" s="6">
        <f>'Programmes (ENG)'!J126</f>
        <v>44901</v>
      </c>
      <c r="K126" s="3" t="str">
        <f>VLOOKUP('Programmes (ENG)'!K126,HIDE!A:B,2, FALSE)</f>
        <v>Bwrdd Iechyd Prifysgol Caerdydd a'r Fro</v>
      </c>
      <c r="L126" s="3" t="str">
        <f>VLOOKUP('Programmes (ENG)'!L126, HIDE!$A:$B, 2, FALSE)</f>
        <v>Ysbyty Athrofaol Cymru</v>
      </c>
      <c r="M126" s="3" t="str">
        <f>VLOOKUP('Programmes (ENG)'!M126, HIDE!$A:$B, 2, FALSE)</f>
        <v>Caerdydd</v>
      </c>
      <c r="N126" s="3" t="str">
        <f>VLOOKUP('Programmes (ENG)'!N126,HIDE!G:H, 2, FALSE)</f>
        <v>Pediatreg</v>
      </c>
      <c r="O126" s="3" t="str">
        <f t="shared" si="7"/>
        <v/>
      </c>
      <c r="P126" s="3" t="str">
        <f>IF('Programmes (ENG)'!P126="","",VLOOKUP('Programmes (ENG)'!P126, HIDE!G:H, 2, FALSE))</f>
        <v/>
      </c>
      <c r="Q126" s="3" t="str">
        <f>IF('Programmes (ENG)'!Q126="Supervisor to be Confirmed",VLOOKUP('Programmes (ENG)'!Q126,HIDE!A:B,2,FALSE),IF('Programmes (ENG)'!Q126="","",'Programmes (ENG)'!Q126))</f>
        <v>Dr Johann te Water Naude</v>
      </c>
      <c r="R126" s="3" t="str">
        <f>'Programmes (ENG)'!R126</f>
        <v>F1</v>
      </c>
      <c r="S126" s="10">
        <f>'Programmes (ENG)'!S126</f>
        <v>44537</v>
      </c>
      <c r="T126" s="10">
        <f>'Programmes (ENG)'!T126</f>
        <v>45020</v>
      </c>
      <c r="U126" s="3" t="str">
        <f>VLOOKUP('Programmes (ENG)'!U126,HIDE!A:B,2, FALSE)</f>
        <v>Bwrdd Iechyd Prifysgol Caerdydd a'r Fro</v>
      </c>
      <c r="V126" s="3" t="str">
        <f>VLOOKUP('Programmes (ENG)'!V126, HIDE!$A:$B, 2, FALSE)</f>
        <v>Ysbyty Athrofaol Llandochau</v>
      </c>
      <c r="W126" s="3" t="str">
        <f>VLOOKUP('Programmes (ENG)'!W126, HIDE!$A:$B, 2, FALSE)</f>
        <v>Penarth</v>
      </c>
      <c r="X126" s="3" t="str">
        <f>VLOOKUP('Programmes (ENG)'!X126,HIDE!G:H, 2, FALSE)</f>
        <v>Meddygaeth Gyffredinol (Mewnol)</v>
      </c>
      <c r="Y126" s="3" t="str">
        <f t="shared" si="8"/>
        <v>/</v>
      </c>
      <c r="Z126" s="3" t="str">
        <f>IF('Programmes (ENG)'!Z126="","",VLOOKUP('Programmes (ENG)'!Z126, HIDE!G:H, 2, FALSE))</f>
        <v>Gastroenteroleg</v>
      </c>
      <c r="AA126" s="3" t="str">
        <f>IF('Programmes (ENG)'!AA126="Supervisor to be Confirmed",VLOOKUP('Programmes (ENG)'!AA126,HIDE!A:B,2,FALSE),IF('Programmes (ENG)'!AA126="","",'Programmes (ENG)'!AA126))</f>
        <v xml:space="preserve">Dr Clare Tibbatts </v>
      </c>
      <c r="AB126" s="3" t="str">
        <f>'Programmes (ENG)'!AB126</f>
        <v>F1</v>
      </c>
      <c r="AC126" s="10">
        <f>'Programmes (ENG)'!AC126</f>
        <v>45021</v>
      </c>
      <c r="AD126" s="10">
        <f>'Programmes (ENG)'!AD126</f>
        <v>45139</v>
      </c>
      <c r="AE126" s="3" t="str">
        <f>VLOOKUP('Programmes (ENG)'!AE126,HIDE!A:B,2, FALSE)</f>
        <v>Bwrdd Iechyd Prifysgol Caerdydd a'r Fro</v>
      </c>
      <c r="AF126" s="3" t="str">
        <f>VLOOKUP('Programmes (ENG)'!AF126, HIDE!$A:$B, 2, FALSE)</f>
        <v>Ysbyty Athrofaol Cymru</v>
      </c>
      <c r="AG126" s="3" t="str">
        <f>VLOOKUP('Programmes (ENG)'!AG126, HIDE!$A:$B, 2, FALSE)</f>
        <v>Caerdydd</v>
      </c>
      <c r="AH126" s="3" t="str">
        <f>VLOOKUP('Programmes (ENG)'!AH126,HIDE!G:H, 2, FALSE)</f>
        <v>Wroleg</v>
      </c>
      <c r="AI126" s="3" t="str">
        <f t="shared" si="9"/>
        <v/>
      </c>
      <c r="AJ126" s="3" t="str">
        <f>IF('Programmes (ENG)'!AJ126="","",VLOOKUP('Programmes (ENG)'!AJ126, HIDE!G:H, 2, FALSE))</f>
        <v/>
      </c>
      <c r="AK126" s="3" t="str">
        <f>IF('Programmes (ENG)'!AK126="Supervisor to be Confirmed",VLOOKUP('Programmes (ENG)'!AK126,HIDE!A:B,2,FALSE),IF('Programmes (ENG)'!AK126="","",'Programmes (ENG)'!AK126))</f>
        <v xml:space="preserve">Mr Oleg Tatarov </v>
      </c>
      <c r="AL126" s="10" t="str">
        <f>IF('Programmes (ENG)'!AL126="", "", 'Programmes (ENG)'!AL126)</f>
        <v/>
      </c>
      <c r="AM126" s="10" t="str">
        <f>IF('Programmes (ENG)'!AM126="", "", 'Programmes (ENG)'!AM126)</f>
        <v/>
      </c>
      <c r="AN126" s="9" t="str">
        <f>IF('Programmes (ENG)'!AN126="","",VLOOKUP('Programmes (ENG)'!AN126,HIDE!A:B,2,FALSE))</f>
        <v/>
      </c>
      <c r="AO126" s="9" t="str">
        <f>IF('Programmes (ENG)'!AO126="","",VLOOKUP('Programmes (ENG)'!AO126,HIDE!A:B,2,FALSE))</f>
        <v/>
      </c>
      <c r="AP126" s="9" t="str">
        <f>IF('Programmes (ENG)'!AP126="","",VLOOKUP('Programmes (ENG)'!AP126,HIDE!$A:$B,2,FALSE))</f>
        <v/>
      </c>
      <c r="AQ126" s="9" t="str">
        <f t="shared" si="10"/>
        <v/>
      </c>
      <c r="AR126" s="9" t="str">
        <f>IF('Programmes (ENG)'!AR126="","",VLOOKUP('Programmes (ENG)'!AR126,HIDE!A:B,2,FALSE))</f>
        <v/>
      </c>
      <c r="AS126" s="9" t="str">
        <f t="shared" si="11"/>
        <v/>
      </c>
      <c r="AT126" s="9" t="str">
        <f>IF('Programmes (ENG)'!AT126="Supervisor to be Confirmed",VLOOKUP('Programmes (ENG)'!AT126,HIDE!A:B,2,FALSE),IF('Programmes (ENG)'!AT126="","",'Programmes (ENG)'!AT126))</f>
        <v/>
      </c>
    </row>
    <row r="127" spans="1:46" hidden="1" x14ac:dyDescent="0.25">
      <c r="A127" s="3" t="str">
        <f>'Programmes (ENG)'!A127</f>
        <v>FP</v>
      </c>
      <c r="B127" s="3" t="str">
        <f>'Programmes (ENG)'!B127</f>
        <v>F1/7A4/042c</v>
      </c>
      <c r="C127" s="3" t="str">
        <f>'Programmes (ENG)'!C127</f>
        <v>WAL/FP/042c</v>
      </c>
      <c r="D127" s="3" t="s">
        <v>872</v>
      </c>
      <c r="E127" s="5">
        <f>'Programmes (ENG)'!E127</f>
        <v>1</v>
      </c>
      <c r="F127" s="9" t="str">
        <f t="shared" si="6"/>
        <v xml:space="preserve">Wroleg, Pediatreg, Meddygaeth Gyffredinol (Mewnol)/Gastroenteroleg </v>
      </c>
      <c r="G127" s="9" t="str">
        <f>IF('Programmes (ENG)'!G127="Supervisor to be Confirmed",VLOOKUP('Programmes (ENG)'!G127,HIDE!A:B,2,FALSE),IF('Programmes (ENG)'!G127="","",'Programmes (ENG)'!G127))</f>
        <v xml:space="preserve">Mr Oleg Tatarov </v>
      </c>
      <c r="H127" s="5" t="str">
        <f>'Programmes (ENG)'!H127</f>
        <v>F1</v>
      </c>
      <c r="I127" s="6">
        <f>'Programmes (ENG)'!I127</f>
        <v>44770</v>
      </c>
      <c r="J127" s="6">
        <f>'Programmes (ENG)'!J127</f>
        <v>44901</v>
      </c>
      <c r="K127" s="3" t="str">
        <f>VLOOKUP('Programmes (ENG)'!K127,HIDE!A:B,2, FALSE)</f>
        <v>Bwrdd Iechyd Prifysgol Caerdydd a'r Fro</v>
      </c>
      <c r="L127" s="3" t="str">
        <f>VLOOKUP('Programmes (ENG)'!L127, HIDE!$A:$B, 2, FALSE)</f>
        <v>Ysbyty Athrofaol Cymru</v>
      </c>
      <c r="M127" s="3" t="str">
        <f>VLOOKUP('Programmes (ENG)'!M127, HIDE!$A:$B, 2, FALSE)</f>
        <v>Caerdydd</v>
      </c>
      <c r="N127" s="3" t="str">
        <f>VLOOKUP('Programmes (ENG)'!N127,HIDE!G:H, 2, FALSE)</f>
        <v>Wroleg</v>
      </c>
      <c r="O127" s="3" t="str">
        <f t="shared" si="7"/>
        <v/>
      </c>
      <c r="P127" s="3" t="str">
        <f>IF('Programmes (ENG)'!P127="","",VLOOKUP('Programmes (ENG)'!P127, HIDE!G:H, 2, FALSE))</f>
        <v/>
      </c>
      <c r="Q127" s="3" t="str">
        <f>IF('Programmes (ENG)'!Q127="Supervisor to be Confirmed",VLOOKUP('Programmes (ENG)'!Q127,HIDE!A:B,2,FALSE),IF('Programmes (ENG)'!Q127="","",'Programmes (ENG)'!Q127))</f>
        <v xml:space="preserve">Mr Oleg Tatarov </v>
      </c>
      <c r="R127" s="3" t="str">
        <f>'Programmes (ENG)'!R127</f>
        <v>F1</v>
      </c>
      <c r="S127" s="10">
        <f>'Programmes (ENG)'!S127</f>
        <v>44537</v>
      </c>
      <c r="T127" s="10">
        <f>'Programmes (ENG)'!T127</f>
        <v>45020</v>
      </c>
      <c r="U127" s="3" t="str">
        <f>VLOOKUP('Programmes (ENG)'!U127,HIDE!A:B,2, FALSE)</f>
        <v>Bwrdd Iechyd Prifysgol Caerdydd a'r Fro</v>
      </c>
      <c r="V127" s="3" t="str">
        <f>VLOOKUP('Programmes (ENG)'!V127, HIDE!$A:$B, 2, FALSE)</f>
        <v>Ysbyty Athrofaol Cymru</v>
      </c>
      <c r="W127" s="3" t="str">
        <f>VLOOKUP('Programmes (ENG)'!W127, HIDE!$A:$B, 2, FALSE)</f>
        <v>Caerdydd</v>
      </c>
      <c r="X127" s="3" t="str">
        <f>VLOOKUP('Programmes (ENG)'!X127,HIDE!G:H, 2, FALSE)</f>
        <v>Pediatreg</v>
      </c>
      <c r="Y127" s="3" t="str">
        <f t="shared" si="8"/>
        <v/>
      </c>
      <c r="Z127" s="3" t="str">
        <f>IF('Programmes (ENG)'!Z127="","",VLOOKUP('Programmes (ENG)'!Z127, HIDE!G:H, 2, FALSE))</f>
        <v/>
      </c>
      <c r="AA127" s="3" t="str">
        <f>IF('Programmes (ENG)'!AA127="Supervisor to be Confirmed",VLOOKUP('Programmes (ENG)'!AA127,HIDE!A:B,2,FALSE),IF('Programmes (ENG)'!AA127="","",'Programmes (ENG)'!AA127))</f>
        <v>Dr Johann te Water Naude</v>
      </c>
      <c r="AB127" s="3" t="str">
        <f>'Programmes (ENG)'!AB127</f>
        <v>F1</v>
      </c>
      <c r="AC127" s="10">
        <f>'Programmes (ENG)'!AC127</f>
        <v>45021</v>
      </c>
      <c r="AD127" s="10">
        <f>'Programmes (ENG)'!AD127</f>
        <v>45139</v>
      </c>
      <c r="AE127" s="3" t="str">
        <f>VLOOKUP('Programmes (ENG)'!AE127,HIDE!A:B,2, FALSE)</f>
        <v>Bwrdd Iechyd Prifysgol Caerdydd a'r Fro</v>
      </c>
      <c r="AF127" s="3" t="str">
        <f>VLOOKUP('Programmes (ENG)'!AF127, HIDE!$A:$B, 2, FALSE)</f>
        <v>Ysbyty Athrofaol Llandochau</v>
      </c>
      <c r="AG127" s="3" t="str">
        <f>VLOOKUP('Programmes (ENG)'!AG127, HIDE!$A:$B, 2, FALSE)</f>
        <v>Penarth</v>
      </c>
      <c r="AH127" s="3" t="str">
        <f>VLOOKUP('Programmes (ENG)'!AH127,HIDE!G:H, 2, FALSE)</f>
        <v>Meddygaeth Gyffredinol (Mewnol)</v>
      </c>
      <c r="AI127" s="3" t="str">
        <f t="shared" si="9"/>
        <v>/</v>
      </c>
      <c r="AJ127" s="3" t="str">
        <f>IF('Programmes (ENG)'!AJ127="","",VLOOKUP('Programmes (ENG)'!AJ127, HIDE!G:H, 2, FALSE))</f>
        <v>Gastroenteroleg</v>
      </c>
      <c r="AK127" s="3" t="str">
        <f>IF('Programmes (ENG)'!AK127="Supervisor to be Confirmed",VLOOKUP('Programmes (ENG)'!AK127,HIDE!A:B,2,FALSE),IF('Programmes (ENG)'!AK127="","",'Programmes (ENG)'!AK127))</f>
        <v xml:space="preserve">Dr Clare Tibbatts </v>
      </c>
      <c r="AL127" s="10" t="str">
        <f>IF('Programmes (ENG)'!AL127="", "", 'Programmes (ENG)'!AL127)</f>
        <v/>
      </c>
      <c r="AM127" s="10" t="str">
        <f>IF('Programmes (ENG)'!AM127="", "", 'Programmes (ENG)'!AM127)</f>
        <v/>
      </c>
      <c r="AN127" s="9" t="str">
        <f>IF('Programmes (ENG)'!AN127="","",VLOOKUP('Programmes (ENG)'!AN127,HIDE!A:B,2,FALSE))</f>
        <v/>
      </c>
      <c r="AO127" s="9" t="str">
        <f>IF('Programmes (ENG)'!AO127="","",VLOOKUP('Programmes (ENG)'!AO127,HIDE!A:B,2,FALSE))</f>
        <v/>
      </c>
      <c r="AP127" s="9" t="str">
        <f>IF('Programmes (ENG)'!AP127="","",VLOOKUP('Programmes (ENG)'!AP127,HIDE!$A:$B,2,FALSE))</f>
        <v/>
      </c>
      <c r="AQ127" s="9" t="str">
        <f t="shared" si="10"/>
        <v/>
      </c>
      <c r="AR127" s="9" t="str">
        <f>IF('Programmes (ENG)'!AR127="","",VLOOKUP('Programmes (ENG)'!AR127,HIDE!A:B,2,FALSE))</f>
        <v/>
      </c>
      <c r="AS127" s="9" t="str">
        <f t="shared" si="11"/>
        <v/>
      </c>
      <c r="AT127" s="9" t="str">
        <f>IF('Programmes (ENG)'!AT127="Supervisor to be Confirmed",VLOOKUP('Programmes (ENG)'!AT127,HIDE!A:B,2,FALSE),IF('Programmes (ENG)'!AT127="","",'Programmes (ENG)'!AT127))</f>
        <v/>
      </c>
    </row>
    <row r="128" spans="1:46" hidden="1" x14ac:dyDescent="0.25">
      <c r="A128" s="3" t="str">
        <f>'Programmes (ENG)'!A128</f>
        <v>FP</v>
      </c>
      <c r="B128" s="3" t="str">
        <f>'Programmes (ENG)'!B128</f>
        <v>F1/7A4/043a</v>
      </c>
      <c r="C128" s="3" t="str">
        <f>'Programmes (ENG)'!C128</f>
        <v>WAL/FP/043a</v>
      </c>
      <c r="D128" s="3" t="s">
        <v>872</v>
      </c>
      <c r="E128" s="5">
        <f>'Programmes (ENG)'!E128</f>
        <v>0</v>
      </c>
      <c r="F128" s="9" t="str">
        <f t="shared" si="6"/>
        <v xml:space="preserve">Meddygaeth Gyffredinol (Mewnol)/Clefydau Heintus, Llawdriniaeth Gyffredinol/Llawdriniaeth Gastroberfeddol Uchaf, Clust, Trwyn a Gwddf </v>
      </c>
      <c r="G128" s="9" t="str">
        <f>IF('Programmes (ENG)'!G128="Supervisor to be Confirmed",VLOOKUP('Programmes (ENG)'!G128,HIDE!A:B,2,FALSE),IF('Programmes (ENG)'!G128="","",'Programmes (ENG)'!G128))</f>
        <v>Dr Andrew Freedman</v>
      </c>
      <c r="H128" s="5" t="str">
        <f>'Programmes (ENG)'!H128</f>
        <v>F1</v>
      </c>
      <c r="I128" s="6">
        <f>'Programmes (ENG)'!I128</f>
        <v>44770</v>
      </c>
      <c r="J128" s="6">
        <f>'Programmes (ENG)'!J128</f>
        <v>44901</v>
      </c>
      <c r="K128" s="3" t="str">
        <f>VLOOKUP('Programmes (ENG)'!K128,HIDE!A:B,2, FALSE)</f>
        <v>Bwrdd Iechyd Prifysgol Caerdydd a'r Fro</v>
      </c>
      <c r="L128" s="3" t="str">
        <f>VLOOKUP('Programmes (ENG)'!L128, HIDE!$A:$B, 2, FALSE)</f>
        <v>Ysbyty Athrofaol Cymru</v>
      </c>
      <c r="M128" s="3" t="str">
        <f>VLOOKUP('Programmes (ENG)'!M128, HIDE!$A:$B, 2, FALSE)</f>
        <v>Caerdydd</v>
      </c>
      <c r="N128" s="3" t="str">
        <f>VLOOKUP('Programmes (ENG)'!N128,HIDE!G:H, 2, FALSE)</f>
        <v>Meddygaeth Gyffredinol (Mewnol)</v>
      </c>
      <c r="O128" s="3" t="str">
        <f t="shared" si="7"/>
        <v>/</v>
      </c>
      <c r="P128" s="46" t="str">
        <f>IF('Programmes (ENG)'!P128="","",VLOOKUP('Programmes (ENG)'!P128, HIDE!G:H, 2, FALSE))</f>
        <v>Clefydau Heintus</v>
      </c>
      <c r="Q128" s="3" t="str">
        <f>IF('Programmes (ENG)'!Q128="Supervisor to be Confirmed",VLOOKUP('Programmes (ENG)'!Q128,HIDE!A:B,2,FALSE),IF('Programmes (ENG)'!Q128="","",'Programmes (ENG)'!Q128))</f>
        <v>Dr Andrew Freedman</v>
      </c>
      <c r="R128" s="3" t="str">
        <f>'Programmes (ENG)'!R128</f>
        <v>F1</v>
      </c>
      <c r="S128" s="10">
        <f>'Programmes (ENG)'!S128</f>
        <v>44537</v>
      </c>
      <c r="T128" s="10">
        <f>'Programmes (ENG)'!T128</f>
        <v>45020</v>
      </c>
      <c r="U128" s="3" t="str">
        <f>VLOOKUP('Programmes (ENG)'!U128,HIDE!A:B,2, FALSE)</f>
        <v>Bwrdd Iechyd Prifysgol Caerdydd a'r Fro</v>
      </c>
      <c r="V128" s="3" t="str">
        <f>VLOOKUP('Programmes (ENG)'!V128, HIDE!$A:$B, 2, FALSE)</f>
        <v>Ysbyty Athrofaol Cymru</v>
      </c>
      <c r="W128" s="3" t="str">
        <f>VLOOKUP('Programmes (ENG)'!W128, HIDE!$A:$B, 2, FALSE)</f>
        <v>Caerdydd</v>
      </c>
      <c r="X128" s="3" t="str">
        <f>VLOOKUP('Programmes (ENG)'!X128,HIDE!G:H, 2, FALSE)</f>
        <v>Llawdriniaeth Gyffredinol</v>
      </c>
      <c r="Y128" s="3" t="str">
        <f t="shared" si="8"/>
        <v>/</v>
      </c>
      <c r="Z128" s="3" t="str">
        <f>IF('Programmes (ENG)'!Z128="","",VLOOKUP('Programmes (ENG)'!Z128, HIDE!G:H, 2, FALSE))</f>
        <v>Llawdriniaeth Gastroberfeddol Uchaf</v>
      </c>
      <c r="AA128" s="3" t="str">
        <f>IF('Programmes (ENG)'!AA128="Supervisor to be Confirmed",VLOOKUP('Programmes (ENG)'!AA128,HIDE!A:B,2,FALSE),IF('Programmes (ENG)'!AA128="","",'Programmes (ENG)'!AA128))</f>
        <v>Mr Antonio Faliaki</v>
      </c>
      <c r="AB128" s="3" t="str">
        <f>'Programmes (ENG)'!AB128</f>
        <v>F1</v>
      </c>
      <c r="AC128" s="10">
        <f>'Programmes (ENG)'!AC128</f>
        <v>45021</v>
      </c>
      <c r="AD128" s="10">
        <f>'Programmes (ENG)'!AD128</f>
        <v>45139</v>
      </c>
      <c r="AE128" s="3" t="str">
        <f>VLOOKUP('Programmes (ENG)'!AE128,HIDE!A:B,2, FALSE)</f>
        <v>Bwrdd Iechyd Prifysgol Caerdydd a'r Fro</v>
      </c>
      <c r="AF128" s="3" t="str">
        <f>VLOOKUP('Programmes (ENG)'!AF128, HIDE!$A:$B, 2, FALSE)</f>
        <v>Ysbyty Athrofaol Cymru</v>
      </c>
      <c r="AG128" s="3" t="str">
        <f>VLOOKUP('Programmes (ENG)'!AG128, HIDE!$A:$B, 2, FALSE)</f>
        <v>Caerdydd</v>
      </c>
      <c r="AH128" s="3" t="str">
        <f>VLOOKUP('Programmes (ENG)'!AH128,HIDE!G:H, 2, FALSE)</f>
        <v>Clust, Trwyn a Gwddf</v>
      </c>
      <c r="AI128" s="3" t="str">
        <f t="shared" si="9"/>
        <v/>
      </c>
      <c r="AJ128" s="3" t="str">
        <f>IF('Programmes (ENG)'!AJ128="","",VLOOKUP('Programmes (ENG)'!AJ128, HIDE!G:H, 2, FALSE))</f>
        <v/>
      </c>
      <c r="AK128" s="3" t="str">
        <f>IF('Programmes (ENG)'!AK128="Supervisor to be Confirmed",VLOOKUP('Programmes (ENG)'!AK128,HIDE!A:B,2,FALSE),IF('Programmes (ENG)'!AK128="","",'Programmes (ENG)'!AK128))</f>
        <v xml:space="preserve">Mr Graham Roblin </v>
      </c>
      <c r="AL128" s="10" t="str">
        <f>IF('Programmes (ENG)'!AL128="", "", 'Programmes (ENG)'!AL128)</f>
        <v/>
      </c>
      <c r="AM128" s="10" t="str">
        <f>IF('Programmes (ENG)'!AM128="", "", 'Programmes (ENG)'!AM128)</f>
        <v/>
      </c>
      <c r="AN128" s="9" t="str">
        <f>IF('Programmes (ENG)'!AN128="","",VLOOKUP('Programmes (ENG)'!AN128,HIDE!A:B,2,FALSE))</f>
        <v/>
      </c>
      <c r="AO128" s="9" t="str">
        <f>IF('Programmes (ENG)'!AO128="","",VLOOKUP('Programmes (ENG)'!AO128,HIDE!A:B,2,FALSE))</f>
        <v/>
      </c>
      <c r="AP128" s="9" t="str">
        <f>IF('Programmes (ENG)'!AP128="","",VLOOKUP('Programmes (ENG)'!AP128,HIDE!$A:$B,2,FALSE))</f>
        <v/>
      </c>
      <c r="AQ128" s="9" t="str">
        <f t="shared" si="10"/>
        <v/>
      </c>
      <c r="AR128" s="9" t="str">
        <f>IF('Programmes (ENG)'!AR128="","",VLOOKUP('Programmes (ENG)'!AR128,HIDE!A:B,2,FALSE))</f>
        <v/>
      </c>
      <c r="AS128" s="9" t="str">
        <f t="shared" si="11"/>
        <v/>
      </c>
      <c r="AT128" s="9" t="str">
        <f>IF('Programmes (ENG)'!AT128="Supervisor to be Confirmed",VLOOKUP('Programmes (ENG)'!AT128,HIDE!A:B,2,FALSE),IF('Programmes (ENG)'!AT128="","",'Programmes (ENG)'!AT128))</f>
        <v/>
      </c>
    </row>
    <row r="129" spans="1:46" hidden="1" x14ac:dyDescent="0.25">
      <c r="A129" s="3" t="str">
        <f>'Programmes (ENG)'!A129</f>
        <v>FP</v>
      </c>
      <c r="B129" s="3" t="str">
        <f>'Programmes (ENG)'!B129</f>
        <v>F1/7A4/043b</v>
      </c>
      <c r="C129" s="3" t="str">
        <f>'Programmes (ENG)'!C129</f>
        <v>WAL/FP/043b</v>
      </c>
      <c r="D129" s="3" t="s">
        <v>872</v>
      </c>
      <c r="E129" s="5">
        <f>'Programmes (ENG)'!E129</f>
        <v>1</v>
      </c>
      <c r="F129" s="9" t="str">
        <f t="shared" si="6"/>
        <v xml:space="preserve">Clust, Trwyn a Gwddf, Meddygaeth Gyffredinol (Mewnol)/Clefydau Heintus, Llawdriniaeth Gyffredinol/Llawdriniaeth Gastroberfeddol Uchaf </v>
      </c>
      <c r="G129" s="9" t="str">
        <f>IF('Programmes (ENG)'!G129="Supervisor to be Confirmed",VLOOKUP('Programmes (ENG)'!G129,HIDE!A:B,2,FALSE),IF('Programmes (ENG)'!G129="","",'Programmes (ENG)'!G129))</f>
        <v xml:space="preserve">Mr Graham Roblin </v>
      </c>
      <c r="H129" s="5" t="str">
        <f>'Programmes (ENG)'!H129</f>
        <v>F1</v>
      </c>
      <c r="I129" s="6">
        <f>'Programmes (ENG)'!I129</f>
        <v>44770</v>
      </c>
      <c r="J129" s="6">
        <f>'Programmes (ENG)'!J129</f>
        <v>44901</v>
      </c>
      <c r="K129" s="3" t="str">
        <f>VLOOKUP('Programmes (ENG)'!K129,HIDE!A:B,2, FALSE)</f>
        <v>Bwrdd Iechyd Prifysgol Caerdydd a'r Fro</v>
      </c>
      <c r="L129" s="3" t="str">
        <f>VLOOKUP('Programmes (ENG)'!L129, HIDE!$A:$B, 2, FALSE)</f>
        <v>Ysbyty Athrofaol Cymru</v>
      </c>
      <c r="M129" s="3" t="str">
        <f>VLOOKUP('Programmes (ENG)'!M129, HIDE!$A:$B, 2, FALSE)</f>
        <v>Caerdydd</v>
      </c>
      <c r="N129" s="3" t="str">
        <f>VLOOKUP('Programmes (ENG)'!N129,HIDE!G:H, 2, FALSE)</f>
        <v>Clust, Trwyn a Gwddf</v>
      </c>
      <c r="O129" s="3" t="str">
        <f t="shared" si="7"/>
        <v/>
      </c>
      <c r="P129" s="3" t="str">
        <f>IF('Programmes (ENG)'!P129="","",VLOOKUP('Programmes (ENG)'!P129, HIDE!G:H, 2, FALSE))</f>
        <v/>
      </c>
      <c r="Q129" s="3" t="str">
        <f>IF('Programmes (ENG)'!Q129="Supervisor to be Confirmed",VLOOKUP('Programmes (ENG)'!Q129,HIDE!A:B,2,FALSE),IF('Programmes (ENG)'!Q129="","",'Programmes (ENG)'!Q129))</f>
        <v xml:space="preserve">Mr Graham Roblin </v>
      </c>
      <c r="R129" s="3" t="str">
        <f>'Programmes (ENG)'!R129</f>
        <v>F1</v>
      </c>
      <c r="S129" s="10">
        <f>'Programmes (ENG)'!S129</f>
        <v>44537</v>
      </c>
      <c r="T129" s="10">
        <f>'Programmes (ENG)'!T129</f>
        <v>45020</v>
      </c>
      <c r="U129" s="3" t="str">
        <f>VLOOKUP('Programmes (ENG)'!U129,HIDE!A:B,2, FALSE)</f>
        <v>Bwrdd Iechyd Prifysgol Caerdydd a'r Fro</v>
      </c>
      <c r="V129" s="3" t="str">
        <f>VLOOKUP('Programmes (ENG)'!V129, HIDE!$A:$B, 2, FALSE)</f>
        <v>Ysbyty Athrofaol Cymru</v>
      </c>
      <c r="W129" s="3" t="str">
        <f>VLOOKUP('Programmes (ENG)'!W129, HIDE!$A:$B, 2, FALSE)</f>
        <v>Caerdydd</v>
      </c>
      <c r="X129" s="3" t="str">
        <f>VLOOKUP('Programmes (ENG)'!X129,HIDE!G:H, 2, FALSE)</f>
        <v>Meddygaeth Gyffredinol (Mewnol)</v>
      </c>
      <c r="Y129" s="3" t="str">
        <f t="shared" si="8"/>
        <v>/</v>
      </c>
      <c r="Z129" s="46" t="str">
        <f>IF('Programmes (ENG)'!Z129="","",VLOOKUP('Programmes (ENG)'!Z129, HIDE!G:H, 2, FALSE))</f>
        <v>Clefydau Heintus</v>
      </c>
      <c r="AA129" s="3" t="str">
        <f>IF('Programmes (ENG)'!AA129="Supervisor to be Confirmed",VLOOKUP('Programmes (ENG)'!AA129,HIDE!A:B,2,FALSE),IF('Programmes (ENG)'!AA129="","",'Programmes (ENG)'!AA129))</f>
        <v>Dr Andrew Freedman</v>
      </c>
      <c r="AB129" s="3" t="str">
        <f>'Programmes (ENG)'!AB129</f>
        <v>F1</v>
      </c>
      <c r="AC129" s="10">
        <f>'Programmes (ENG)'!AC129</f>
        <v>45021</v>
      </c>
      <c r="AD129" s="10">
        <f>'Programmes (ENG)'!AD129</f>
        <v>45139</v>
      </c>
      <c r="AE129" s="3" t="str">
        <f>VLOOKUP('Programmes (ENG)'!AE129,HIDE!A:B,2, FALSE)</f>
        <v>Bwrdd Iechyd Prifysgol Caerdydd a'r Fro</v>
      </c>
      <c r="AF129" s="3" t="str">
        <f>VLOOKUP('Programmes (ENG)'!AF129, HIDE!$A:$B, 2, FALSE)</f>
        <v>Ysbyty Athrofaol Cymru</v>
      </c>
      <c r="AG129" s="3" t="str">
        <f>VLOOKUP('Programmes (ENG)'!AG129, HIDE!$A:$B, 2, FALSE)</f>
        <v>Caerdydd</v>
      </c>
      <c r="AH129" s="3" t="str">
        <f>VLOOKUP('Programmes (ENG)'!AH129,HIDE!G:H, 2, FALSE)</f>
        <v>Llawdriniaeth Gyffredinol</v>
      </c>
      <c r="AI129" s="3" t="str">
        <f t="shared" si="9"/>
        <v>/</v>
      </c>
      <c r="AJ129" s="3" t="str">
        <f>IF('Programmes (ENG)'!AJ129="","",VLOOKUP('Programmes (ENG)'!AJ129, HIDE!G:H, 2, FALSE))</f>
        <v>Llawdriniaeth Gastroberfeddol Uchaf</v>
      </c>
      <c r="AK129" s="3" t="str">
        <f>IF('Programmes (ENG)'!AK129="Supervisor to be Confirmed",VLOOKUP('Programmes (ENG)'!AK129,HIDE!A:B,2,FALSE),IF('Programmes (ENG)'!AK129="","",'Programmes (ENG)'!AK129))</f>
        <v>Mr Antonio Faliaki</v>
      </c>
      <c r="AL129" s="10" t="str">
        <f>IF('Programmes (ENG)'!AL129="", "", 'Programmes (ENG)'!AL129)</f>
        <v/>
      </c>
      <c r="AM129" s="10" t="str">
        <f>IF('Programmes (ENG)'!AM129="", "", 'Programmes (ENG)'!AM129)</f>
        <v/>
      </c>
      <c r="AN129" s="9" t="str">
        <f>IF('Programmes (ENG)'!AN129="","",VLOOKUP('Programmes (ENG)'!AN129,HIDE!A:B,2,FALSE))</f>
        <v/>
      </c>
      <c r="AO129" s="9" t="str">
        <f>IF('Programmes (ENG)'!AO129="","",VLOOKUP('Programmes (ENG)'!AO129,HIDE!A:B,2,FALSE))</f>
        <v/>
      </c>
      <c r="AP129" s="9" t="str">
        <f>IF('Programmes (ENG)'!AP129="","",VLOOKUP('Programmes (ENG)'!AP129,HIDE!$A:$B,2,FALSE))</f>
        <v/>
      </c>
      <c r="AQ129" s="9" t="str">
        <f t="shared" si="10"/>
        <v/>
      </c>
      <c r="AR129" s="9" t="str">
        <f>IF('Programmes (ENG)'!AR129="","",VLOOKUP('Programmes (ENG)'!AR129,HIDE!A:B,2,FALSE))</f>
        <v/>
      </c>
      <c r="AS129" s="9" t="str">
        <f t="shared" si="11"/>
        <v/>
      </c>
      <c r="AT129" s="9" t="str">
        <f>IF('Programmes (ENG)'!AT129="Supervisor to be Confirmed",VLOOKUP('Programmes (ENG)'!AT129,HIDE!A:B,2,FALSE),IF('Programmes (ENG)'!AT129="","",'Programmes (ENG)'!AT129))</f>
        <v/>
      </c>
    </row>
    <row r="130" spans="1:46" hidden="1" x14ac:dyDescent="0.25">
      <c r="A130" s="3" t="str">
        <f>'Programmes (ENG)'!A130</f>
        <v>FP</v>
      </c>
      <c r="B130" s="3" t="str">
        <f>'Programmes (ENG)'!B130</f>
        <v>F1/7A4/043c</v>
      </c>
      <c r="C130" s="3" t="str">
        <f>'Programmes (ENG)'!C130</f>
        <v>WAL/FP/043c</v>
      </c>
      <c r="D130" s="3" t="s">
        <v>872</v>
      </c>
      <c r="E130" s="5">
        <f>'Programmes (ENG)'!E130</f>
        <v>1</v>
      </c>
      <c r="F130" s="9" t="str">
        <f t="shared" si="6"/>
        <v xml:space="preserve">Llawdriniaeth Gyffredinol/Llawdriniaeth Gastroberfeddol Uchaf, Clust, Trwyn a Gwddf, Meddygaeth Gyffredinol (Mewnol)/Clefydau Heintus </v>
      </c>
      <c r="G130" s="9" t="str">
        <f>IF('Programmes (ENG)'!G130="Supervisor to be Confirmed",VLOOKUP('Programmes (ENG)'!G130,HIDE!A:B,2,FALSE),IF('Programmes (ENG)'!G130="","",'Programmes (ENG)'!G130))</f>
        <v>Mr Antonio Faliaki</v>
      </c>
      <c r="H130" s="5" t="str">
        <f>'Programmes (ENG)'!H130</f>
        <v>F1</v>
      </c>
      <c r="I130" s="6">
        <f>'Programmes (ENG)'!I130</f>
        <v>44770</v>
      </c>
      <c r="J130" s="6">
        <f>'Programmes (ENG)'!J130</f>
        <v>44901</v>
      </c>
      <c r="K130" s="3" t="str">
        <f>VLOOKUP('Programmes (ENG)'!K130,HIDE!A:B,2, FALSE)</f>
        <v>Bwrdd Iechyd Prifysgol Caerdydd a'r Fro</v>
      </c>
      <c r="L130" s="3" t="str">
        <f>VLOOKUP('Programmes (ENG)'!L130, HIDE!$A:$B, 2, FALSE)</f>
        <v>Ysbyty Athrofaol Cymru</v>
      </c>
      <c r="M130" s="3" t="str">
        <f>VLOOKUP('Programmes (ENG)'!M130, HIDE!$A:$B, 2, FALSE)</f>
        <v>Caerdydd</v>
      </c>
      <c r="N130" s="3" t="str">
        <f>VLOOKUP('Programmes (ENG)'!N130,HIDE!G:H, 2, FALSE)</f>
        <v>Llawdriniaeth Gyffredinol</v>
      </c>
      <c r="O130" s="3" t="str">
        <f t="shared" si="7"/>
        <v>/</v>
      </c>
      <c r="P130" s="3" t="str">
        <f>IF('Programmes (ENG)'!P130="","",VLOOKUP('Programmes (ENG)'!P130, HIDE!G:H, 2, FALSE))</f>
        <v>Llawdriniaeth Gastroberfeddol Uchaf</v>
      </c>
      <c r="Q130" s="3" t="str">
        <f>IF('Programmes (ENG)'!Q130="Supervisor to be Confirmed",VLOOKUP('Programmes (ENG)'!Q130,HIDE!A:B,2,FALSE),IF('Programmes (ENG)'!Q130="","",'Programmes (ENG)'!Q130))</f>
        <v>Mr Antonio Faliaki</v>
      </c>
      <c r="R130" s="3" t="str">
        <f>'Programmes (ENG)'!R130</f>
        <v>F1</v>
      </c>
      <c r="S130" s="10">
        <f>'Programmes (ENG)'!S130</f>
        <v>44537</v>
      </c>
      <c r="T130" s="10">
        <f>'Programmes (ENG)'!T130</f>
        <v>45020</v>
      </c>
      <c r="U130" s="3" t="str">
        <f>VLOOKUP('Programmes (ENG)'!U130,HIDE!A:B,2, FALSE)</f>
        <v>Bwrdd Iechyd Prifysgol Caerdydd a'r Fro</v>
      </c>
      <c r="V130" s="3" t="str">
        <f>VLOOKUP('Programmes (ENG)'!V130, HIDE!$A:$B, 2, FALSE)</f>
        <v>Ysbyty Athrofaol Cymru</v>
      </c>
      <c r="W130" s="3" t="str">
        <f>VLOOKUP('Programmes (ENG)'!W130, HIDE!$A:$B, 2, FALSE)</f>
        <v>Caerdydd</v>
      </c>
      <c r="X130" s="3" t="str">
        <f>VLOOKUP('Programmes (ENG)'!X130,HIDE!G:H, 2, FALSE)</f>
        <v>Clust, Trwyn a Gwddf</v>
      </c>
      <c r="Y130" s="3" t="str">
        <f t="shared" si="8"/>
        <v/>
      </c>
      <c r="Z130" s="3" t="str">
        <f>IF('Programmes (ENG)'!Z130="","",VLOOKUP('Programmes (ENG)'!Z130, HIDE!G:H, 2, FALSE))</f>
        <v/>
      </c>
      <c r="AA130" s="3" t="str">
        <f>IF('Programmes (ENG)'!AA130="Supervisor to be Confirmed",VLOOKUP('Programmes (ENG)'!AA130,HIDE!A:B,2,FALSE),IF('Programmes (ENG)'!AA130="","",'Programmes (ENG)'!AA130))</f>
        <v xml:space="preserve">Mr Graham Roblin </v>
      </c>
      <c r="AB130" s="3" t="str">
        <f>'Programmes (ENG)'!AB130</f>
        <v>F1</v>
      </c>
      <c r="AC130" s="10">
        <f>'Programmes (ENG)'!AC130</f>
        <v>45021</v>
      </c>
      <c r="AD130" s="10">
        <f>'Programmes (ENG)'!AD130</f>
        <v>45139</v>
      </c>
      <c r="AE130" s="3" t="str">
        <f>VLOOKUP('Programmes (ENG)'!AE130,HIDE!A:B,2, FALSE)</f>
        <v>Bwrdd Iechyd Prifysgol Caerdydd a'r Fro</v>
      </c>
      <c r="AF130" s="3" t="str">
        <f>VLOOKUP('Programmes (ENG)'!AF130, HIDE!$A:$B, 2, FALSE)</f>
        <v>Ysbyty Athrofaol Cymru</v>
      </c>
      <c r="AG130" s="3" t="str">
        <f>VLOOKUP('Programmes (ENG)'!AG130, HIDE!$A:$B, 2, FALSE)</f>
        <v>Caerdydd</v>
      </c>
      <c r="AH130" s="3" t="str">
        <f>VLOOKUP('Programmes (ENG)'!AH130,HIDE!G:H, 2, FALSE)</f>
        <v>Meddygaeth Gyffredinol (Mewnol)</v>
      </c>
      <c r="AI130" s="3" t="str">
        <f t="shared" si="9"/>
        <v>/</v>
      </c>
      <c r="AJ130" s="46" t="str">
        <f>IF('Programmes (ENG)'!AJ130="","",VLOOKUP('Programmes (ENG)'!AJ130, HIDE!G:H, 2, FALSE))</f>
        <v>Clefydau Heintus</v>
      </c>
      <c r="AK130" s="3" t="str">
        <f>IF('Programmes (ENG)'!AK130="Supervisor to be Confirmed",VLOOKUP('Programmes (ENG)'!AK130,HIDE!A:B,2,FALSE),IF('Programmes (ENG)'!AK130="","",'Programmes (ENG)'!AK130))</f>
        <v>Dr Andrew Freedman</v>
      </c>
      <c r="AL130" s="10" t="str">
        <f>IF('Programmes (ENG)'!AL130="", "", 'Programmes (ENG)'!AL130)</f>
        <v/>
      </c>
      <c r="AM130" s="10" t="str">
        <f>IF('Programmes (ENG)'!AM130="", "", 'Programmes (ENG)'!AM130)</f>
        <v/>
      </c>
      <c r="AN130" s="9" t="str">
        <f>IF('Programmes (ENG)'!AN130="","",VLOOKUP('Programmes (ENG)'!AN130,HIDE!A:B,2,FALSE))</f>
        <v/>
      </c>
      <c r="AO130" s="9" t="str">
        <f>IF('Programmes (ENG)'!AO130="","",VLOOKUP('Programmes (ENG)'!AO130,HIDE!A:B,2,FALSE))</f>
        <v/>
      </c>
      <c r="AP130" s="9" t="str">
        <f>IF('Programmes (ENG)'!AP130="","",VLOOKUP('Programmes (ENG)'!AP130,HIDE!$A:$B,2,FALSE))</f>
        <v/>
      </c>
      <c r="AQ130" s="9" t="str">
        <f t="shared" si="10"/>
        <v/>
      </c>
      <c r="AR130" s="9" t="str">
        <f>IF('Programmes (ENG)'!AR130="","",VLOOKUP('Programmes (ENG)'!AR130,HIDE!A:B,2,FALSE))</f>
        <v/>
      </c>
      <c r="AS130" s="9" t="str">
        <f t="shared" si="11"/>
        <v/>
      </c>
      <c r="AT130" s="9" t="str">
        <f>IF('Programmes (ENG)'!AT130="Supervisor to be Confirmed",VLOOKUP('Programmes (ENG)'!AT130,HIDE!A:B,2,FALSE),IF('Programmes (ENG)'!AT130="","",'Programmes (ENG)'!AT130))</f>
        <v/>
      </c>
    </row>
    <row r="131" spans="1:46" hidden="1" x14ac:dyDescent="0.25">
      <c r="A131" s="3" t="str">
        <f>'Programmes (ENG)'!A131</f>
        <v>FP</v>
      </c>
      <c r="B131" s="3" t="str">
        <f>'Programmes (ENG)'!B131</f>
        <v>F1/7A4/044a</v>
      </c>
      <c r="C131" s="3" t="str">
        <f>'Programmes (ENG)'!C131</f>
        <v>WAL/FP/044a</v>
      </c>
      <c r="D131" s="3" t="s">
        <v>872</v>
      </c>
      <c r="E131" s="5">
        <f>'Programmes (ENG)'!E131</f>
        <v>1</v>
      </c>
      <c r="F131" s="9" t="str">
        <f t="shared" ref="F131:F194" si="12">CONCATENATE(N131,O131,P131,", ",X131,Y131,Z131,", ",AH131,AI131,AJ131, AQ131, AR131, " ", AS131)</f>
        <v xml:space="preserve">Meddygaeth Gyffredinol (Mewnol)/Endocrinoleg a Diabetes Mellitus, Llawdriniaeth Gyffredinol/*Llawdriniaeth Hepato-Pancreatico-Biliary, Meddygaeth Gyffredinol (Mewnol)/*Uned Asesu Meddygol </v>
      </c>
      <c r="G131" s="9" t="str">
        <f>IF('Programmes (ENG)'!G131="Supervisor to be Confirmed",VLOOKUP('Programmes (ENG)'!G131,HIDE!A:B,2,FALSE),IF('Programmes (ENG)'!G131="","",'Programmes (ENG)'!G131))</f>
        <v xml:space="preserve">Dr Andrew Lansdown </v>
      </c>
      <c r="H131" s="5" t="str">
        <f>'Programmes (ENG)'!H131</f>
        <v>F1</v>
      </c>
      <c r="I131" s="6">
        <f>'Programmes (ENG)'!I131</f>
        <v>44770</v>
      </c>
      <c r="J131" s="6">
        <f>'Programmes (ENG)'!J131</f>
        <v>44901</v>
      </c>
      <c r="K131" s="3" t="str">
        <f>VLOOKUP('Programmes (ENG)'!K131,HIDE!A:B,2, FALSE)</f>
        <v>Bwrdd Iechyd Prifysgol Caerdydd a'r Fro</v>
      </c>
      <c r="L131" s="3" t="str">
        <f>VLOOKUP('Programmes (ENG)'!L131, HIDE!$A:$B, 2, FALSE)</f>
        <v>Ysbyty Athrofaol Cymru</v>
      </c>
      <c r="M131" s="3" t="str">
        <f>VLOOKUP('Programmes (ENG)'!M131, HIDE!$A:$B, 2, FALSE)</f>
        <v>Caerdydd</v>
      </c>
      <c r="N131" s="3" t="str">
        <f>VLOOKUP('Programmes (ENG)'!N131,HIDE!G:H, 2, FALSE)</f>
        <v>Meddygaeth Gyffredinol (Mewnol)</v>
      </c>
      <c r="O131" s="3" t="str">
        <f t="shared" ref="O131:O194" si="13">IF(P131="", "", "/")</f>
        <v>/</v>
      </c>
      <c r="P131" s="3" t="str">
        <f>IF('Programmes (ENG)'!P131="","",VLOOKUP('Programmes (ENG)'!P131, HIDE!G:H, 2, FALSE))</f>
        <v>Endocrinoleg a Diabetes Mellitus</v>
      </c>
      <c r="Q131" s="3" t="str">
        <f>IF('Programmes (ENG)'!Q131="Supervisor to be Confirmed",VLOOKUP('Programmes (ENG)'!Q131,HIDE!A:B,2,FALSE),IF('Programmes (ENG)'!Q131="","",'Programmes (ENG)'!Q131))</f>
        <v xml:space="preserve">Dr Andrew Lansdown </v>
      </c>
      <c r="R131" s="3" t="str">
        <f>'Programmes (ENG)'!R131</f>
        <v>F1</v>
      </c>
      <c r="S131" s="10">
        <f>'Programmes (ENG)'!S131</f>
        <v>44537</v>
      </c>
      <c r="T131" s="10">
        <f>'Programmes (ENG)'!T131</f>
        <v>45020</v>
      </c>
      <c r="U131" s="3" t="str">
        <f>VLOOKUP('Programmes (ENG)'!U131,HIDE!A:B,2, FALSE)</f>
        <v>Bwrdd Iechyd Prifysgol Caerdydd a'r Fro</v>
      </c>
      <c r="V131" s="3" t="str">
        <f>VLOOKUP('Programmes (ENG)'!V131, HIDE!$A:$B, 2, FALSE)</f>
        <v>Ysbyty Athrofaol Cymru</v>
      </c>
      <c r="W131" s="3" t="str">
        <f>VLOOKUP('Programmes (ENG)'!W131, HIDE!$A:$B, 2, FALSE)</f>
        <v>Caerdydd</v>
      </c>
      <c r="X131" s="3" t="str">
        <f>VLOOKUP('Programmes (ENG)'!X131,HIDE!G:H, 2, FALSE)</f>
        <v>Llawdriniaeth Gyffredinol</v>
      </c>
      <c r="Y131" s="3" t="str">
        <f t="shared" ref="Y131:Y194" si="14">IF(Z131="", "", "/")</f>
        <v>/</v>
      </c>
      <c r="Z131" s="3" t="str">
        <f>IF('Programmes (ENG)'!Z131="","",VLOOKUP('Programmes (ENG)'!Z131, HIDE!G:H, 2, FALSE))</f>
        <v>*Llawdriniaeth Hepato-Pancreatico-Biliary</v>
      </c>
      <c r="AA131" s="3" t="str">
        <f>IF('Programmes (ENG)'!AA131="Supervisor to be Confirmed",VLOOKUP('Programmes (ENG)'!AA131,HIDE!A:B,2,FALSE),IF('Programmes (ENG)'!AA131="","",'Programmes (ENG)'!AA131))</f>
        <v>Mr Nagappan Kumar</v>
      </c>
      <c r="AB131" s="3" t="str">
        <f>'Programmes (ENG)'!AB131</f>
        <v>F1</v>
      </c>
      <c r="AC131" s="10">
        <f>'Programmes (ENG)'!AC131</f>
        <v>45021</v>
      </c>
      <c r="AD131" s="10">
        <f>'Programmes (ENG)'!AD131</f>
        <v>45139</v>
      </c>
      <c r="AE131" s="3" t="str">
        <f>VLOOKUP('Programmes (ENG)'!AE131,HIDE!A:B,2, FALSE)</f>
        <v>Bwrdd Iechyd Prifysgol Caerdydd a'r Fro</v>
      </c>
      <c r="AF131" s="3" t="str">
        <f>VLOOKUP('Programmes (ENG)'!AF131, HIDE!$A:$B, 2, FALSE)</f>
        <v>Ysbyty Athrofaol Cymru</v>
      </c>
      <c r="AG131" s="3" t="str">
        <f>VLOOKUP('Programmes (ENG)'!AG131, HIDE!$A:$B, 2, FALSE)</f>
        <v>Caerdydd</v>
      </c>
      <c r="AH131" s="3" t="str">
        <f>VLOOKUP('Programmes (ENG)'!AH131,HIDE!G:H, 2, FALSE)</f>
        <v>Meddygaeth Gyffredinol (Mewnol)</v>
      </c>
      <c r="AI131" s="3" t="str">
        <f t="shared" ref="AI131:AI194" si="15">IF(AJ131="", "", "/")</f>
        <v>/</v>
      </c>
      <c r="AJ131" s="3" t="str">
        <f>IF('Programmes (ENG)'!AJ131="","",VLOOKUP('Programmes (ENG)'!AJ131, HIDE!G:H, 2, FALSE))</f>
        <v>*Uned Asesu Meddygol</v>
      </c>
      <c r="AK131" s="3" t="str">
        <f>IF('Programmes (ENG)'!AK131="Supervisor to be Confirmed",VLOOKUP('Programmes (ENG)'!AK131,HIDE!A:B,2,FALSE),IF('Programmes (ENG)'!AK131="","",'Programmes (ENG)'!AK131))</f>
        <v xml:space="preserve">Dr Maitrayee Choudhury </v>
      </c>
      <c r="AL131" s="10" t="str">
        <f>IF('Programmes (ENG)'!AL131="", "", 'Programmes (ENG)'!AL131)</f>
        <v/>
      </c>
      <c r="AM131" s="10" t="str">
        <f>IF('Programmes (ENG)'!AM131="", "", 'Programmes (ENG)'!AM131)</f>
        <v/>
      </c>
      <c r="AN131" s="9" t="str">
        <f>IF('Programmes (ENG)'!AN131="","",VLOOKUP('Programmes (ENG)'!AN131,HIDE!A:B,2,FALSE))</f>
        <v/>
      </c>
      <c r="AO131" s="9" t="str">
        <f>IF('Programmes (ENG)'!AO131="","",VLOOKUP('Programmes (ENG)'!AO131,HIDE!A:B,2,FALSE))</f>
        <v/>
      </c>
      <c r="AP131" s="9" t="str">
        <f>IF('Programmes (ENG)'!AP131="","",VLOOKUP('Programmes (ENG)'!AP131,HIDE!$A:$B,2,FALSE))</f>
        <v/>
      </c>
      <c r="AQ131" s="9" t="str">
        <f t="shared" ref="AQ131:AQ194" si="16">IF(AR131="", "", ",")</f>
        <v/>
      </c>
      <c r="AR131" s="9" t="str">
        <f>IF('Programmes (ENG)'!AR131="","",VLOOKUP('Programmes (ENG)'!AR131,HIDE!A:B,2,FALSE))</f>
        <v/>
      </c>
      <c r="AS131" s="9" t="str">
        <f t="shared" ref="AS131:AS194" si="17">IF(AR131="", "", "(LIFT)")</f>
        <v/>
      </c>
      <c r="AT131" s="9" t="str">
        <f>IF('Programmes (ENG)'!AT131="Supervisor to be Confirmed",VLOOKUP('Programmes (ENG)'!AT131,HIDE!A:B,2,FALSE),IF('Programmes (ENG)'!AT131="","",'Programmes (ENG)'!AT131))</f>
        <v/>
      </c>
    </row>
    <row r="132" spans="1:46" hidden="1" x14ac:dyDescent="0.25">
      <c r="A132" s="3" t="str">
        <f>'Programmes (ENG)'!A132</f>
        <v>FP</v>
      </c>
      <c r="B132" s="3" t="str">
        <f>'Programmes (ENG)'!B132</f>
        <v>F1/7A4/044b</v>
      </c>
      <c r="C132" s="3" t="str">
        <f>'Programmes (ENG)'!C132</f>
        <v>WAL/FP/044b</v>
      </c>
      <c r="D132" s="3" t="s">
        <v>872</v>
      </c>
      <c r="E132" s="5">
        <f>'Programmes (ENG)'!E132</f>
        <v>1</v>
      </c>
      <c r="F132" s="9" t="str">
        <f t="shared" si="12"/>
        <v xml:space="preserve">Meddygaeth Gyffredinol (Mewnol)/*Uned Asesu Meddygol, Meddygaeth Gyffredinol (Mewnol)/Endocrinoleg a Diabetes Mellitus, Llawdriniaeth Gyffredinol/*Llawdriniaeth Hepato-Pancreatico-Biliary </v>
      </c>
      <c r="G132" s="9" t="str">
        <f>IF('Programmes (ENG)'!G132="Supervisor to be Confirmed",VLOOKUP('Programmes (ENG)'!G132,HIDE!A:B,2,FALSE),IF('Programmes (ENG)'!G132="","",'Programmes (ENG)'!G132))</f>
        <v xml:space="preserve">Dr Maitrayee Choudhury </v>
      </c>
      <c r="H132" s="5" t="str">
        <f>'Programmes (ENG)'!H132</f>
        <v>F1</v>
      </c>
      <c r="I132" s="6">
        <f>'Programmes (ENG)'!I132</f>
        <v>44770</v>
      </c>
      <c r="J132" s="6">
        <f>'Programmes (ENG)'!J132</f>
        <v>44901</v>
      </c>
      <c r="K132" s="3" t="str">
        <f>VLOOKUP('Programmes (ENG)'!K132,HIDE!A:B,2, FALSE)</f>
        <v>Bwrdd Iechyd Prifysgol Caerdydd a'r Fro</v>
      </c>
      <c r="L132" s="3" t="str">
        <f>VLOOKUP('Programmes (ENG)'!L132, HIDE!$A:$B, 2, FALSE)</f>
        <v>Ysbyty Athrofaol Cymru</v>
      </c>
      <c r="M132" s="3" t="str">
        <f>VLOOKUP('Programmes (ENG)'!M132, HIDE!$A:$B, 2, FALSE)</f>
        <v>Caerdydd</v>
      </c>
      <c r="N132" s="3" t="str">
        <f>VLOOKUP('Programmes (ENG)'!N132,HIDE!G:H, 2, FALSE)</f>
        <v>Meddygaeth Gyffredinol (Mewnol)</v>
      </c>
      <c r="O132" s="3" t="str">
        <f t="shared" si="13"/>
        <v>/</v>
      </c>
      <c r="P132" s="3" t="str">
        <f>IF('Programmes (ENG)'!P132="","",VLOOKUP('Programmes (ENG)'!P132, HIDE!G:H, 2, FALSE))</f>
        <v>*Uned Asesu Meddygol</v>
      </c>
      <c r="Q132" s="3" t="str">
        <f>IF('Programmes (ENG)'!Q132="Supervisor to be Confirmed",VLOOKUP('Programmes (ENG)'!Q132,HIDE!A:B,2,FALSE),IF('Programmes (ENG)'!Q132="","",'Programmes (ENG)'!Q132))</f>
        <v xml:space="preserve">Dr Maitrayee Choudhury </v>
      </c>
      <c r="R132" s="3" t="str">
        <f>'Programmes (ENG)'!R132</f>
        <v>F1</v>
      </c>
      <c r="S132" s="10">
        <f>'Programmes (ENG)'!S132</f>
        <v>44537</v>
      </c>
      <c r="T132" s="10">
        <f>'Programmes (ENG)'!T132</f>
        <v>45020</v>
      </c>
      <c r="U132" s="3" t="str">
        <f>VLOOKUP('Programmes (ENG)'!U132,HIDE!A:B,2, FALSE)</f>
        <v>Bwrdd Iechyd Prifysgol Caerdydd a'r Fro</v>
      </c>
      <c r="V132" s="3" t="str">
        <f>VLOOKUP('Programmes (ENG)'!V132, HIDE!$A:$B, 2, FALSE)</f>
        <v>Ysbyty Athrofaol Cymru</v>
      </c>
      <c r="W132" s="3" t="str">
        <f>VLOOKUP('Programmes (ENG)'!W132, HIDE!$A:$B, 2, FALSE)</f>
        <v>Caerdydd</v>
      </c>
      <c r="X132" s="3" t="str">
        <f>VLOOKUP('Programmes (ENG)'!X132,HIDE!G:H, 2, FALSE)</f>
        <v>Meddygaeth Gyffredinol (Mewnol)</v>
      </c>
      <c r="Y132" s="3" t="str">
        <f t="shared" si="14"/>
        <v>/</v>
      </c>
      <c r="Z132" s="3" t="str">
        <f>IF('Programmes (ENG)'!Z132="","",VLOOKUP('Programmes (ENG)'!Z132, HIDE!G:H, 2, FALSE))</f>
        <v>Endocrinoleg a Diabetes Mellitus</v>
      </c>
      <c r="AA132" s="3" t="str">
        <f>IF('Programmes (ENG)'!AA132="Supervisor to be Confirmed",VLOOKUP('Programmes (ENG)'!AA132,HIDE!A:B,2,FALSE),IF('Programmes (ENG)'!AA132="","",'Programmes (ENG)'!AA132))</f>
        <v xml:space="preserve">Dr Andrew Lansdown </v>
      </c>
      <c r="AB132" s="3" t="str">
        <f>'Programmes (ENG)'!AB132</f>
        <v>F1</v>
      </c>
      <c r="AC132" s="10">
        <f>'Programmes (ENG)'!AC132</f>
        <v>45021</v>
      </c>
      <c r="AD132" s="10">
        <f>'Programmes (ENG)'!AD132</f>
        <v>45139</v>
      </c>
      <c r="AE132" s="3" t="str">
        <f>VLOOKUP('Programmes (ENG)'!AE132,HIDE!A:B,2, FALSE)</f>
        <v>Bwrdd Iechyd Prifysgol Caerdydd a'r Fro</v>
      </c>
      <c r="AF132" s="3" t="str">
        <f>VLOOKUP('Programmes (ENG)'!AF132, HIDE!$A:$B, 2, FALSE)</f>
        <v>Ysbyty Athrofaol Cymru</v>
      </c>
      <c r="AG132" s="3" t="str">
        <f>VLOOKUP('Programmes (ENG)'!AG132, HIDE!$A:$B, 2, FALSE)</f>
        <v>Caerdydd</v>
      </c>
      <c r="AH132" s="3" t="str">
        <f>VLOOKUP('Programmes (ENG)'!AH132,HIDE!G:H, 2, FALSE)</f>
        <v>Llawdriniaeth Gyffredinol</v>
      </c>
      <c r="AI132" s="3" t="str">
        <f t="shared" si="15"/>
        <v>/</v>
      </c>
      <c r="AJ132" s="3" t="str">
        <f>IF('Programmes (ENG)'!AJ132="","",VLOOKUP('Programmes (ENG)'!AJ132, HIDE!G:H, 2, FALSE))</f>
        <v>*Llawdriniaeth Hepato-Pancreatico-Biliary</v>
      </c>
      <c r="AK132" s="3" t="str">
        <f>IF('Programmes (ENG)'!AK132="Supervisor to be Confirmed",VLOOKUP('Programmes (ENG)'!AK132,HIDE!A:B,2,FALSE),IF('Programmes (ENG)'!AK132="","",'Programmes (ENG)'!AK132))</f>
        <v>Mr Nagappan Kumar</v>
      </c>
      <c r="AL132" s="10" t="str">
        <f>IF('Programmes (ENG)'!AL132="", "", 'Programmes (ENG)'!AL132)</f>
        <v/>
      </c>
      <c r="AM132" s="10" t="str">
        <f>IF('Programmes (ENG)'!AM132="", "", 'Programmes (ENG)'!AM132)</f>
        <v/>
      </c>
      <c r="AN132" s="9" t="str">
        <f>IF('Programmes (ENG)'!AN132="","",VLOOKUP('Programmes (ENG)'!AN132,HIDE!A:B,2,FALSE))</f>
        <v/>
      </c>
      <c r="AO132" s="9" t="str">
        <f>IF('Programmes (ENG)'!AO132="","",VLOOKUP('Programmes (ENG)'!AO132,HIDE!A:B,2,FALSE))</f>
        <v/>
      </c>
      <c r="AP132" s="9" t="str">
        <f>IF('Programmes (ENG)'!AP132="","",VLOOKUP('Programmes (ENG)'!AP132,HIDE!$A:$B,2,FALSE))</f>
        <v/>
      </c>
      <c r="AQ132" s="9" t="str">
        <f t="shared" si="16"/>
        <v/>
      </c>
      <c r="AR132" s="9" t="str">
        <f>IF('Programmes (ENG)'!AR132="","",VLOOKUP('Programmes (ENG)'!AR132,HIDE!A:B,2,FALSE))</f>
        <v/>
      </c>
      <c r="AS132" s="9" t="str">
        <f t="shared" si="17"/>
        <v/>
      </c>
      <c r="AT132" s="9" t="str">
        <f>IF('Programmes (ENG)'!AT132="Supervisor to be Confirmed",VLOOKUP('Programmes (ENG)'!AT132,HIDE!A:B,2,FALSE),IF('Programmes (ENG)'!AT132="","",'Programmes (ENG)'!AT132))</f>
        <v/>
      </c>
    </row>
    <row r="133" spans="1:46" hidden="1" x14ac:dyDescent="0.25">
      <c r="A133" s="3" t="str">
        <f>'Programmes (ENG)'!A133</f>
        <v>FP</v>
      </c>
      <c r="B133" s="3" t="str">
        <f>'Programmes (ENG)'!B133</f>
        <v>F1/7A4/044c</v>
      </c>
      <c r="C133" s="3" t="str">
        <f>'Programmes (ENG)'!C133</f>
        <v>WAL/FP/044c</v>
      </c>
      <c r="D133" s="3" t="s">
        <v>872</v>
      </c>
      <c r="E133" s="5">
        <f>'Programmes (ENG)'!E133</f>
        <v>1</v>
      </c>
      <c r="F133" s="9" t="str">
        <f t="shared" si="12"/>
        <v xml:space="preserve">Llawdriniaeth Gyffredinol/*Llawdriniaeth Hepato-Pancreatico-Biliary, Meddygaeth Gyffredinol (Mewnol)/*Uned Asesu Meddygol, Meddygaeth Gyffredinol (Mewnol)/Endocrinoleg a Diabetes Mellitus </v>
      </c>
      <c r="G133" s="9" t="str">
        <f>IF('Programmes (ENG)'!G133="Supervisor to be Confirmed",VLOOKUP('Programmes (ENG)'!G133,HIDE!A:B,2,FALSE),IF('Programmes (ENG)'!G133="","",'Programmes (ENG)'!G133))</f>
        <v>Mr Nagappan Kumar</v>
      </c>
      <c r="H133" s="5" t="str">
        <f>'Programmes (ENG)'!H133</f>
        <v>F1</v>
      </c>
      <c r="I133" s="6">
        <f>'Programmes (ENG)'!I133</f>
        <v>44770</v>
      </c>
      <c r="J133" s="6">
        <f>'Programmes (ENG)'!J133</f>
        <v>44901</v>
      </c>
      <c r="K133" s="3" t="str">
        <f>VLOOKUP('Programmes (ENG)'!K133,HIDE!A:B,2, FALSE)</f>
        <v>Bwrdd Iechyd Prifysgol Caerdydd a'r Fro</v>
      </c>
      <c r="L133" s="3" t="str">
        <f>VLOOKUP('Programmes (ENG)'!L133, HIDE!$A:$B, 2, FALSE)</f>
        <v>Ysbyty Athrofaol Cymru</v>
      </c>
      <c r="M133" s="3" t="str">
        <f>VLOOKUP('Programmes (ENG)'!M133, HIDE!$A:$B, 2, FALSE)</f>
        <v>Caerdydd</v>
      </c>
      <c r="N133" s="3" t="str">
        <f>VLOOKUP('Programmes (ENG)'!N133,HIDE!G:H, 2, FALSE)</f>
        <v>Llawdriniaeth Gyffredinol</v>
      </c>
      <c r="O133" s="3" t="str">
        <f t="shared" si="13"/>
        <v>/</v>
      </c>
      <c r="P133" s="3" t="str">
        <f>IF('Programmes (ENG)'!P133="","",VLOOKUP('Programmes (ENG)'!P133, HIDE!G:H, 2, FALSE))</f>
        <v>*Llawdriniaeth Hepato-Pancreatico-Biliary</v>
      </c>
      <c r="Q133" s="3" t="str">
        <f>IF('Programmes (ENG)'!Q133="Supervisor to be Confirmed",VLOOKUP('Programmes (ENG)'!Q133,HIDE!A:B,2,FALSE),IF('Programmes (ENG)'!Q133="","",'Programmes (ENG)'!Q133))</f>
        <v>Mr Nagappan Kumar</v>
      </c>
      <c r="R133" s="3" t="str">
        <f>'Programmes (ENG)'!R133</f>
        <v>F1</v>
      </c>
      <c r="S133" s="10">
        <f>'Programmes (ENG)'!S133</f>
        <v>44537</v>
      </c>
      <c r="T133" s="10">
        <f>'Programmes (ENG)'!T133</f>
        <v>45020</v>
      </c>
      <c r="U133" s="3" t="str">
        <f>VLOOKUP('Programmes (ENG)'!U133,HIDE!A:B,2, FALSE)</f>
        <v>Bwrdd Iechyd Prifysgol Caerdydd a'r Fro</v>
      </c>
      <c r="V133" s="3" t="str">
        <f>VLOOKUP('Programmes (ENG)'!V133, HIDE!$A:$B, 2, FALSE)</f>
        <v>Ysbyty Athrofaol Cymru</v>
      </c>
      <c r="W133" s="3" t="str">
        <f>VLOOKUP('Programmes (ENG)'!W133, HIDE!$A:$B, 2, FALSE)</f>
        <v>Caerdydd</v>
      </c>
      <c r="X133" s="3" t="str">
        <f>VLOOKUP('Programmes (ENG)'!X133,HIDE!G:H, 2, FALSE)</f>
        <v>Meddygaeth Gyffredinol (Mewnol)</v>
      </c>
      <c r="Y133" s="3" t="str">
        <f t="shared" si="14"/>
        <v>/</v>
      </c>
      <c r="Z133" s="3" t="str">
        <f>IF('Programmes (ENG)'!Z133="","",VLOOKUP('Programmes (ENG)'!Z133, HIDE!G:H, 2, FALSE))</f>
        <v>*Uned Asesu Meddygol</v>
      </c>
      <c r="AA133" s="3" t="str">
        <f>IF('Programmes (ENG)'!AA133="Supervisor to be Confirmed",VLOOKUP('Programmes (ENG)'!AA133,HIDE!A:B,2,FALSE),IF('Programmes (ENG)'!AA133="","",'Programmes (ENG)'!AA133))</f>
        <v xml:space="preserve">Dr Maitrayee Choudhury </v>
      </c>
      <c r="AB133" s="3" t="str">
        <f>'Programmes (ENG)'!AB133</f>
        <v>F1</v>
      </c>
      <c r="AC133" s="10">
        <f>'Programmes (ENG)'!AC133</f>
        <v>45021</v>
      </c>
      <c r="AD133" s="10">
        <f>'Programmes (ENG)'!AD133</f>
        <v>45139</v>
      </c>
      <c r="AE133" s="3" t="str">
        <f>VLOOKUP('Programmes (ENG)'!AE133,HIDE!A:B,2, FALSE)</f>
        <v>Bwrdd Iechyd Prifysgol Caerdydd a'r Fro</v>
      </c>
      <c r="AF133" s="3" t="str">
        <f>VLOOKUP('Programmes (ENG)'!AF133, HIDE!$A:$B, 2, FALSE)</f>
        <v>Ysbyty Athrofaol Cymru</v>
      </c>
      <c r="AG133" s="3" t="str">
        <f>VLOOKUP('Programmes (ENG)'!AG133, HIDE!$A:$B, 2, FALSE)</f>
        <v>Caerdydd</v>
      </c>
      <c r="AH133" s="3" t="str">
        <f>VLOOKUP('Programmes (ENG)'!AH133,HIDE!G:H, 2, FALSE)</f>
        <v>Meddygaeth Gyffredinol (Mewnol)</v>
      </c>
      <c r="AI133" s="3" t="str">
        <f t="shared" si="15"/>
        <v>/</v>
      </c>
      <c r="AJ133" s="3" t="str">
        <f>IF('Programmes (ENG)'!AJ133="","",VLOOKUP('Programmes (ENG)'!AJ133, HIDE!G:H, 2, FALSE))</f>
        <v>Endocrinoleg a Diabetes Mellitus</v>
      </c>
      <c r="AK133" s="3" t="str">
        <f>IF('Programmes (ENG)'!AK133="Supervisor to be Confirmed",VLOOKUP('Programmes (ENG)'!AK133,HIDE!A:B,2,FALSE),IF('Programmes (ENG)'!AK133="","",'Programmes (ENG)'!AK133))</f>
        <v xml:space="preserve">Dr Andrew Lansdown </v>
      </c>
      <c r="AL133" s="10" t="str">
        <f>IF('Programmes (ENG)'!AL133="", "", 'Programmes (ENG)'!AL133)</f>
        <v/>
      </c>
      <c r="AM133" s="10" t="str">
        <f>IF('Programmes (ENG)'!AM133="", "", 'Programmes (ENG)'!AM133)</f>
        <v/>
      </c>
      <c r="AN133" s="9" t="str">
        <f>IF('Programmes (ENG)'!AN133="","",VLOOKUP('Programmes (ENG)'!AN133,HIDE!A:B,2,FALSE))</f>
        <v/>
      </c>
      <c r="AO133" s="9" t="str">
        <f>IF('Programmes (ENG)'!AO133="","",VLOOKUP('Programmes (ENG)'!AO133,HIDE!A:B,2,FALSE))</f>
        <v/>
      </c>
      <c r="AP133" s="9" t="str">
        <f>IF('Programmes (ENG)'!AP133="","",VLOOKUP('Programmes (ENG)'!AP133,HIDE!$A:$B,2,FALSE))</f>
        <v/>
      </c>
      <c r="AQ133" s="9" t="str">
        <f t="shared" si="16"/>
        <v/>
      </c>
      <c r="AR133" s="9" t="str">
        <f>IF('Programmes (ENG)'!AR133="","",VLOOKUP('Programmes (ENG)'!AR133,HIDE!A:B,2,FALSE))</f>
        <v/>
      </c>
      <c r="AS133" s="9" t="str">
        <f t="shared" si="17"/>
        <v/>
      </c>
      <c r="AT133" s="9" t="str">
        <f>IF('Programmes (ENG)'!AT133="Supervisor to be Confirmed",VLOOKUP('Programmes (ENG)'!AT133,HIDE!A:B,2,FALSE),IF('Programmes (ENG)'!AT133="","",'Programmes (ENG)'!AT133))</f>
        <v/>
      </c>
    </row>
    <row r="134" spans="1:46" hidden="1" x14ac:dyDescent="0.25">
      <c r="A134" s="3" t="str">
        <f>'Programmes (ENG)'!A134</f>
        <v>FP</v>
      </c>
      <c r="B134" s="3" t="str">
        <f>'Programmes (ENG)'!B134</f>
        <v>F1/7A4/045a</v>
      </c>
      <c r="C134" s="3" t="str">
        <f>'Programmes (ENG)'!C134</f>
        <v>WAL/FP/045a</v>
      </c>
      <c r="D134" s="3" t="s">
        <v>872</v>
      </c>
      <c r="E134" s="5">
        <f>'Programmes (ENG)'!E134</f>
        <v>1</v>
      </c>
      <c r="F134" s="9" t="str">
        <f t="shared" si="12"/>
        <v xml:space="preserve">Meddygaeth Gyffredinol (Mewnol)/Meddygaeth Geriatreg, Llawdriniaeth Gyffredinol/Llawdriniaeth Gastroberfeddol Uchaf, Meddygaeth Gyffredinol (Mewnol)/Gastroenteroleg </v>
      </c>
      <c r="G134" s="9" t="str">
        <f>IF('Programmes (ENG)'!G134="Supervisor to be Confirmed",VLOOKUP('Programmes (ENG)'!G134,HIDE!A:B,2,FALSE),IF('Programmes (ENG)'!G134="","",'Programmes (ENG)'!G134))</f>
        <v xml:space="preserve">Dr Siobhan Lewis </v>
      </c>
      <c r="H134" s="5" t="str">
        <f>'Programmes (ENG)'!H134</f>
        <v>F1</v>
      </c>
      <c r="I134" s="6">
        <f>'Programmes (ENG)'!I134</f>
        <v>44770</v>
      </c>
      <c r="J134" s="6">
        <f>'Programmes (ENG)'!J134</f>
        <v>44901</v>
      </c>
      <c r="K134" s="3" t="str">
        <f>VLOOKUP('Programmes (ENG)'!K134,HIDE!A:B,2, FALSE)</f>
        <v>Bwrdd Iechyd Prifysgol Caerdydd a'r Fro</v>
      </c>
      <c r="L134" s="3" t="str">
        <f>VLOOKUP('Programmes (ENG)'!L134, HIDE!$A:$B, 2, FALSE)</f>
        <v>Ysbyty Athrofaol Cymru</v>
      </c>
      <c r="M134" s="3" t="str">
        <f>VLOOKUP('Programmes (ENG)'!M134, HIDE!$A:$B, 2, FALSE)</f>
        <v>Caerdydd</v>
      </c>
      <c r="N134" s="3" t="str">
        <f>VLOOKUP('Programmes (ENG)'!N134,HIDE!G:H, 2, FALSE)</f>
        <v>Meddygaeth Gyffredinol (Mewnol)</v>
      </c>
      <c r="O134" s="3" t="str">
        <f t="shared" si="13"/>
        <v>/</v>
      </c>
      <c r="P134" s="3" t="str">
        <f>IF('Programmes (ENG)'!P134="","",VLOOKUP('Programmes (ENG)'!P134, HIDE!G:H, 2, FALSE))</f>
        <v>Meddygaeth Geriatreg</v>
      </c>
      <c r="Q134" s="3" t="str">
        <f>IF('Programmes (ENG)'!Q134="Supervisor to be Confirmed",VLOOKUP('Programmes (ENG)'!Q134,HIDE!A:B,2,FALSE),IF('Programmes (ENG)'!Q134="","",'Programmes (ENG)'!Q134))</f>
        <v xml:space="preserve">Dr Siobhan Lewis </v>
      </c>
      <c r="R134" s="3" t="str">
        <f>'Programmes (ENG)'!R134</f>
        <v>F1</v>
      </c>
      <c r="S134" s="10">
        <f>'Programmes (ENG)'!S134</f>
        <v>44537</v>
      </c>
      <c r="T134" s="10">
        <f>'Programmes (ENG)'!T134</f>
        <v>45020</v>
      </c>
      <c r="U134" s="3" t="str">
        <f>VLOOKUP('Programmes (ENG)'!U134,HIDE!A:B,2, FALSE)</f>
        <v>Bwrdd Iechyd Prifysgol Caerdydd a'r Fro</v>
      </c>
      <c r="V134" s="3" t="str">
        <f>VLOOKUP('Programmes (ENG)'!V134, HIDE!$A:$B, 2, FALSE)</f>
        <v>Ysbyty Athrofaol Cymru</v>
      </c>
      <c r="W134" s="3" t="str">
        <f>VLOOKUP('Programmes (ENG)'!W134, HIDE!$A:$B, 2, FALSE)</f>
        <v>Caerdydd</v>
      </c>
      <c r="X134" s="3" t="str">
        <f>VLOOKUP('Programmes (ENG)'!X134,HIDE!G:H, 2, FALSE)</f>
        <v>Llawdriniaeth Gyffredinol</v>
      </c>
      <c r="Y134" s="3" t="str">
        <f t="shared" si="14"/>
        <v>/</v>
      </c>
      <c r="Z134" s="36" t="str">
        <f>IF('Programmes (ENG)'!Z134="","",VLOOKUP('Programmes (ENG)'!Z134, HIDE!G:H, 2, FALSE))</f>
        <v>Llawdriniaeth Gastroberfeddol Uchaf</v>
      </c>
      <c r="AA134" s="3" t="str">
        <f>IF('Programmes (ENG)'!AA134="Supervisor to be Confirmed",VLOOKUP('Programmes (ENG)'!AA134,HIDE!A:B,2,FALSE),IF('Programmes (ENG)'!AA134="","",'Programmes (ENG)'!AA134))</f>
        <v>Mr Tarig Abdelrahman</v>
      </c>
      <c r="AB134" s="3" t="str">
        <f>'Programmes (ENG)'!AB134</f>
        <v>F1</v>
      </c>
      <c r="AC134" s="10">
        <f>'Programmes (ENG)'!AC134</f>
        <v>45021</v>
      </c>
      <c r="AD134" s="10">
        <f>'Programmes (ENG)'!AD134</f>
        <v>45139</v>
      </c>
      <c r="AE134" s="3" t="str">
        <f>VLOOKUP('Programmes (ENG)'!AE134,HIDE!A:B,2, FALSE)</f>
        <v>Bwrdd Iechyd Prifysgol Caerdydd a'r Fro</v>
      </c>
      <c r="AF134" s="3" t="str">
        <f>VLOOKUP('Programmes (ENG)'!AF134, HIDE!$A:$B, 2, FALSE)</f>
        <v>Ysbyty Athrofaol Cymru</v>
      </c>
      <c r="AG134" s="3" t="str">
        <f>VLOOKUP('Programmes (ENG)'!AG134, HIDE!$A:$B, 2, FALSE)</f>
        <v>Caerdydd</v>
      </c>
      <c r="AH134" s="3" t="str">
        <f>VLOOKUP('Programmes (ENG)'!AH134,HIDE!G:H, 2, FALSE)</f>
        <v>Meddygaeth Gyffredinol (Mewnol)</v>
      </c>
      <c r="AI134" s="3" t="str">
        <f t="shared" si="15"/>
        <v>/</v>
      </c>
      <c r="AJ134" s="3" t="str">
        <f>IF('Programmes (ENG)'!AJ134="","",VLOOKUP('Programmes (ENG)'!AJ134, HIDE!G:H, 2, FALSE))</f>
        <v>Gastroenteroleg</v>
      </c>
      <c r="AK134" s="3" t="str">
        <f>IF('Programmes (ENG)'!AK134="Supervisor to be Confirmed",VLOOKUP('Programmes (ENG)'!AK134,HIDE!A:B,2,FALSE),IF('Programmes (ENG)'!AK134="","",'Programmes (ENG)'!AK134))</f>
        <v xml:space="preserve">Dr Gareth Thomas </v>
      </c>
      <c r="AL134" s="10" t="str">
        <f>IF('Programmes (ENG)'!AL134="", "", 'Programmes (ENG)'!AL134)</f>
        <v/>
      </c>
      <c r="AM134" s="10" t="str">
        <f>IF('Programmes (ENG)'!AM134="", "", 'Programmes (ENG)'!AM134)</f>
        <v/>
      </c>
      <c r="AN134" s="9" t="str">
        <f>IF('Programmes (ENG)'!AN134="","",VLOOKUP('Programmes (ENG)'!AN134,HIDE!A:B,2,FALSE))</f>
        <v/>
      </c>
      <c r="AO134" s="9" t="str">
        <f>IF('Programmes (ENG)'!AO134="","",VLOOKUP('Programmes (ENG)'!AO134,HIDE!A:B,2,FALSE))</f>
        <v/>
      </c>
      <c r="AP134" s="9" t="str">
        <f>IF('Programmes (ENG)'!AP134="","",VLOOKUP('Programmes (ENG)'!AP134,HIDE!$A:$B,2,FALSE))</f>
        <v/>
      </c>
      <c r="AQ134" s="9" t="str">
        <f t="shared" si="16"/>
        <v/>
      </c>
      <c r="AR134" s="9" t="str">
        <f>IF('Programmes (ENG)'!AR134="","",VLOOKUP('Programmes (ENG)'!AR134,HIDE!A:B,2,FALSE))</f>
        <v/>
      </c>
      <c r="AS134" s="9" t="str">
        <f t="shared" si="17"/>
        <v/>
      </c>
      <c r="AT134" s="9" t="str">
        <f>IF('Programmes (ENG)'!AT134="Supervisor to be Confirmed",VLOOKUP('Programmes (ENG)'!AT134,HIDE!A:B,2,FALSE),IF('Programmes (ENG)'!AT134="","",'Programmes (ENG)'!AT134))</f>
        <v/>
      </c>
    </row>
    <row r="135" spans="1:46" hidden="1" x14ac:dyDescent="0.25">
      <c r="A135" s="3" t="str">
        <f>'Programmes (ENG)'!A135</f>
        <v>FP</v>
      </c>
      <c r="B135" s="3" t="str">
        <f>'Programmes (ENG)'!B135</f>
        <v>F1/7A4/045b</v>
      </c>
      <c r="C135" s="3" t="str">
        <f>'Programmes (ENG)'!C135</f>
        <v>WAL/FP/045b</v>
      </c>
      <c r="D135" s="3" t="s">
        <v>872</v>
      </c>
      <c r="E135" s="5">
        <f>'Programmes (ENG)'!E135</f>
        <v>1</v>
      </c>
      <c r="F135" s="9" t="str">
        <f t="shared" si="12"/>
        <v xml:space="preserve">Meddygaeth Gyffredinol (Mewnol)/Gastroenteroleg, Meddygaeth Gyffredinol (Mewnol)/Meddygaeth Geriatreg, Llawdriniaeth Gyffredinol/Llawdriniaeth Gastroberfeddol Uchaf </v>
      </c>
      <c r="G135" s="9" t="str">
        <f>IF('Programmes (ENG)'!G135="Supervisor to be Confirmed",VLOOKUP('Programmes (ENG)'!G135,HIDE!A:B,2,FALSE),IF('Programmes (ENG)'!G135="","",'Programmes (ENG)'!G135))</f>
        <v xml:space="preserve">Dr Gareth Thomas </v>
      </c>
      <c r="H135" s="5" t="str">
        <f>'Programmes (ENG)'!H135</f>
        <v>F1</v>
      </c>
      <c r="I135" s="6">
        <f>'Programmes (ENG)'!I135</f>
        <v>44770</v>
      </c>
      <c r="J135" s="6">
        <f>'Programmes (ENG)'!J135</f>
        <v>44901</v>
      </c>
      <c r="K135" s="3" t="str">
        <f>VLOOKUP('Programmes (ENG)'!K135,HIDE!A:B,2, FALSE)</f>
        <v>Bwrdd Iechyd Prifysgol Caerdydd a'r Fro</v>
      </c>
      <c r="L135" s="3" t="str">
        <f>VLOOKUP('Programmes (ENG)'!L135, HIDE!$A:$B, 2, FALSE)</f>
        <v>Ysbyty Athrofaol Cymru</v>
      </c>
      <c r="M135" s="3" t="str">
        <f>VLOOKUP('Programmes (ENG)'!M135, HIDE!$A:$B, 2, FALSE)</f>
        <v>Caerdydd</v>
      </c>
      <c r="N135" s="3" t="str">
        <f>VLOOKUP('Programmes (ENG)'!N135,HIDE!G:H, 2, FALSE)</f>
        <v>Meddygaeth Gyffredinol (Mewnol)</v>
      </c>
      <c r="O135" s="3" t="str">
        <f t="shared" si="13"/>
        <v>/</v>
      </c>
      <c r="P135" s="3" t="str">
        <f>IF('Programmes (ENG)'!P135="","",VLOOKUP('Programmes (ENG)'!P135, HIDE!G:H, 2, FALSE))</f>
        <v>Gastroenteroleg</v>
      </c>
      <c r="Q135" s="3" t="str">
        <f>IF('Programmes (ENG)'!Q135="Supervisor to be Confirmed",VLOOKUP('Programmes (ENG)'!Q135,HIDE!A:B,2,FALSE),IF('Programmes (ENG)'!Q135="","",'Programmes (ENG)'!Q135))</f>
        <v xml:space="preserve">Dr Gareth Thomas </v>
      </c>
      <c r="R135" s="3" t="str">
        <f>'Programmes (ENG)'!R135</f>
        <v>F1</v>
      </c>
      <c r="S135" s="10">
        <f>'Programmes (ENG)'!S135</f>
        <v>44537</v>
      </c>
      <c r="T135" s="10">
        <f>'Programmes (ENG)'!T135</f>
        <v>45020</v>
      </c>
      <c r="U135" s="3" t="str">
        <f>VLOOKUP('Programmes (ENG)'!U135,HIDE!A:B,2, FALSE)</f>
        <v>Bwrdd Iechyd Prifysgol Caerdydd a'r Fro</v>
      </c>
      <c r="V135" s="3" t="str">
        <f>VLOOKUP('Programmes (ENG)'!V135, HIDE!$A:$B, 2, FALSE)</f>
        <v>Ysbyty Athrofaol Cymru</v>
      </c>
      <c r="W135" s="3" t="str">
        <f>VLOOKUP('Programmes (ENG)'!W135, HIDE!$A:$B, 2, FALSE)</f>
        <v>Caerdydd</v>
      </c>
      <c r="X135" s="3" t="str">
        <f>VLOOKUP('Programmes (ENG)'!X135,HIDE!G:H, 2, FALSE)</f>
        <v>Meddygaeth Gyffredinol (Mewnol)</v>
      </c>
      <c r="Y135" s="3" t="str">
        <f t="shared" si="14"/>
        <v>/</v>
      </c>
      <c r="Z135" s="3" t="str">
        <f>IF('Programmes (ENG)'!Z135="","",VLOOKUP('Programmes (ENG)'!Z135, HIDE!G:H, 2, FALSE))</f>
        <v>Meddygaeth Geriatreg</v>
      </c>
      <c r="AA135" s="3" t="str">
        <f>IF('Programmes (ENG)'!AA135="Supervisor to be Confirmed",VLOOKUP('Programmes (ENG)'!AA135,HIDE!A:B,2,FALSE),IF('Programmes (ENG)'!AA135="","",'Programmes (ENG)'!AA135))</f>
        <v xml:space="preserve">Dr Siobhan Lewis </v>
      </c>
      <c r="AB135" s="3" t="str">
        <f>'Programmes (ENG)'!AB135</f>
        <v>F1</v>
      </c>
      <c r="AC135" s="10">
        <f>'Programmes (ENG)'!AC135</f>
        <v>45021</v>
      </c>
      <c r="AD135" s="10">
        <f>'Programmes (ENG)'!AD135</f>
        <v>45139</v>
      </c>
      <c r="AE135" s="3" t="str">
        <f>VLOOKUP('Programmes (ENG)'!AE135,HIDE!A:B,2, FALSE)</f>
        <v>Bwrdd Iechyd Prifysgol Caerdydd a'r Fro</v>
      </c>
      <c r="AF135" s="3" t="str">
        <f>VLOOKUP('Programmes (ENG)'!AF135, HIDE!$A:$B, 2, FALSE)</f>
        <v>Ysbyty Athrofaol Cymru</v>
      </c>
      <c r="AG135" s="3" t="str">
        <f>VLOOKUP('Programmes (ENG)'!AG135, HIDE!$A:$B, 2, FALSE)</f>
        <v>Caerdydd</v>
      </c>
      <c r="AH135" s="3" t="str">
        <f>VLOOKUP('Programmes (ENG)'!AH135,HIDE!G:H, 2, FALSE)</f>
        <v>Llawdriniaeth Gyffredinol</v>
      </c>
      <c r="AI135" s="3" t="str">
        <f t="shared" si="15"/>
        <v>/</v>
      </c>
      <c r="AJ135" s="36" t="str">
        <f>IF('Programmes (ENG)'!AJ135="","",VLOOKUP('Programmes (ENG)'!AJ135, HIDE!G:H, 2, FALSE))</f>
        <v>Llawdriniaeth Gastroberfeddol Uchaf</v>
      </c>
      <c r="AK135" s="3" t="str">
        <f>IF('Programmes (ENG)'!AK135="Supervisor to be Confirmed",VLOOKUP('Programmes (ENG)'!AK135,HIDE!A:B,2,FALSE),IF('Programmes (ENG)'!AK135="","",'Programmes (ENG)'!AK135))</f>
        <v>Mr Tarig Abdelrahman</v>
      </c>
      <c r="AL135" s="10" t="str">
        <f>IF('Programmes (ENG)'!AL135="", "", 'Programmes (ENG)'!AL135)</f>
        <v/>
      </c>
      <c r="AM135" s="10" t="str">
        <f>IF('Programmes (ENG)'!AM135="", "", 'Programmes (ENG)'!AM135)</f>
        <v/>
      </c>
      <c r="AN135" s="9" t="str">
        <f>IF('Programmes (ENG)'!AN135="","",VLOOKUP('Programmes (ENG)'!AN135,HIDE!A:B,2,FALSE))</f>
        <v/>
      </c>
      <c r="AO135" s="9" t="str">
        <f>IF('Programmes (ENG)'!AO135="","",VLOOKUP('Programmes (ENG)'!AO135,HIDE!A:B,2,FALSE))</f>
        <v/>
      </c>
      <c r="AP135" s="9" t="str">
        <f>IF('Programmes (ENG)'!AP135="","",VLOOKUP('Programmes (ENG)'!AP135,HIDE!$A:$B,2,FALSE))</f>
        <v/>
      </c>
      <c r="AQ135" s="9" t="str">
        <f t="shared" si="16"/>
        <v/>
      </c>
      <c r="AR135" s="9" t="str">
        <f>IF('Programmes (ENG)'!AR135="","",VLOOKUP('Programmes (ENG)'!AR135,HIDE!A:B,2,FALSE))</f>
        <v/>
      </c>
      <c r="AS135" s="9" t="str">
        <f t="shared" si="17"/>
        <v/>
      </c>
      <c r="AT135" s="9" t="str">
        <f>IF('Programmes (ENG)'!AT135="Supervisor to be Confirmed",VLOOKUP('Programmes (ENG)'!AT135,HIDE!A:B,2,FALSE),IF('Programmes (ENG)'!AT135="","",'Programmes (ENG)'!AT135))</f>
        <v/>
      </c>
    </row>
    <row r="136" spans="1:46" hidden="1" x14ac:dyDescent="0.25">
      <c r="A136" s="3" t="str">
        <f>'Programmes (ENG)'!A136</f>
        <v>FP</v>
      </c>
      <c r="B136" s="3" t="str">
        <f>'Programmes (ENG)'!B136</f>
        <v>F1/7A4/045c</v>
      </c>
      <c r="C136" s="3" t="str">
        <f>'Programmes (ENG)'!C136</f>
        <v>WAL/FP/045c</v>
      </c>
      <c r="D136" s="3" t="s">
        <v>872</v>
      </c>
      <c r="E136" s="5">
        <f>'Programmes (ENG)'!E136</f>
        <v>1</v>
      </c>
      <c r="F136" s="9" t="str">
        <f t="shared" si="12"/>
        <v xml:space="preserve">Llawdriniaeth Gyffredinol/Llawdriniaeth Gastroberfeddol Uchaf, Meddygaeth Gyffredinol (Mewnol)/Gastroenteroleg, Meddygaeth Gyffredinol (Mewnol)/Meddygaeth Geriatreg </v>
      </c>
      <c r="G136" s="9" t="str">
        <f>IF('Programmes (ENG)'!G136="Supervisor to be Confirmed",VLOOKUP('Programmes (ENG)'!G136,HIDE!A:B,2,FALSE),IF('Programmes (ENG)'!G136="","",'Programmes (ENG)'!G136))</f>
        <v>Mr Tarig Abdelrahman</v>
      </c>
      <c r="H136" s="5" t="str">
        <f>'Programmes (ENG)'!H136</f>
        <v>F1</v>
      </c>
      <c r="I136" s="6">
        <f>'Programmes (ENG)'!I136</f>
        <v>44770</v>
      </c>
      <c r="J136" s="6">
        <f>'Programmes (ENG)'!J136</f>
        <v>44901</v>
      </c>
      <c r="K136" s="3" t="str">
        <f>VLOOKUP('Programmes (ENG)'!K136,HIDE!A:B,2, FALSE)</f>
        <v>Bwrdd Iechyd Prifysgol Caerdydd a'r Fro</v>
      </c>
      <c r="L136" s="3" t="str">
        <f>VLOOKUP('Programmes (ENG)'!L136, HIDE!$A:$B, 2, FALSE)</f>
        <v>Ysbyty Athrofaol Cymru</v>
      </c>
      <c r="M136" s="3" t="str">
        <f>VLOOKUP('Programmes (ENG)'!M136, HIDE!$A:$B, 2, FALSE)</f>
        <v>Caerdydd</v>
      </c>
      <c r="N136" s="3" t="str">
        <f>VLOOKUP('Programmes (ENG)'!N136,HIDE!G:H, 2, FALSE)</f>
        <v>Llawdriniaeth Gyffredinol</v>
      </c>
      <c r="O136" s="3" t="str">
        <f t="shared" si="13"/>
        <v>/</v>
      </c>
      <c r="P136" s="36" t="str">
        <f>IF('Programmes (ENG)'!P136="","",VLOOKUP('Programmes (ENG)'!P136, HIDE!G:H, 2, FALSE))</f>
        <v>Llawdriniaeth Gastroberfeddol Uchaf</v>
      </c>
      <c r="Q136" s="3" t="str">
        <f>IF('Programmes (ENG)'!Q136="Supervisor to be Confirmed",VLOOKUP('Programmes (ENG)'!Q136,HIDE!A:B,2,FALSE),IF('Programmes (ENG)'!Q136="","",'Programmes (ENG)'!Q136))</f>
        <v>Mr Tarig Abdelrahman</v>
      </c>
      <c r="R136" s="3" t="str">
        <f>'Programmes (ENG)'!R136</f>
        <v>F1</v>
      </c>
      <c r="S136" s="10">
        <f>'Programmes (ENG)'!S136</f>
        <v>44537</v>
      </c>
      <c r="T136" s="10">
        <f>'Programmes (ENG)'!T136</f>
        <v>45020</v>
      </c>
      <c r="U136" s="3" t="str">
        <f>VLOOKUP('Programmes (ENG)'!U136,HIDE!A:B,2, FALSE)</f>
        <v>Bwrdd Iechyd Prifysgol Caerdydd a'r Fro</v>
      </c>
      <c r="V136" s="3" t="str">
        <f>VLOOKUP('Programmes (ENG)'!V136, HIDE!$A:$B, 2, FALSE)</f>
        <v>Ysbyty Athrofaol Cymru</v>
      </c>
      <c r="W136" s="3" t="str">
        <f>VLOOKUP('Programmes (ENG)'!W136, HIDE!$A:$B, 2, FALSE)</f>
        <v>Caerdydd</v>
      </c>
      <c r="X136" s="3" t="str">
        <f>VLOOKUP('Programmes (ENG)'!X136,HIDE!G:H, 2, FALSE)</f>
        <v>Meddygaeth Gyffredinol (Mewnol)</v>
      </c>
      <c r="Y136" s="3" t="str">
        <f t="shared" si="14"/>
        <v>/</v>
      </c>
      <c r="Z136" s="3" t="str">
        <f>IF('Programmes (ENG)'!Z136="","",VLOOKUP('Programmes (ENG)'!Z136, HIDE!G:H, 2, FALSE))</f>
        <v>Gastroenteroleg</v>
      </c>
      <c r="AA136" s="3" t="str">
        <f>IF('Programmes (ENG)'!AA136="Supervisor to be Confirmed",VLOOKUP('Programmes (ENG)'!AA136,HIDE!A:B,2,FALSE),IF('Programmes (ENG)'!AA136="","",'Programmes (ENG)'!AA136))</f>
        <v xml:space="preserve">Dr Gareth Thomas </v>
      </c>
      <c r="AB136" s="3" t="str">
        <f>'Programmes (ENG)'!AB136</f>
        <v>F1</v>
      </c>
      <c r="AC136" s="10">
        <f>'Programmes (ENG)'!AC136</f>
        <v>45021</v>
      </c>
      <c r="AD136" s="10">
        <f>'Programmes (ENG)'!AD136</f>
        <v>45139</v>
      </c>
      <c r="AE136" s="3" t="str">
        <f>VLOOKUP('Programmes (ENG)'!AE136,HIDE!A:B,2, FALSE)</f>
        <v>Bwrdd Iechyd Prifysgol Caerdydd a'r Fro</v>
      </c>
      <c r="AF136" s="3" t="str">
        <f>VLOOKUP('Programmes (ENG)'!AF136, HIDE!$A:$B, 2, FALSE)</f>
        <v>Ysbyty Athrofaol Cymru</v>
      </c>
      <c r="AG136" s="3" t="str">
        <f>VLOOKUP('Programmes (ENG)'!AG136, HIDE!$A:$B, 2, FALSE)</f>
        <v>Caerdydd</v>
      </c>
      <c r="AH136" s="3" t="str">
        <f>VLOOKUP('Programmes (ENG)'!AH136,HIDE!G:H, 2, FALSE)</f>
        <v>Meddygaeth Gyffredinol (Mewnol)</v>
      </c>
      <c r="AI136" s="3" t="str">
        <f t="shared" si="15"/>
        <v>/</v>
      </c>
      <c r="AJ136" s="3" t="str">
        <f>IF('Programmes (ENG)'!AJ136="","",VLOOKUP('Programmes (ENG)'!AJ136, HIDE!G:H, 2, FALSE))</f>
        <v>Meddygaeth Geriatreg</v>
      </c>
      <c r="AK136" s="3" t="str">
        <f>IF('Programmes (ENG)'!AK136="Supervisor to be Confirmed",VLOOKUP('Programmes (ENG)'!AK136,HIDE!A:B,2,FALSE),IF('Programmes (ENG)'!AK136="","",'Programmes (ENG)'!AK136))</f>
        <v xml:space="preserve">Dr Siobhan Lewis </v>
      </c>
      <c r="AL136" s="10" t="str">
        <f>IF('Programmes (ENG)'!AL136="", "", 'Programmes (ENG)'!AL136)</f>
        <v/>
      </c>
      <c r="AM136" s="10" t="str">
        <f>IF('Programmes (ENG)'!AM136="", "", 'Programmes (ENG)'!AM136)</f>
        <v/>
      </c>
      <c r="AN136" s="9" t="str">
        <f>IF('Programmes (ENG)'!AN136="","",VLOOKUP('Programmes (ENG)'!AN136,HIDE!A:B,2,FALSE))</f>
        <v/>
      </c>
      <c r="AO136" s="9" t="str">
        <f>IF('Programmes (ENG)'!AO136="","",VLOOKUP('Programmes (ENG)'!AO136,HIDE!A:B,2,FALSE))</f>
        <v/>
      </c>
      <c r="AP136" s="9" t="str">
        <f>IF('Programmes (ENG)'!AP136="","",VLOOKUP('Programmes (ENG)'!AP136,HIDE!$A:$B,2,FALSE))</f>
        <v/>
      </c>
      <c r="AQ136" s="9" t="str">
        <f t="shared" si="16"/>
        <v/>
      </c>
      <c r="AR136" s="9" t="str">
        <f>IF('Programmes (ENG)'!AR136="","",VLOOKUP('Programmes (ENG)'!AR136,HIDE!A:B,2,FALSE))</f>
        <v/>
      </c>
      <c r="AS136" s="9" t="str">
        <f t="shared" si="17"/>
        <v/>
      </c>
      <c r="AT136" s="9" t="str">
        <f>IF('Programmes (ENG)'!AT136="Supervisor to be Confirmed",VLOOKUP('Programmes (ENG)'!AT136,HIDE!A:B,2,FALSE),IF('Programmes (ENG)'!AT136="","",'Programmes (ENG)'!AT136))</f>
        <v/>
      </c>
    </row>
    <row r="137" spans="1:46" hidden="1" x14ac:dyDescent="0.25">
      <c r="A137" s="3" t="str">
        <f>'Programmes (ENG)'!A137</f>
        <v>FP</v>
      </c>
      <c r="B137" s="3" t="str">
        <f>'Programmes (ENG)'!B137</f>
        <v>F1/7A4/046a</v>
      </c>
      <c r="C137" s="3" t="str">
        <f>'Programmes (ENG)'!C137</f>
        <v>WAL/FP/046a</v>
      </c>
      <c r="D137" s="3" t="s">
        <v>872</v>
      </c>
      <c r="E137" s="5">
        <f>'Programmes (ENG)'!E137</f>
        <v>1</v>
      </c>
      <c r="F137" s="9" t="str">
        <f t="shared" si="12"/>
        <v xml:space="preserve">Meddygaeth Gyffredinol (Mewnol)/Endocrinoleg a Diabetes Mellitus, Llawdriniaeth Gyffredinol/Llawdriniaeth y Colon a'r Rhefr, Meddygaeth Gyffredinol (Mewnol)/Meddygaeth Geriatreg </v>
      </c>
      <c r="G137" s="9" t="str">
        <f>IF('Programmes (ENG)'!G137="Supervisor to be Confirmed",VLOOKUP('Programmes (ENG)'!G137,HIDE!A:B,2,FALSE),IF('Programmes (ENG)'!G137="","",'Programmes (ENG)'!G137))</f>
        <v xml:space="preserve">Dr Aled Roberts </v>
      </c>
      <c r="H137" s="5" t="str">
        <f>'Programmes (ENG)'!H137</f>
        <v>F1</v>
      </c>
      <c r="I137" s="6">
        <f>'Programmes (ENG)'!I137</f>
        <v>44770</v>
      </c>
      <c r="J137" s="6">
        <f>'Programmes (ENG)'!J137</f>
        <v>44901</v>
      </c>
      <c r="K137" s="3" t="str">
        <f>VLOOKUP('Programmes (ENG)'!K137,HIDE!A:B,2, FALSE)</f>
        <v>Bwrdd Iechyd Prifysgol Caerdydd a'r Fro</v>
      </c>
      <c r="L137" s="3" t="str">
        <f>VLOOKUP('Programmes (ENG)'!L137, HIDE!$A:$B, 2, FALSE)</f>
        <v>Ysbyty Athrofaol Cymru</v>
      </c>
      <c r="M137" s="3" t="str">
        <f>VLOOKUP('Programmes (ENG)'!M137, HIDE!$A:$B, 2, FALSE)</f>
        <v>Caerdydd</v>
      </c>
      <c r="N137" s="3" t="str">
        <f>VLOOKUP('Programmes (ENG)'!N137,HIDE!G:H, 2, FALSE)</f>
        <v>Meddygaeth Gyffredinol (Mewnol)</v>
      </c>
      <c r="O137" s="3" t="str">
        <f t="shared" si="13"/>
        <v>/</v>
      </c>
      <c r="P137" s="3" t="str">
        <f>IF('Programmes (ENG)'!P137="","",VLOOKUP('Programmes (ENG)'!P137, HIDE!G:H, 2, FALSE))</f>
        <v>Endocrinoleg a Diabetes Mellitus</v>
      </c>
      <c r="Q137" s="3" t="str">
        <f>IF('Programmes (ENG)'!Q137="Supervisor to be Confirmed",VLOOKUP('Programmes (ENG)'!Q137,HIDE!A:B,2,FALSE),IF('Programmes (ENG)'!Q137="","",'Programmes (ENG)'!Q137))</f>
        <v xml:space="preserve">Dr Aled Roberts </v>
      </c>
      <c r="R137" s="3" t="str">
        <f>'Programmes (ENG)'!R137</f>
        <v>F1</v>
      </c>
      <c r="S137" s="10">
        <f>'Programmes (ENG)'!S137</f>
        <v>44537</v>
      </c>
      <c r="T137" s="10">
        <f>'Programmes (ENG)'!T137</f>
        <v>45020</v>
      </c>
      <c r="U137" s="3" t="str">
        <f>VLOOKUP('Programmes (ENG)'!U137,HIDE!A:B,2, FALSE)</f>
        <v>Bwrdd Iechyd Prifysgol Caerdydd a'r Fro</v>
      </c>
      <c r="V137" s="46" t="str">
        <f>VLOOKUP('Programmes (ENG)'!V137, HIDE!$A:$B, 2, FALSE)</f>
        <v>Ysbyty Athrofaol Cymru</v>
      </c>
      <c r="W137" s="46" t="str">
        <f>VLOOKUP('Programmes (ENG)'!W137, HIDE!$A:$B, 2, FALSE)</f>
        <v>Caerdydd</v>
      </c>
      <c r="X137" s="3" t="str">
        <f>VLOOKUP('Programmes (ENG)'!X137,HIDE!G:H, 2, FALSE)</f>
        <v>Llawdriniaeth Gyffredinol</v>
      </c>
      <c r="Y137" s="3" t="str">
        <f t="shared" si="14"/>
        <v>/</v>
      </c>
      <c r="Z137" s="46" t="str">
        <f>IF('Programmes (ENG)'!Z137="","",VLOOKUP('Programmes (ENG)'!Z137, HIDE!G:H, 2, FALSE))</f>
        <v>Llawdriniaeth y Colon a'r Rhefr</v>
      </c>
      <c r="AA137" s="3" t="str">
        <f>IF('Programmes (ENG)'!AA137="Supervisor to be Confirmed",VLOOKUP('Programmes (ENG)'!AA137,HIDE!A:B,2,FALSE),IF('Programmes (ENG)'!AA137="","",'Programmes (ENG)'!AA137))</f>
        <v xml:space="preserve">Mr Simon Phillips </v>
      </c>
      <c r="AB137" s="3" t="str">
        <f>'Programmes (ENG)'!AB137</f>
        <v>F1</v>
      </c>
      <c r="AC137" s="10">
        <f>'Programmes (ENG)'!AC137</f>
        <v>45021</v>
      </c>
      <c r="AD137" s="10">
        <f>'Programmes (ENG)'!AD137</f>
        <v>45139</v>
      </c>
      <c r="AE137" s="3" t="str">
        <f>VLOOKUP('Programmes (ENG)'!AE137,HIDE!A:B,2, FALSE)</f>
        <v>Bwrdd Iechyd Prifysgol Caerdydd a'r Fro</v>
      </c>
      <c r="AF137" s="3" t="str">
        <f>VLOOKUP('Programmes (ENG)'!AF137, HIDE!$A:$B, 2, FALSE)</f>
        <v>Ysbyty Athrofaol Cymru</v>
      </c>
      <c r="AG137" s="3" t="str">
        <f>VLOOKUP('Programmes (ENG)'!AG137, HIDE!$A:$B, 2, FALSE)</f>
        <v>Caerdydd</v>
      </c>
      <c r="AH137" s="3" t="str">
        <f>VLOOKUP('Programmes (ENG)'!AH137,HIDE!G:H, 2, FALSE)</f>
        <v>Meddygaeth Gyffredinol (Mewnol)</v>
      </c>
      <c r="AI137" s="3" t="str">
        <f t="shared" si="15"/>
        <v>/</v>
      </c>
      <c r="AJ137" s="3" t="str">
        <f>IF('Programmes (ENG)'!AJ137="","",VLOOKUP('Programmes (ENG)'!AJ137, HIDE!G:H, 2, FALSE))</f>
        <v>Meddygaeth Geriatreg</v>
      </c>
      <c r="AK137" s="3" t="str">
        <f>IF('Programmes (ENG)'!AK137="Supervisor to be Confirmed",VLOOKUP('Programmes (ENG)'!AK137,HIDE!A:B,2,FALSE),IF('Programmes (ENG)'!AK137="","",'Programmes (ENG)'!AK137))</f>
        <v xml:space="preserve">Dr Siobhan Lewis </v>
      </c>
      <c r="AL137" s="10" t="str">
        <f>IF('Programmes (ENG)'!AL137="", "", 'Programmes (ENG)'!AL137)</f>
        <v/>
      </c>
      <c r="AM137" s="10" t="str">
        <f>IF('Programmes (ENG)'!AM137="", "", 'Programmes (ENG)'!AM137)</f>
        <v/>
      </c>
      <c r="AN137" s="9" t="str">
        <f>IF('Programmes (ENG)'!AN137="","",VLOOKUP('Programmes (ENG)'!AN137,HIDE!A:B,2,FALSE))</f>
        <v/>
      </c>
      <c r="AO137" s="9" t="str">
        <f>IF('Programmes (ENG)'!AO137="","",VLOOKUP('Programmes (ENG)'!AO137,HIDE!A:B,2,FALSE))</f>
        <v/>
      </c>
      <c r="AP137" s="9" t="str">
        <f>IF('Programmes (ENG)'!AP137="","",VLOOKUP('Programmes (ENG)'!AP137,HIDE!$A:$B,2,FALSE))</f>
        <v/>
      </c>
      <c r="AQ137" s="9" t="str">
        <f t="shared" si="16"/>
        <v/>
      </c>
      <c r="AR137" s="9" t="str">
        <f>IF('Programmes (ENG)'!AR137="","",VLOOKUP('Programmes (ENG)'!AR137,HIDE!A:B,2,FALSE))</f>
        <v/>
      </c>
      <c r="AS137" s="9" t="str">
        <f t="shared" si="17"/>
        <v/>
      </c>
      <c r="AT137" s="9" t="str">
        <f>IF('Programmes (ENG)'!AT137="Supervisor to be Confirmed",VLOOKUP('Programmes (ENG)'!AT137,HIDE!A:B,2,FALSE),IF('Programmes (ENG)'!AT137="","",'Programmes (ENG)'!AT137))</f>
        <v/>
      </c>
    </row>
    <row r="138" spans="1:46" hidden="1" x14ac:dyDescent="0.25">
      <c r="A138" s="3" t="str">
        <f>'Programmes (ENG)'!A138</f>
        <v>FP</v>
      </c>
      <c r="B138" s="3" t="str">
        <f>'Programmes (ENG)'!B138</f>
        <v>F1/7A4/046b</v>
      </c>
      <c r="C138" s="3" t="str">
        <f>'Programmes (ENG)'!C138</f>
        <v>WAL/FP/046b</v>
      </c>
      <c r="D138" s="3" t="s">
        <v>872</v>
      </c>
      <c r="E138" s="5">
        <f>'Programmes (ENG)'!E138</f>
        <v>1</v>
      </c>
      <c r="F138" s="9" t="str">
        <f t="shared" si="12"/>
        <v xml:space="preserve">Meddygaeth Gyffredinol (Mewnol)/Meddygaeth Geriatreg, Meddygaeth Gyffredinol (Mewnol)/Endocrinoleg a Diabetes Mellitus, Llawdriniaeth Gyffredinol/Llawdriniaeth y Colon a'r Rhefr </v>
      </c>
      <c r="G138" s="9" t="str">
        <f>IF('Programmes (ENG)'!G138="Supervisor to be Confirmed",VLOOKUP('Programmes (ENG)'!G138,HIDE!A:B,2,FALSE),IF('Programmes (ENG)'!G138="","",'Programmes (ENG)'!G138))</f>
        <v xml:space="preserve">Dr Siobhan Lewis </v>
      </c>
      <c r="H138" s="5" t="str">
        <f>'Programmes (ENG)'!H138</f>
        <v>F1</v>
      </c>
      <c r="I138" s="6">
        <f>'Programmes (ENG)'!I138</f>
        <v>44770</v>
      </c>
      <c r="J138" s="6">
        <f>'Programmes (ENG)'!J138</f>
        <v>44901</v>
      </c>
      <c r="K138" s="3" t="str">
        <f>VLOOKUP('Programmes (ENG)'!K138,HIDE!A:B,2, FALSE)</f>
        <v>Bwrdd Iechyd Prifysgol Caerdydd a'r Fro</v>
      </c>
      <c r="L138" s="3" t="str">
        <f>VLOOKUP('Programmes (ENG)'!L138, HIDE!$A:$B, 2, FALSE)</f>
        <v>Ysbyty Athrofaol Cymru</v>
      </c>
      <c r="M138" s="3" t="str">
        <f>VLOOKUP('Programmes (ENG)'!M138, HIDE!$A:$B, 2, FALSE)</f>
        <v>Caerdydd</v>
      </c>
      <c r="N138" s="3" t="str">
        <f>VLOOKUP('Programmes (ENG)'!N138,HIDE!G:H, 2, FALSE)</f>
        <v>Meddygaeth Gyffredinol (Mewnol)</v>
      </c>
      <c r="O138" s="3" t="str">
        <f t="shared" si="13"/>
        <v>/</v>
      </c>
      <c r="P138" s="3" t="str">
        <f>IF('Programmes (ENG)'!P138="","",VLOOKUP('Programmes (ENG)'!P138, HIDE!G:H, 2, FALSE))</f>
        <v>Meddygaeth Geriatreg</v>
      </c>
      <c r="Q138" s="3" t="str">
        <f>IF('Programmes (ENG)'!Q138="Supervisor to be Confirmed",VLOOKUP('Programmes (ENG)'!Q138,HIDE!A:B,2,FALSE),IF('Programmes (ENG)'!Q138="","",'Programmes (ENG)'!Q138))</f>
        <v xml:space="preserve">Dr Siobhan Lewis </v>
      </c>
      <c r="R138" s="3" t="str">
        <f>'Programmes (ENG)'!R138</f>
        <v>F1</v>
      </c>
      <c r="S138" s="10">
        <f>'Programmes (ENG)'!S138</f>
        <v>44537</v>
      </c>
      <c r="T138" s="10">
        <f>'Programmes (ENG)'!T138</f>
        <v>45020</v>
      </c>
      <c r="U138" s="3" t="str">
        <f>VLOOKUP('Programmes (ENG)'!U138,HIDE!A:B,2, FALSE)</f>
        <v>Bwrdd Iechyd Prifysgol Caerdydd a'r Fro</v>
      </c>
      <c r="V138" s="3" t="str">
        <f>VLOOKUP('Programmes (ENG)'!V138, HIDE!$A:$B, 2, FALSE)</f>
        <v>Ysbyty Athrofaol Cymru</v>
      </c>
      <c r="W138" s="3" t="str">
        <f>VLOOKUP('Programmes (ENG)'!W138, HIDE!$A:$B, 2, FALSE)</f>
        <v>Caerdydd</v>
      </c>
      <c r="X138" s="3" t="str">
        <f>VLOOKUP('Programmes (ENG)'!X138,HIDE!G:H, 2, FALSE)</f>
        <v>Meddygaeth Gyffredinol (Mewnol)</v>
      </c>
      <c r="Y138" s="3" t="str">
        <f t="shared" si="14"/>
        <v>/</v>
      </c>
      <c r="Z138" s="3" t="str">
        <f>IF('Programmes (ENG)'!Z138="","",VLOOKUP('Programmes (ENG)'!Z138, HIDE!G:H, 2, FALSE))</f>
        <v>Endocrinoleg a Diabetes Mellitus</v>
      </c>
      <c r="AA138" s="3" t="str">
        <f>IF('Programmes (ENG)'!AA138="Supervisor to be Confirmed",VLOOKUP('Programmes (ENG)'!AA138,HIDE!A:B,2,FALSE),IF('Programmes (ENG)'!AA138="","",'Programmes (ENG)'!AA138))</f>
        <v xml:space="preserve">Dr Aled Roberts </v>
      </c>
      <c r="AB138" s="3" t="str">
        <f>'Programmes (ENG)'!AB138</f>
        <v>F1</v>
      </c>
      <c r="AC138" s="10">
        <f>'Programmes (ENG)'!AC138</f>
        <v>45021</v>
      </c>
      <c r="AD138" s="10">
        <f>'Programmes (ENG)'!AD138</f>
        <v>45139</v>
      </c>
      <c r="AE138" s="3" t="str">
        <f>VLOOKUP('Programmes (ENG)'!AE138,HIDE!A:B,2, FALSE)</f>
        <v>Bwrdd Iechyd Prifysgol Caerdydd a'r Fro</v>
      </c>
      <c r="AF138" s="46" t="str">
        <f>VLOOKUP('Programmes (ENG)'!AF138, HIDE!$A:$B, 2, FALSE)</f>
        <v>Ysbyty Athrofaol Cymru</v>
      </c>
      <c r="AG138" s="46" t="str">
        <f>VLOOKUP('Programmes (ENG)'!AG138, HIDE!$A:$B, 2, FALSE)</f>
        <v>Caerdydd</v>
      </c>
      <c r="AH138" s="3" t="str">
        <f>VLOOKUP('Programmes (ENG)'!AH138,HIDE!G:H, 2, FALSE)</f>
        <v>Llawdriniaeth Gyffredinol</v>
      </c>
      <c r="AI138" s="3" t="str">
        <f t="shared" si="15"/>
        <v>/</v>
      </c>
      <c r="AJ138" s="46" t="str">
        <f>IF('Programmes (ENG)'!AJ138="","",VLOOKUP('Programmes (ENG)'!AJ138, HIDE!G:H, 2, FALSE))</f>
        <v>Llawdriniaeth y Colon a'r Rhefr</v>
      </c>
      <c r="AK138" s="3" t="str">
        <f>IF('Programmes (ENG)'!AK138="Supervisor to be Confirmed",VLOOKUP('Programmes (ENG)'!AK138,HIDE!A:B,2,FALSE),IF('Programmes (ENG)'!AK138="","",'Programmes (ENG)'!AK138))</f>
        <v xml:space="preserve">Mr Simon Phillips </v>
      </c>
      <c r="AL138" s="10" t="str">
        <f>IF('Programmes (ENG)'!AL138="", "", 'Programmes (ENG)'!AL138)</f>
        <v/>
      </c>
      <c r="AM138" s="10" t="str">
        <f>IF('Programmes (ENG)'!AM138="", "", 'Programmes (ENG)'!AM138)</f>
        <v/>
      </c>
      <c r="AN138" s="9" t="str">
        <f>IF('Programmes (ENG)'!AN138="","",VLOOKUP('Programmes (ENG)'!AN138,HIDE!A:B,2,FALSE))</f>
        <v/>
      </c>
      <c r="AO138" s="9" t="str">
        <f>IF('Programmes (ENG)'!AO138="","",VLOOKUP('Programmes (ENG)'!AO138,HIDE!A:B,2,FALSE))</f>
        <v/>
      </c>
      <c r="AP138" s="9" t="str">
        <f>IF('Programmes (ENG)'!AP138="","",VLOOKUP('Programmes (ENG)'!AP138,HIDE!$A:$B,2,FALSE))</f>
        <v/>
      </c>
      <c r="AQ138" s="9" t="str">
        <f t="shared" si="16"/>
        <v/>
      </c>
      <c r="AR138" s="9" t="str">
        <f>IF('Programmes (ENG)'!AR138="","",VLOOKUP('Programmes (ENG)'!AR138,HIDE!A:B,2,FALSE))</f>
        <v/>
      </c>
      <c r="AS138" s="9" t="str">
        <f t="shared" si="17"/>
        <v/>
      </c>
      <c r="AT138" s="9" t="str">
        <f>IF('Programmes (ENG)'!AT138="Supervisor to be Confirmed",VLOOKUP('Programmes (ENG)'!AT138,HIDE!A:B,2,FALSE),IF('Programmes (ENG)'!AT138="","",'Programmes (ENG)'!AT138))</f>
        <v/>
      </c>
    </row>
    <row r="139" spans="1:46" hidden="1" x14ac:dyDescent="0.25">
      <c r="A139" s="3" t="str">
        <f>'Programmes (ENG)'!A139</f>
        <v>FP</v>
      </c>
      <c r="B139" s="3" t="str">
        <f>'Programmes (ENG)'!B139</f>
        <v>F1/7A4/046c</v>
      </c>
      <c r="C139" s="3" t="str">
        <f>'Programmes (ENG)'!C139</f>
        <v>WAL/FP/046c</v>
      </c>
      <c r="D139" s="3" t="s">
        <v>872</v>
      </c>
      <c r="E139" s="5">
        <f>'Programmes (ENG)'!E139</f>
        <v>1</v>
      </c>
      <c r="F139" s="9" t="str">
        <f t="shared" si="12"/>
        <v xml:space="preserve">Llawdriniaeth Gyffredinol/Llawdriniaeth y Colon a'r Rhefr, Meddygaeth Gyffredinol (Mewnol)/Meddygaeth Geriatreg, Meddygaeth Gyffredinol (Mewnol)/Endocrinoleg a Diabetes Mellitus </v>
      </c>
      <c r="G139" s="9" t="str">
        <f>IF('Programmes (ENG)'!G139="Supervisor to be Confirmed",VLOOKUP('Programmes (ENG)'!G139,HIDE!A:B,2,FALSE),IF('Programmes (ENG)'!G139="","",'Programmes (ENG)'!G139))</f>
        <v xml:space="preserve">Mr Simon Phillips </v>
      </c>
      <c r="H139" s="5" t="str">
        <f>'Programmes (ENG)'!H139</f>
        <v>F1</v>
      </c>
      <c r="I139" s="6">
        <f>'Programmes (ENG)'!I139</f>
        <v>44770</v>
      </c>
      <c r="J139" s="6">
        <f>'Programmes (ENG)'!J139</f>
        <v>44901</v>
      </c>
      <c r="K139" s="3" t="str">
        <f>VLOOKUP('Programmes (ENG)'!K139,HIDE!A:B,2, FALSE)</f>
        <v>Bwrdd Iechyd Prifysgol Caerdydd a'r Fro</v>
      </c>
      <c r="L139" s="46" t="str">
        <f>VLOOKUP('Programmes (ENG)'!L139, HIDE!$A:$B, 2, FALSE)</f>
        <v>Ysbyty Athrofaol Cymru</v>
      </c>
      <c r="M139" s="46" t="str">
        <f>VLOOKUP('Programmes (ENG)'!M139, HIDE!$A:$B, 2, FALSE)</f>
        <v>Caerdydd</v>
      </c>
      <c r="N139" s="3" t="str">
        <f>VLOOKUP('Programmes (ENG)'!N139,HIDE!G:H, 2, FALSE)</f>
        <v>Llawdriniaeth Gyffredinol</v>
      </c>
      <c r="O139" s="3" t="str">
        <f t="shared" si="13"/>
        <v>/</v>
      </c>
      <c r="P139" s="46" t="str">
        <f>IF('Programmes (ENG)'!P139="","",VLOOKUP('Programmes (ENG)'!P139, HIDE!G:H, 2, FALSE))</f>
        <v>Llawdriniaeth y Colon a'r Rhefr</v>
      </c>
      <c r="Q139" s="3" t="str">
        <f>IF('Programmes (ENG)'!Q139="Supervisor to be Confirmed",VLOOKUP('Programmes (ENG)'!Q139,HIDE!A:B,2,FALSE),IF('Programmes (ENG)'!Q139="","",'Programmes (ENG)'!Q139))</f>
        <v xml:space="preserve">Mr Simon Phillips </v>
      </c>
      <c r="R139" s="3" t="str">
        <f>'Programmes (ENG)'!R139</f>
        <v>F1</v>
      </c>
      <c r="S139" s="10">
        <f>'Programmes (ENG)'!S139</f>
        <v>44537</v>
      </c>
      <c r="T139" s="10">
        <f>'Programmes (ENG)'!T139</f>
        <v>45020</v>
      </c>
      <c r="U139" s="3" t="str">
        <f>VLOOKUP('Programmes (ENG)'!U139,HIDE!A:B,2, FALSE)</f>
        <v>Bwrdd Iechyd Prifysgol Caerdydd a'r Fro</v>
      </c>
      <c r="V139" s="3" t="str">
        <f>VLOOKUP('Programmes (ENG)'!V139, HIDE!$A:$B, 2, FALSE)</f>
        <v>Ysbyty Athrofaol Cymru</v>
      </c>
      <c r="W139" s="3" t="str">
        <f>VLOOKUP('Programmes (ENG)'!W139, HIDE!$A:$B, 2, FALSE)</f>
        <v>Caerdydd</v>
      </c>
      <c r="X139" s="3" t="str">
        <f>VLOOKUP('Programmes (ENG)'!X139,HIDE!G:H, 2, FALSE)</f>
        <v>Meddygaeth Gyffredinol (Mewnol)</v>
      </c>
      <c r="Y139" s="3" t="str">
        <f t="shared" si="14"/>
        <v>/</v>
      </c>
      <c r="Z139" s="3" t="str">
        <f>IF('Programmes (ENG)'!Z139="","",VLOOKUP('Programmes (ENG)'!Z139, HIDE!G:H, 2, FALSE))</f>
        <v>Meddygaeth Geriatreg</v>
      </c>
      <c r="AA139" s="3" t="str">
        <f>IF('Programmes (ENG)'!AA139="Supervisor to be Confirmed",VLOOKUP('Programmes (ENG)'!AA139,HIDE!A:B,2,FALSE),IF('Programmes (ENG)'!AA139="","",'Programmes (ENG)'!AA139))</f>
        <v xml:space="preserve">Dr Siobhan Lewis </v>
      </c>
      <c r="AB139" s="3" t="str">
        <f>'Programmes (ENG)'!AB139</f>
        <v>F1</v>
      </c>
      <c r="AC139" s="10">
        <f>'Programmes (ENG)'!AC139</f>
        <v>45021</v>
      </c>
      <c r="AD139" s="10">
        <f>'Programmes (ENG)'!AD139</f>
        <v>45139</v>
      </c>
      <c r="AE139" s="3" t="str">
        <f>VLOOKUP('Programmes (ENG)'!AE139,HIDE!A:B,2, FALSE)</f>
        <v>Bwrdd Iechyd Prifysgol Caerdydd a'r Fro</v>
      </c>
      <c r="AF139" s="3" t="str">
        <f>VLOOKUP('Programmes (ENG)'!AF139, HIDE!$A:$B, 2, FALSE)</f>
        <v>Ysbyty Athrofaol Cymru</v>
      </c>
      <c r="AG139" s="3" t="str">
        <f>VLOOKUP('Programmes (ENG)'!AG139, HIDE!$A:$B, 2, FALSE)</f>
        <v>Caerdydd</v>
      </c>
      <c r="AH139" s="3" t="str">
        <f>VLOOKUP('Programmes (ENG)'!AH139,HIDE!G:H, 2, FALSE)</f>
        <v>Meddygaeth Gyffredinol (Mewnol)</v>
      </c>
      <c r="AI139" s="3" t="str">
        <f t="shared" si="15"/>
        <v>/</v>
      </c>
      <c r="AJ139" s="3" t="str">
        <f>IF('Programmes (ENG)'!AJ139="","",VLOOKUP('Programmes (ENG)'!AJ139, HIDE!G:H, 2, FALSE))</f>
        <v>Endocrinoleg a Diabetes Mellitus</v>
      </c>
      <c r="AK139" s="3" t="str">
        <f>IF('Programmes (ENG)'!AK139="Supervisor to be Confirmed",VLOOKUP('Programmes (ENG)'!AK139,HIDE!A:B,2,FALSE),IF('Programmes (ENG)'!AK139="","",'Programmes (ENG)'!AK139))</f>
        <v xml:space="preserve">Dr Aled Roberts </v>
      </c>
      <c r="AL139" s="10" t="str">
        <f>IF('Programmes (ENG)'!AL139="", "", 'Programmes (ENG)'!AL139)</f>
        <v/>
      </c>
      <c r="AM139" s="10" t="str">
        <f>IF('Programmes (ENG)'!AM139="", "", 'Programmes (ENG)'!AM139)</f>
        <v/>
      </c>
      <c r="AN139" s="9" t="str">
        <f>IF('Programmes (ENG)'!AN139="","",VLOOKUP('Programmes (ENG)'!AN139,HIDE!A:B,2,FALSE))</f>
        <v/>
      </c>
      <c r="AO139" s="9" t="str">
        <f>IF('Programmes (ENG)'!AO139="","",VLOOKUP('Programmes (ENG)'!AO139,HIDE!A:B,2,FALSE))</f>
        <v/>
      </c>
      <c r="AP139" s="9" t="str">
        <f>IF('Programmes (ENG)'!AP139="","",VLOOKUP('Programmes (ENG)'!AP139,HIDE!$A:$B,2,FALSE))</f>
        <v/>
      </c>
      <c r="AQ139" s="9" t="str">
        <f t="shared" si="16"/>
        <v/>
      </c>
      <c r="AR139" s="9" t="str">
        <f>IF('Programmes (ENG)'!AR139="","",VLOOKUP('Programmes (ENG)'!AR139,HIDE!A:B,2,FALSE))</f>
        <v/>
      </c>
      <c r="AS139" s="9" t="str">
        <f t="shared" si="17"/>
        <v/>
      </c>
      <c r="AT139" s="9" t="str">
        <f>IF('Programmes (ENG)'!AT139="Supervisor to be Confirmed",VLOOKUP('Programmes (ENG)'!AT139,HIDE!A:B,2,FALSE),IF('Programmes (ENG)'!AT139="","",'Programmes (ENG)'!AT139))</f>
        <v/>
      </c>
    </row>
    <row r="140" spans="1:46" hidden="1" x14ac:dyDescent="0.25">
      <c r="A140" s="3" t="str">
        <f>'Programmes (ENG)'!A140</f>
        <v>FP</v>
      </c>
      <c r="B140" s="3" t="str">
        <f>'Programmes (ENG)'!B140</f>
        <v>F1/7A4/047a</v>
      </c>
      <c r="C140" s="3" t="str">
        <f>'Programmes (ENG)'!C140</f>
        <v>WAL/FP/047a</v>
      </c>
      <c r="D140" s="3" t="s">
        <v>872</v>
      </c>
      <c r="E140" s="5">
        <f>'Programmes (ENG)'!E140</f>
        <v>1</v>
      </c>
      <c r="F140" s="9" t="str">
        <f t="shared" si="12"/>
        <v xml:space="preserve">Meddygaeth Gyffredinol (Mewnol)/Meddygaeth Geriatreg, Llawdriniaeth Gyffredinol/Llawdriniaeth Fasgwlaidd, Meddygaeth Adsefydlu </v>
      </c>
      <c r="G140" s="9" t="str">
        <f>IF('Programmes (ENG)'!G140="Supervisor to be Confirmed",VLOOKUP('Programmes (ENG)'!G140,HIDE!A:B,2,FALSE),IF('Programmes (ENG)'!G140="","",'Programmes (ENG)'!G140))</f>
        <v xml:space="preserve">Dr Tanvir Ahmed </v>
      </c>
      <c r="H140" s="5" t="str">
        <f>'Programmes (ENG)'!H140</f>
        <v>F1</v>
      </c>
      <c r="I140" s="6">
        <f>'Programmes (ENG)'!I140</f>
        <v>44770</v>
      </c>
      <c r="J140" s="6">
        <f>'Programmes (ENG)'!J140</f>
        <v>44901</v>
      </c>
      <c r="K140" s="3" t="str">
        <f>VLOOKUP('Programmes (ENG)'!K140,HIDE!A:B,2, FALSE)</f>
        <v>Bwrdd Iechyd Prifysgol Caerdydd a'r Fro</v>
      </c>
      <c r="L140" s="3" t="str">
        <f>VLOOKUP('Programmes (ENG)'!L140, HIDE!$A:$B, 2, FALSE)</f>
        <v>Ysbyty Athrofaol Cymru</v>
      </c>
      <c r="M140" s="3" t="str">
        <f>VLOOKUP('Programmes (ENG)'!M140, HIDE!$A:$B, 2, FALSE)</f>
        <v>Caerdydd</v>
      </c>
      <c r="N140" s="3" t="str">
        <f>VLOOKUP('Programmes (ENG)'!N140,HIDE!G:H, 2, FALSE)</f>
        <v>Meddygaeth Gyffredinol (Mewnol)</v>
      </c>
      <c r="O140" s="3" t="str">
        <f t="shared" si="13"/>
        <v>/</v>
      </c>
      <c r="P140" s="3" t="str">
        <f>IF('Programmes (ENG)'!P140="","",VLOOKUP('Programmes (ENG)'!P140, HIDE!G:H, 2, FALSE))</f>
        <v>Meddygaeth Geriatreg</v>
      </c>
      <c r="Q140" s="3" t="str">
        <f>IF('Programmes (ENG)'!Q140="Supervisor to be Confirmed",VLOOKUP('Programmes (ENG)'!Q140,HIDE!A:B,2,FALSE),IF('Programmes (ENG)'!Q140="","",'Programmes (ENG)'!Q140))</f>
        <v xml:space="preserve">Dr Tanvir Ahmed </v>
      </c>
      <c r="R140" s="3" t="str">
        <f>'Programmes (ENG)'!R140</f>
        <v>F1</v>
      </c>
      <c r="S140" s="10">
        <f>'Programmes (ENG)'!S140</f>
        <v>44537</v>
      </c>
      <c r="T140" s="10">
        <f>'Programmes (ENG)'!T140</f>
        <v>45020</v>
      </c>
      <c r="U140" s="3" t="str">
        <f>VLOOKUP('Programmes (ENG)'!U140,HIDE!A:B,2, FALSE)</f>
        <v>Bwrdd Iechyd Prifysgol Caerdydd a'r Fro</v>
      </c>
      <c r="V140" s="3" t="str">
        <f>VLOOKUP('Programmes (ENG)'!V140, HIDE!$A:$B, 2, FALSE)</f>
        <v>Ysbyty Athrofaol Cymru</v>
      </c>
      <c r="W140" s="3" t="str">
        <f>VLOOKUP('Programmes (ENG)'!W140, HIDE!$A:$B, 2, FALSE)</f>
        <v>Caerdydd</v>
      </c>
      <c r="X140" s="3" t="str">
        <f>VLOOKUP('Programmes (ENG)'!X140,HIDE!G:H, 2, FALSE)</f>
        <v>Llawdriniaeth Gyffredinol</v>
      </c>
      <c r="Y140" s="3" t="str">
        <f t="shared" si="14"/>
        <v>/</v>
      </c>
      <c r="Z140" s="3" t="str">
        <f>IF('Programmes (ENG)'!Z140="","",VLOOKUP('Programmes (ENG)'!Z140, HIDE!G:H, 2, FALSE))</f>
        <v>Llawdriniaeth Fasgwlaidd</v>
      </c>
      <c r="AA140" s="3" t="str">
        <f>IF('Programmes (ENG)'!AA140="Supervisor to be Confirmed",VLOOKUP('Programmes (ENG)'!AA140,HIDE!A:B,2,FALSE),IF('Programmes (ENG)'!AA140="","",'Programmes (ENG)'!AA140))</f>
        <v>Mr Ian Williams</v>
      </c>
      <c r="AB140" s="3" t="str">
        <f>'Programmes (ENG)'!AB140</f>
        <v>F1</v>
      </c>
      <c r="AC140" s="10">
        <f>'Programmes (ENG)'!AC140</f>
        <v>45021</v>
      </c>
      <c r="AD140" s="10">
        <f>'Programmes (ENG)'!AD140</f>
        <v>45139</v>
      </c>
      <c r="AE140" s="3" t="str">
        <f>VLOOKUP('Programmes (ENG)'!AE140,HIDE!A:B,2, FALSE)</f>
        <v>Bwrdd Iechyd Prifysgol Caerdydd a'r Fro</v>
      </c>
      <c r="AF140" s="3" t="str">
        <f>VLOOKUP('Programmes (ENG)'!AF140, HIDE!$A:$B, 2, FALSE)</f>
        <v>Ysbyty Athrofaol Llandochau</v>
      </c>
      <c r="AG140" s="3" t="str">
        <f>VLOOKUP('Programmes (ENG)'!AG140, HIDE!$A:$B, 2, FALSE)</f>
        <v>Penarth</v>
      </c>
      <c r="AH140" s="3" t="str">
        <f>VLOOKUP('Programmes (ENG)'!AH140,HIDE!G:H, 2, FALSE)</f>
        <v>Meddygaeth Adsefydlu</v>
      </c>
      <c r="AI140" s="3" t="str">
        <f t="shared" si="15"/>
        <v/>
      </c>
      <c r="AJ140" s="3" t="str">
        <f>IF('Programmes (ENG)'!AJ140="","",VLOOKUP('Programmes (ENG)'!AJ140, HIDE!G:H, 2, FALSE))</f>
        <v/>
      </c>
      <c r="AK140" s="3" t="str">
        <f>IF('Programmes (ENG)'!AK140="Supervisor to be Confirmed",VLOOKUP('Programmes (ENG)'!AK140,HIDE!A:B,2,FALSE),IF('Programmes (ENG)'!AK140="","",'Programmes (ENG)'!AK140))</f>
        <v xml:space="preserve">Dr Sreedhar Kolli </v>
      </c>
      <c r="AL140" s="10" t="str">
        <f>IF('Programmes (ENG)'!AL140="", "", 'Programmes (ENG)'!AL140)</f>
        <v/>
      </c>
      <c r="AM140" s="10" t="str">
        <f>IF('Programmes (ENG)'!AM140="", "", 'Programmes (ENG)'!AM140)</f>
        <v/>
      </c>
      <c r="AN140" s="9" t="str">
        <f>IF('Programmes (ENG)'!AN140="","",VLOOKUP('Programmes (ENG)'!AN140,HIDE!A:B,2,FALSE))</f>
        <v/>
      </c>
      <c r="AO140" s="9" t="str">
        <f>IF('Programmes (ENG)'!AO140="","",VLOOKUP('Programmes (ENG)'!AO140,HIDE!A:B,2,FALSE))</f>
        <v/>
      </c>
      <c r="AP140" s="9" t="str">
        <f>IF('Programmes (ENG)'!AP140="","",VLOOKUP('Programmes (ENG)'!AP140,HIDE!$A:$B,2,FALSE))</f>
        <v/>
      </c>
      <c r="AQ140" s="9" t="str">
        <f t="shared" si="16"/>
        <v/>
      </c>
      <c r="AR140" s="9" t="str">
        <f>IF('Programmes (ENG)'!AR140="","",VLOOKUP('Programmes (ENG)'!AR140,HIDE!A:B,2,FALSE))</f>
        <v/>
      </c>
      <c r="AS140" s="9" t="str">
        <f t="shared" si="17"/>
        <v/>
      </c>
      <c r="AT140" s="9" t="str">
        <f>IF('Programmes (ENG)'!AT140="Supervisor to be Confirmed",VLOOKUP('Programmes (ENG)'!AT140,HIDE!A:B,2,FALSE),IF('Programmes (ENG)'!AT140="","",'Programmes (ENG)'!AT140))</f>
        <v/>
      </c>
    </row>
    <row r="141" spans="1:46" hidden="1" x14ac:dyDescent="0.25">
      <c r="A141" s="3" t="str">
        <f>'Programmes (ENG)'!A141</f>
        <v>FP</v>
      </c>
      <c r="B141" s="3" t="str">
        <f>'Programmes (ENG)'!B141</f>
        <v>F1/7A4/047b</v>
      </c>
      <c r="C141" s="3" t="str">
        <f>'Programmes (ENG)'!C141</f>
        <v>WAL/FP/047b</v>
      </c>
      <c r="D141" s="3" t="s">
        <v>872</v>
      </c>
      <c r="E141" s="5">
        <f>'Programmes (ENG)'!E141</f>
        <v>0</v>
      </c>
      <c r="F141" s="9" t="str">
        <f t="shared" si="12"/>
        <v xml:space="preserve">Meddygaeth Adsefydlu, Meddygaeth Gyffredinol (Mewnol)/Meddygaeth Geriatreg, Llawdriniaeth Gyffredinol/Llawdriniaeth Fasgwlaidd </v>
      </c>
      <c r="G141" s="9" t="str">
        <f>IF('Programmes (ENG)'!G141="Supervisor to be Confirmed",VLOOKUP('Programmes (ENG)'!G141,HIDE!A:B,2,FALSE),IF('Programmes (ENG)'!G141="","",'Programmes (ENG)'!G141))</f>
        <v xml:space="preserve">Dr Sreedhar Kolli </v>
      </c>
      <c r="H141" s="5" t="str">
        <f>'Programmes (ENG)'!H141</f>
        <v>F1</v>
      </c>
      <c r="I141" s="6">
        <f>'Programmes (ENG)'!I141</f>
        <v>44770</v>
      </c>
      <c r="J141" s="6">
        <f>'Programmes (ENG)'!J141</f>
        <v>44901</v>
      </c>
      <c r="K141" s="3" t="str">
        <f>VLOOKUP('Programmes (ENG)'!K141,HIDE!A:B,2, FALSE)</f>
        <v>Bwrdd Iechyd Prifysgol Caerdydd a'r Fro</v>
      </c>
      <c r="L141" s="3" t="str">
        <f>VLOOKUP('Programmes (ENG)'!L141, HIDE!$A:$B, 2, FALSE)</f>
        <v>Ysbyty Athrofaol Llandochau</v>
      </c>
      <c r="M141" s="3" t="str">
        <f>VLOOKUP('Programmes (ENG)'!M141, HIDE!$A:$B, 2, FALSE)</f>
        <v>Penarth</v>
      </c>
      <c r="N141" s="3" t="str">
        <f>VLOOKUP('Programmes (ENG)'!N141,HIDE!G:H, 2, FALSE)</f>
        <v>Meddygaeth Adsefydlu</v>
      </c>
      <c r="O141" s="3" t="str">
        <f t="shared" si="13"/>
        <v/>
      </c>
      <c r="P141" s="3" t="str">
        <f>IF('Programmes (ENG)'!P141="","",VLOOKUP('Programmes (ENG)'!P141, HIDE!G:H, 2, FALSE))</f>
        <v/>
      </c>
      <c r="Q141" s="3" t="str">
        <f>IF('Programmes (ENG)'!Q141="Supervisor to be Confirmed",VLOOKUP('Programmes (ENG)'!Q141,HIDE!A:B,2,FALSE),IF('Programmes (ENG)'!Q141="","",'Programmes (ENG)'!Q141))</f>
        <v xml:space="preserve">Dr Sreedhar Kolli </v>
      </c>
      <c r="R141" s="3" t="str">
        <f>'Programmes (ENG)'!R141</f>
        <v>F1</v>
      </c>
      <c r="S141" s="10">
        <f>'Programmes (ENG)'!S141</f>
        <v>44537</v>
      </c>
      <c r="T141" s="10">
        <f>'Programmes (ENG)'!T141</f>
        <v>45020</v>
      </c>
      <c r="U141" s="3" t="str">
        <f>VLOOKUP('Programmes (ENG)'!U141,HIDE!A:B,2, FALSE)</f>
        <v>Bwrdd Iechyd Prifysgol Caerdydd a'r Fro</v>
      </c>
      <c r="V141" s="3" t="str">
        <f>VLOOKUP('Programmes (ENG)'!V141, HIDE!$A:$B, 2, FALSE)</f>
        <v>Ysbyty Athrofaol Cymru</v>
      </c>
      <c r="W141" s="3" t="str">
        <f>VLOOKUP('Programmes (ENG)'!W141, HIDE!$A:$B, 2, FALSE)</f>
        <v>Caerdydd</v>
      </c>
      <c r="X141" s="3" t="str">
        <f>VLOOKUP('Programmes (ENG)'!X141,HIDE!G:H, 2, FALSE)</f>
        <v>Meddygaeth Gyffredinol (Mewnol)</v>
      </c>
      <c r="Y141" s="3" t="str">
        <f t="shared" si="14"/>
        <v>/</v>
      </c>
      <c r="Z141" s="3" t="str">
        <f>IF('Programmes (ENG)'!Z141="","",VLOOKUP('Programmes (ENG)'!Z141, HIDE!G:H, 2, FALSE))</f>
        <v>Meddygaeth Geriatreg</v>
      </c>
      <c r="AA141" s="3" t="str">
        <f>IF('Programmes (ENG)'!AA141="Supervisor to be Confirmed",VLOOKUP('Programmes (ENG)'!AA141,HIDE!A:B,2,FALSE),IF('Programmes (ENG)'!AA141="","",'Programmes (ENG)'!AA141))</f>
        <v xml:space="preserve">Dr Tanvir Ahmed </v>
      </c>
      <c r="AB141" s="3" t="str">
        <f>'Programmes (ENG)'!AB141</f>
        <v>F1</v>
      </c>
      <c r="AC141" s="10">
        <f>'Programmes (ENG)'!AC141</f>
        <v>45021</v>
      </c>
      <c r="AD141" s="10">
        <f>'Programmes (ENG)'!AD141</f>
        <v>45139</v>
      </c>
      <c r="AE141" s="3" t="str">
        <f>VLOOKUP('Programmes (ENG)'!AE141,HIDE!A:B,2, FALSE)</f>
        <v>Bwrdd Iechyd Prifysgol Caerdydd a'r Fro</v>
      </c>
      <c r="AF141" s="3" t="str">
        <f>VLOOKUP('Programmes (ENG)'!AF141, HIDE!$A:$B, 2, FALSE)</f>
        <v>Ysbyty Athrofaol Cymru</v>
      </c>
      <c r="AG141" s="3" t="str">
        <f>VLOOKUP('Programmes (ENG)'!AG141, HIDE!$A:$B, 2, FALSE)</f>
        <v>Caerdydd</v>
      </c>
      <c r="AH141" s="3" t="str">
        <f>VLOOKUP('Programmes (ENG)'!AH141,HIDE!G:H, 2, FALSE)</f>
        <v>Llawdriniaeth Gyffredinol</v>
      </c>
      <c r="AI141" s="3" t="str">
        <f t="shared" si="15"/>
        <v>/</v>
      </c>
      <c r="AJ141" s="3" t="str">
        <f>IF('Programmes (ENG)'!AJ141="","",VLOOKUP('Programmes (ENG)'!AJ141, HIDE!G:H, 2, FALSE))</f>
        <v>Llawdriniaeth Fasgwlaidd</v>
      </c>
      <c r="AK141" s="3" t="str">
        <f>IF('Programmes (ENG)'!AK141="Supervisor to be Confirmed",VLOOKUP('Programmes (ENG)'!AK141,HIDE!A:B,2,FALSE),IF('Programmes (ENG)'!AK141="","",'Programmes (ENG)'!AK141))</f>
        <v>Mr Ian Williams</v>
      </c>
      <c r="AL141" s="10" t="str">
        <f>IF('Programmes (ENG)'!AL141="", "", 'Programmes (ENG)'!AL141)</f>
        <v/>
      </c>
      <c r="AM141" s="10" t="str">
        <f>IF('Programmes (ENG)'!AM141="", "", 'Programmes (ENG)'!AM141)</f>
        <v/>
      </c>
      <c r="AN141" s="9" t="str">
        <f>IF('Programmes (ENG)'!AN141="","",VLOOKUP('Programmes (ENG)'!AN141,HIDE!A:B,2,FALSE))</f>
        <v/>
      </c>
      <c r="AO141" s="9" t="str">
        <f>IF('Programmes (ENG)'!AO141="","",VLOOKUP('Programmes (ENG)'!AO141,HIDE!A:B,2,FALSE))</f>
        <v/>
      </c>
      <c r="AP141" s="9" t="str">
        <f>IF('Programmes (ENG)'!AP141="","",VLOOKUP('Programmes (ENG)'!AP141,HIDE!$A:$B,2,FALSE))</f>
        <v/>
      </c>
      <c r="AQ141" s="9" t="str">
        <f t="shared" si="16"/>
        <v/>
      </c>
      <c r="AR141" s="9" t="str">
        <f>IF('Programmes (ENG)'!AR141="","",VLOOKUP('Programmes (ENG)'!AR141,HIDE!A:B,2,FALSE))</f>
        <v/>
      </c>
      <c r="AS141" s="9" t="str">
        <f t="shared" si="17"/>
        <v/>
      </c>
      <c r="AT141" s="9" t="str">
        <f>IF('Programmes (ENG)'!AT141="Supervisor to be Confirmed",VLOOKUP('Programmes (ENG)'!AT141,HIDE!A:B,2,FALSE),IF('Programmes (ENG)'!AT141="","",'Programmes (ENG)'!AT141))</f>
        <v/>
      </c>
    </row>
    <row r="142" spans="1:46" hidden="1" x14ac:dyDescent="0.25">
      <c r="A142" s="3" t="str">
        <f>'Programmes (ENG)'!A142</f>
        <v>FP</v>
      </c>
      <c r="B142" s="3" t="str">
        <f>'Programmes (ENG)'!B142</f>
        <v>F1/7A4/047c</v>
      </c>
      <c r="C142" s="3" t="str">
        <f>'Programmes (ENG)'!C142</f>
        <v>WAL/FP/047c</v>
      </c>
      <c r="D142" s="3" t="s">
        <v>872</v>
      </c>
      <c r="E142" s="5">
        <f>'Programmes (ENG)'!E142</f>
        <v>1</v>
      </c>
      <c r="F142" s="9" t="str">
        <f t="shared" si="12"/>
        <v xml:space="preserve">Llawdriniaeth Gyffredinol/Llawdriniaeth Fasgwlaidd, Meddygaeth Adsefydlu, Meddygaeth Gyffredinol (Mewnol)/Meddygaeth Geriatreg </v>
      </c>
      <c r="G142" s="9" t="str">
        <f>IF('Programmes (ENG)'!G142="Supervisor to be Confirmed",VLOOKUP('Programmes (ENG)'!G142,HIDE!A:B,2,FALSE),IF('Programmes (ENG)'!G142="","",'Programmes (ENG)'!G142))</f>
        <v>Mr Ian Williams</v>
      </c>
      <c r="H142" s="5" t="str">
        <f>'Programmes (ENG)'!H142</f>
        <v>F1</v>
      </c>
      <c r="I142" s="6">
        <f>'Programmes (ENG)'!I142</f>
        <v>44770</v>
      </c>
      <c r="J142" s="6">
        <f>'Programmes (ENG)'!J142</f>
        <v>44901</v>
      </c>
      <c r="K142" s="3" t="str">
        <f>VLOOKUP('Programmes (ENG)'!K142,HIDE!A:B,2, FALSE)</f>
        <v>Bwrdd Iechyd Prifysgol Caerdydd a'r Fro</v>
      </c>
      <c r="L142" s="3" t="str">
        <f>VLOOKUP('Programmes (ENG)'!L142, HIDE!$A:$B, 2, FALSE)</f>
        <v>Ysbyty Athrofaol Cymru</v>
      </c>
      <c r="M142" s="3" t="str">
        <f>VLOOKUP('Programmes (ENG)'!M142, HIDE!$A:$B, 2, FALSE)</f>
        <v>Caerdydd</v>
      </c>
      <c r="N142" s="3" t="str">
        <f>VLOOKUP('Programmes (ENG)'!N142,HIDE!G:H, 2, FALSE)</f>
        <v>Llawdriniaeth Gyffredinol</v>
      </c>
      <c r="O142" s="3" t="str">
        <f t="shared" si="13"/>
        <v>/</v>
      </c>
      <c r="P142" s="3" t="str">
        <f>IF('Programmes (ENG)'!P142="","",VLOOKUP('Programmes (ENG)'!P142, HIDE!G:H, 2, FALSE))</f>
        <v>Llawdriniaeth Fasgwlaidd</v>
      </c>
      <c r="Q142" s="3" t="str">
        <f>IF('Programmes (ENG)'!Q142="Supervisor to be Confirmed",VLOOKUP('Programmes (ENG)'!Q142,HIDE!A:B,2,FALSE),IF('Programmes (ENG)'!Q142="","",'Programmes (ENG)'!Q142))</f>
        <v>Mr Ian Williams</v>
      </c>
      <c r="R142" s="3" t="str">
        <f>'Programmes (ENG)'!R142</f>
        <v>F1</v>
      </c>
      <c r="S142" s="10">
        <f>'Programmes (ENG)'!S142</f>
        <v>44537</v>
      </c>
      <c r="T142" s="10">
        <f>'Programmes (ENG)'!T142</f>
        <v>45020</v>
      </c>
      <c r="U142" s="3" t="str">
        <f>VLOOKUP('Programmes (ENG)'!U142,HIDE!A:B,2, FALSE)</f>
        <v>Bwrdd Iechyd Prifysgol Caerdydd a'r Fro</v>
      </c>
      <c r="V142" s="3" t="str">
        <f>VLOOKUP('Programmes (ENG)'!V142, HIDE!$A:$B, 2, FALSE)</f>
        <v>Ysbyty Athrofaol Llandochau</v>
      </c>
      <c r="W142" s="3" t="str">
        <f>VLOOKUP('Programmes (ENG)'!W142, HIDE!$A:$B, 2, FALSE)</f>
        <v>Penarth</v>
      </c>
      <c r="X142" s="3" t="str">
        <f>VLOOKUP('Programmes (ENG)'!X142,HIDE!G:H, 2, FALSE)</f>
        <v>Meddygaeth Adsefydlu</v>
      </c>
      <c r="Y142" s="3" t="str">
        <f t="shared" si="14"/>
        <v/>
      </c>
      <c r="Z142" s="3" t="str">
        <f>IF('Programmes (ENG)'!Z142="","",VLOOKUP('Programmes (ENG)'!Z142, HIDE!G:H, 2, FALSE))</f>
        <v/>
      </c>
      <c r="AA142" s="3" t="str">
        <f>IF('Programmes (ENG)'!AA142="Supervisor to be Confirmed",VLOOKUP('Programmes (ENG)'!AA142,HIDE!A:B,2,FALSE),IF('Programmes (ENG)'!AA142="","",'Programmes (ENG)'!AA142))</f>
        <v xml:space="preserve">Dr Sreedhar Kolli </v>
      </c>
      <c r="AB142" s="3" t="str">
        <f>'Programmes (ENG)'!AB142</f>
        <v>F1</v>
      </c>
      <c r="AC142" s="10">
        <f>'Programmes (ENG)'!AC142</f>
        <v>45021</v>
      </c>
      <c r="AD142" s="10">
        <f>'Programmes (ENG)'!AD142</f>
        <v>45139</v>
      </c>
      <c r="AE142" s="3" t="str">
        <f>VLOOKUP('Programmes (ENG)'!AE142,HIDE!A:B,2, FALSE)</f>
        <v>Bwrdd Iechyd Prifysgol Caerdydd a'r Fro</v>
      </c>
      <c r="AF142" s="3" t="str">
        <f>VLOOKUP('Programmes (ENG)'!AF142, HIDE!$A:$B, 2, FALSE)</f>
        <v>Ysbyty Athrofaol Cymru</v>
      </c>
      <c r="AG142" s="3" t="str">
        <f>VLOOKUP('Programmes (ENG)'!AG142, HIDE!$A:$B, 2, FALSE)</f>
        <v>Caerdydd</v>
      </c>
      <c r="AH142" s="3" t="str">
        <f>VLOOKUP('Programmes (ENG)'!AH142,HIDE!G:H, 2, FALSE)</f>
        <v>Meddygaeth Gyffredinol (Mewnol)</v>
      </c>
      <c r="AI142" s="3" t="str">
        <f t="shared" si="15"/>
        <v>/</v>
      </c>
      <c r="AJ142" s="3" t="str">
        <f>IF('Programmes (ENG)'!AJ142="","",VLOOKUP('Programmes (ENG)'!AJ142, HIDE!G:H, 2, FALSE))</f>
        <v>Meddygaeth Geriatreg</v>
      </c>
      <c r="AK142" s="3" t="str">
        <f>IF('Programmes (ENG)'!AK142="Supervisor to be Confirmed",VLOOKUP('Programmes (ENG)'!AK142,HIDE!A:B,2,FALSE),IF('Programmes (ENG)'!AK142="","",'Programmes (ENG)'!AK142))</f>
        <v xml:space="preserve">Dr Tanvir Ahmed </v>
      </c>
      <c r="AL142" s="10" t="str">
        <f>IF('Programmes (ENG)'!AL142="", "", 'Programmes (ENG)'!AL142)</f>
        <v/>
      </c>
      <c r="AM142" s="10" t="str">
        <f>IF('Programmes (ENG)'!AM142="", "", 'Programmes (ENG)'!AM142)</f>
        <v/>
      </c>
      <c r="AN142" s="9" t="str">
        <f>IF('Programmes (ENG)'!AN142="","",VLOOKUP('Programmes (ENG)'!AN142,HIDE!A:B,2,FALSE))</f>
        <v/>
      </c>
      <c r="AO142" s="9" t="str">
        <f>IF('Programmes (ENG)'!AO142="","",VLOOKUP('Programmes (ENG)'!AO142,HIDE!A:B,2,FALSE))</f>
        <v/>
      </c>
      <c r="AP142" s="9" t="str">
        <f>IF('Programmes (ENG)'!AP142="","",VLOOKUP('Programmes (ENG)'!AP142,HIDE!$A:$B,2,FALSE))</f>
        <v/>
      </c>
      <c r="AQ142" s="9" t="str">
        <f t="shared" si="16"/>
        <v/>
      </c>
      <c r="AR142" s="9" t="str">
        <f>IF('Programmes (ENG)'!AR142="","",VLOOKUP('Programmes (ENG)'!AR142,HIDE!A:B,2,FALSE))</f>
        <v/>
      </c>
      <c r="AS142" s="9" t="str">
        <f t="shared" si="17"/>
        <v/>
      </c>
      <c r="AT142" s="9" t="str">
        <f>IF('Programmes (ENG)'!AT142="Supervisor to be Confirmed",VLOOKUP('Programmes (ENG)'!AT142,HIDE!A:B,2,FALSE),IF('Programmes (ENG)'!AT142="","",'Programmes (ENG)'!AT142))</f>
        <v/>
      </c>
    </row>
    <row r="143" spans="1:46" hidden="1" x14ac:dyDescent="0.25">
      <c r="A143" s="3" t="str">
        <f>'Programmes (ENG)'!A143</f>
        <v>FP</v>
      </c>
      <c r="B143" s="3" t="str">
        <f>'Programmes (ENG)'!B143</f>
        <v>F1/7A4/048a</v>
      </c>
      <c r="C143" s="3" t="str">
        <f>'Programmes (ENG)'!C143</f>
        <v>WAL/FP/048a</v>
      </c>
      <c r="D143" s="3" t="s">
        <v>872</v>
      </c>
      <c r="E143" s="5">
        <f>'Programmes (ENG)'!E143</f>
        <v>1</v>
      </c>
      <c r="F143" s="9" t="str">
        <f t="shared" si="12"/>
        <v xml:space="preserve">Meddygaeth Gyffredinol (Mewnol)/Meddygaeth Geriatreg, Llawdriniaeth Gyffredinol/Llawdriniaeth Fasgwlaidd, Trawma Llawdriniaeth Orthopedig </v>
      </c>
      <c r="G143" s="9" t="str">
        <f>IF('Programmes (ENG)'!G143="Supervisor to be Confirmed",VLOOKUP('Programmes (ENG)'!G143,HIDE!A:B,2,FALSE),IF('Programmes (ENG)'!G143="","",'Programmes (ENG)'!G143))</f>
        <v>Dr Amy Ferris</v>
      </c>
      <c r="H143" s="5" t="str">
        <f>'Programmes (ENG)'!H143</f>
        <v>F1</v>
      </c>
      <c r="I143" s="6">
        <f>'Programmes (ENG)'!I143</f>
        <v>44770</v>
      </c>
      <c r="J143" s="6">
        <f>'Programmes (ENG)'!J143</f>
        <v>44901</v>
      </c>
      <c r="K143" s="3" t="str">
        <f>VLOOKUP('Programmes (ENG)'!K143,HIDE!A:B,2, FALSE)</f>
        <v>Bwrdd Iechyd Prifysgol Caerdydd a'r Fro</v>
      </c>
      <c r="L143" s="3" t="str">
        <f>VLOOKUP('Programmes (ENG)'!L143, HIDE!$A:$B, 2, FALSE)</f>
        <v>Ysbyty Athrofaol Cymru</v>
      </c>
      <c r="M143" s="3" t="str">
        <f>VLOOKUP('Programmes (ENG)'!M143, HIDE!$A:$B, 2, FALSE)</f>
        <v>Caerdydd</v>
      </c>
      <c r="N143" s="3" t="str">
        <f>VLOOKUP('Programmes (ENG)'!N143,HIDE!G:H, 2, FALSE)</f>
        <v>Meddygaeth Gyffredinol (Mewnol)</v>
      </c>
      <c r="O143" s="3" t="str">
        <f t="shared" si="13"/>
        <v>/</v>
      </c>
      <c r="P143" s="3" t="str">
        <f>IF('Programmes (ENG)'!P143="","",VLOOKUP('Programmes (ENG)'!P143, HIDE!G:H, 2, FALSE))</f>
        <v>Meddygaeth Geriatreg</v>
      </c>
      <c r="Q143" s="3" t="str">
        <f>IF('Programmes (ENG)'!Q143="Supervisor to be Confirmed",VLOOKUP('Programmes (ENG)'!Q143,HIDE!A:B,2,FALSE),IF('Programmes (ENG)'!Q143="","",'Programmes (ENG)'!Q143))</f>
        <v>Dr Amy Ferris</v>
      </c>
      <c r="R143" s="3" t="str">
        <f>'Programmes (ENG)'!R143</f>
        <v>F1</v>
      </c>
      <c r="S143" s="10">
        <f>'Programmes (ENG)'!S143</f>
        <v>44537</v>
      </c>
      <c r="T143" s="10">
        <f>'Programmes (ENG)'!T143</f>
        <v>45020</v>
      </c>
      <c r="U143" s="3" t="str">
        <f>VLOOKUP('Programmes (ENG)'!U143,HIDE!A:B,2, FALSE)</f>
        <v>Bwrdd Iechyd Prifysgol Caerdydd a'r Fro</v>
      </c>
      <c r="V143" s="3" t="str">
        <f>VLOOKUP('Programmes (ENG)'!V143, HIDE!$A:$B, 2, FALSE)</f>
        <v>Ysbyty Athrofaol Cymru</v>
      </c>
      <c r="W143" s="3" t="str">
        <f>VLOOKUP('Programmes (ENG)'!W143, HIDE!$A:$B, 2, FALSE)</f>
        <v>Caerdydd</v>
      </c>
      <c r="X143" s="3" t="str">
        <f>VLOOKUP('Programmes (ENG)'!X143,HIDE!G:H, 2, FALSE)</f>
        <v>Llawdriniaeth Gyffredinol</v>
      </c>
      <c r="Y143" s="3" t="str">
        <f t="shared" si="14"/>
        <v>/</v>
      </c>
      <c r="Z143" s="3" t="str">
        <f>IF('Programmes (ENG)'!Z143="","",VLOOKUP('Programmes (ENG)'!Z143, HIDE!G:H, 2, FALSE))</f>
        <v>Llawdriniaeth Fasgwlaidd</v>
      </c>
      <c r="AA143" s="3" t="str">
        <f>IF('Programmes (ENG)'!AA143="Supervisor to be Confirmed",VLOOKUP('Programmes (ENG)'!AA143,HIDE!A:B,2,FALSE),IF('Programmes (ENG)'!AA143="","",'Programmes (ENG)'!AA143))</f>
        <v xml:space="preserve">Mr Richard Whiston </v>
      </c>
      <c r="AB143" s="3" t="str">
        <f>'Programmes (ENG)'!AB143</f>
        <v>F1</v>
      </c>
      <c r="AC143" s="10">
        <f>'Programmes (ENG)'!AC143</f>
        <v>45021</v>
      </c>
      <c r="AD143" s="10">
        <f>'Programmes (ENG)'!AD143</f>
        <v>45139</v>
      </c>
      <c r="AE143" s="3" t="str">
        <f>VLOOKUP('Programmes (ENG)'!AE143,HIDE!A:B,2, FALSE)</f>
        <v>Bwrdd Iechyd Prifysgol Caerdydd a'r Fro</v>
      </c>
      <c r="AF143" s="3" t="str">
        <f>VLOOKUP('Programmes (ENG)'!AF143, HIDE!$A:$B, 2, FALSE)</f>
        <v>Ysbyty Athrofaol Cymru</v>
      </c>
      <c r="AG143" s="3" t="str">
        <f>VLOOKUP('Programmes (ENG)'!AG143, HIDE!$A:$B, 2, FALSE)</f>
        <v>Caerdydd</v>
      </c>
      <c r="AH143" s="3" t="str">
        <f>VLOOKUP('Programmes (ENG)'!AH143,HIDE!G:H, 2, FALSE)</f>
        <v>Trawma Llawdriniaeth Orthopedig</v>
      </c>
      <c r="AI143" s="3" t="str">
        <f t="shared" si="15"/>
        <v/>
      </c>
      <c r="AJ143" s="3" t="str">
        <f>IF('Programmes (ENG)'!AJ143="","",VLOOKUP('Programmes (ENG)'!AJ143, HIDE!G:H, 2, FALSE))</f>
        <v/>
      </c>
      <c r="AK143" s="3" t="str">
        <f>IF('Programmes (ENG)'!AK143="Supervisor to be Confirmed",VLOOKUP('Programmes (ENG)'!AK143,HIDE!A:B,2,FALSE),IF('Programmes (ENG)'!AK143="","",'Programmes (ENG)'!AK143))</f>
        <v>Mr Parnell Keeling</v>
      </c>
      <c r="AL143" s="10" t="str">
        <f>IF('Programmes (ENG)'!AL143="", "", 'Programmes (ENG)'!AL143)</f>
        <v/>
      </c>
      <c r="AM143" s="10" t="str">
        <f>IF('Programmes (ENG)'!AM143="", "", 'Programmes (ENG)'!AM143)</f>
        <v/>
      </c>
      <c r="AN143" s="9" t="str">
        <f>IF('Programmes (ENG)'!AN143="","",VLOOKUP('Programmes (ENG)'!AN143,HIDE!A:B,2,FALSE))</f>
        <v/>
      </c>
      <c r="AO143" s="9" t="str">
        <f>IF('Programmes (ENG)'!AO143="","",VLOOKUP('Programmes (ENG)'!AO143,HIDE!A:B,2,FALSE))</f>
        <v/>
      </c>
      <c r="AP143" s="9" t="str">
        <f>IF('Programmes (ENG)'!AP143="","",VLOOKUP('Programmes (ENG)'!AP143,HIDE!$A:$B,2,FALSE))</f>
        <v/>
      </c>
      <c r="AQ143" s="9" t="str">
        <f t="shared" si="16"/>
        <v/>
      </c>
      <c r="AR143" s="9" t="str">
        <f>IF('Programmes (ENG)'!AR143="","",VLOOKUP('Programmes (ENG)'!AR143,HIDE!A:B,2,FALSE))</f>
        <v/>
      </c>
      <c r="AS143" s="9" t="str">
        <f t="shared" si="17"/>
        <v/>
      </c>
      <c r="AT143" s="9" t="str">
        <f>IF('Programmes (ENG)'!AT143="Supervisor to be Confirmed",VLOOKUP('Programmes (ENG)'!AT143,HIDE!A:B,2,FALSE),IF('Programmes (ENG)'!AT143="","",'Programmes (ENG)'!AT143))</f>
        <v/>
      </c>
    </row>
    <row r="144" spans="1:46" hidden="1" x14ac:dyDescent="0.25">
      <c r="A144" s="3" t="str">
        <f>'Programmes (ENG)'!A144</f>
        <v>FP</v>
      </c>
      <c r="B144" s="3" t="str">
        <f>'Programmes (ENG)'!B144</f>
        <v>F1/7A4/048b</v>
      </c>
      <c r="C144" s="3" t="str">
        <f>'Programmes (ENG)'!C144</f>
        <v>WAL/FP/048b</v>
      </c>
      <c r="D144" s="3" t="s">
        <v>872</v>
      </c>
      <c r="E144" s="5">
        <f>'Programmes (ENG)'!E144</f>
        <v>1</v>
      </c>
      <c r="F144" s="9" t="str">
        <f t="shared" si="12"/>
        <v xml:space="preserve">Trawma Llawdriniaeth Orthopedig, Meddygaeth Gyffredinol (Mewnol)/Meddygaeth Geriatreg, Llawdriniaeth Gyffredinol/Llawdriniaeth Fasgwlaidd </v>
      </c>
      <c r="G144" s="9" t="str">
        <f>IF('Programmes (ENG)'!G144="Supervisor to be Confirmed",VLOOKUP('Programmes (ENG)'!G144,HIDE!A:B,2,FALSE),IF('Programmes (ENG)'!G144="","",'Programmes (ENG)'!G144))</f>
        <v>Mr Parnell Keeling</v>
      </c>
      <c r="H144" s="5" t="str">
        <f>'Programmes (ENG)'!H144</f>
        <v>F1</v>
      </c>
      <c r="I144" s="6">
        <f>'Programmes (ENG)'!I144</f>
        <v>44770</v>
      </c>
      <c r="J144" s="6">
        <f>'Programmes (ENG)'!J144</f>
        <v>44901</v>
      </c>
      <c r="K144" s="3" t="str">
        <f>VLOOKUP('Programmes (ENG)'!K144,HIDE!A:B,2, FALSE)</f>
        <v>Bwrdd Iechyd Prifysgol Caerdydd a'r Fro</v>
      </c>
      <c r="L144" s="3" t="str">
        <f>VLOOKUP('Programmes (ENG)'!L144, HIDE!$A:$B, 2, FALSE)</f>
        <v>Ysbyty Athrofaol Cymru</v>
      </c>
      <c r="M144" s="3" t="str">
        <f>VLOOKUP('Programmes (ENG)'!M144, HIDE!$A:$B, 2, FALSE)</f>
        <v>Caerdydd</v>
      </c>
      <c r="N144" s="3" t="str">
        <f>VLOOKUP('Programmes (ENG)'!N144,HIDE!G:H, 2, FALSE)</f>
        <v>Trawma Llawdriniaeth Orthopedig</v>
      </c>
      <c r="O144" s="3" t="str">
        <f t="shared" si="13"/>
        <v/>
      </c>
      <c r="P144" s="3" t="str">
        <f>IF('Programmes (ENG)'!P144="","",VLOOKUP('Programmes (ENG)'!P144, HIDE!G:H, 2, FALSE))</f>
        <v/>
      </c>
      <c r="Q144" s="3" t="str">
        <f>IF('Programmes (ENG)'!Q144="Supervisor to be Confirmed",VLOOKUP('Programmes (ENG)'!Q144,HIDE!A:B,2,FALSE),IF('Programmes (ENG)'!Q144="","",'Programmes (ENG)'!Q144))</f>
        <v>Mr Parnell Keeling</v>
      </c>
      <c r="R144" s="3" t="str">
        <f>'Programmes (ENG)'!R144</f>
        <v>F1</v>
      </c>
      <c r="S144" s="10">
        <f>'Programmes (ENG)'!S144</f>
        <v>44537</v>
      </c>
      <c r="T144" s="10">
        <f>'Programmes (ENG)'!T144</f>
        <v>45020</v>
      </c>
      <c r="U144" s="3" t="str">
        <f>VLOOKUP('Programmes (ENG)'!U144,HIDE!A:B,2, FALSE)</f>
        <v>Bwrdd Iechyd Prifysgol Caerdydd a'r Fro</v>
      </c>
      <c r="V144" s="3" t="str">
        <f>VLOOKUP('Programmes (ENG)'!V144, HIDE!$A:$B, 2, FALSE)</f>
        <v>Ysbyty Athrofaol Cymru</v>
      </c>
      <c r="W144" s="3" t="str">
        <f>VLOOKUP('Programmes (ENG)'!W144, HIDE!$A:$B, 2, FALSE)</f>
        <v>Caerdydd</v>
      </c>
      <c r="X144" s="3" t="str">
        <f>VLOOKUP('Programmes (ENG)'!X144,HIDE!G:H, 2, FALSE)</f>
        <v>Meddygaeth Gyffredinol (Mewnol)</v>
      </c>
      <c r="Y144" s="3" t="str">
        <f t="shared" si="14"/>
        <v>/</v>
      </c>
      <c r="Z144" s="3" t="str">
        <f>IF('Programmes (ENG)'!Z144="","",VLOOKUP('Programmes (ENG)'!Z144, HIDE!G:H, 2, FALSE))</f>
        <v>Meddygaeth Geriatreg</v>
      </c>
      <c r="AA144" s="3" t="str">
        <f>IF('Programmes (ENG)'!AA144="Supervisor to be Confirmed",VLOOKUP('Programmes (ENG)'!AA144,HIDE!A:B,2,FALSE),IF('Programmes (ENG)'!AA144="","",'Programmes (ENG)'!AA144))</f>
        <v>Dr Amy Ferris</v>
      </c>
      <c r="AB144" s="3" t="str">
        <f>'Programmes (ENG)'!AB144</f>
        <v>F1</v>
      </c>
      <c r="AC144" s="10">
        <f>'Programmes (ENG)'!AC144</f>
        <v>45021</v>
      </c>
      <c r="AD144" s="10">
        <f>'Programmes (ENG)'!AD144</f>
        <v>45139</v>
      </c>
      <c r="AE144" s="3" t="str">
        <f>VLOOKUP('Programmes (ENG)'!AE144,HIDE!A:B,2, FALSE)</f>
        <v>Bwrdd Iechyd Prifysgol Caerdydd a'r Fro</v>
      </c>
      <c r="AF144" s="3" t="str">
        <f>VLOOKUP('Programmes (ENG)'!AF144, HIDE!$A:$B, 2, FALSE)</f>
        <v>Ysbyty Athrofaol Cymru</v>
      </c>
      <c r="AG144" s="3" t="str">
        <f>VLOOKUP('Programmes (ENG)'!AG144, HIDE!$A:$B, 2, FALSE)</f>
        <v>Caerdydd</v>
      </c>
      <c r="AH144" s="3" t="str">
        <f>VLOOKUP('Programmes (ENG)'!AH144,HIDE!G:H, 2, FALSE)</f>
        <v>Llawdriniaeth Gyffredinol</v>
      </c>
      <c r="AI144" s="3" t="str">
        <f t="shared" si="15"/>
        <v>/</v>
      </c>
      <c r="AJ144" s="3" t="str">
        <f>IF('Programmes (ENG)'!AJ144="","",VLOOKUP('Programmes (ENG)'!AJ144, HIDE!G:H, 2, FALSE))</f>
        <v>Llawdriniaeth Fasgwlaidd</v>
      </c>
      <c r="AK144" s="3" t="str">
        <f>IF('Programmes (ENG)'!AK144="Supervisor to be Confirmed",VLOOKUP('Programmes (ENG)'!AK144,HIDE!A:B,2,FALSE),IF('Programmes (ENG)'!AK144="","",'Programmes (ENG)'!AK144))</f>
        <v xml:space="preserve">Mr Richard Whiston </v>
      </c>
      <c r="AL144" s="10" t="str">
        <f>IF('Programmes (ENG)'!AL144="", "", 'Programmes (ENG)'!AL144)</f>
        <v/>
      </c>
      <c r="AM144" s="10" t="str">
        <f>IF('Programmes (ENG)'!AM144="", "", 'Programmes (ENG)'!AM144)</f>
        <v/>
      </c>
      <c r="AN144" s="9" t="str">
        <f>IF('Programmes (ENG)'!AN144="","",VLOOKUP('Programmes (ENG)'!AN144,HIDE!A:B,2,FALSE))</f>
        <v/>
      </c>
      <c r="AO144" s="9" t="str">
        <f>IF('Programmes (ENG)'!AO144="","",VLOOKUP('Programmes (ENG)'!AO144,HIDE!A:B,2,FALSE))</f>
        <v/>
      </c>
      <c r="AP144" s="9" t="str">
        <f>IF('Programmes (ENG)'!AP144="","",VLOOKUP('Programmes (ENG)'!AP144,HIDE!$A:$B,2,FALSE))</f>
        <v/>
      </c>
      <c r="AQ144" s="9" t="str">
        <f t="shared" si="16"/>
        <v/>
      </c>
      <c r="AR144" s="9" t="str">
        <f>IF('Programmes (ENG)'!AR144="","",VLOOKUP('Programmes (ENG)'!AR144,HIDE!A:B,2,FALSE))</f>
        <v/>
      </c>
      <c r="AS144" s="9" t="str">
        <f t="shared" si="17"/>
        <v/>
      </c>
      <c r="AT144" s="9" t="str">
        <f>IF('Programmes (ENG)'!AT144="Supervisor to be Confirmed",VLOOKUP('Programmes (ENG)'!AT144,HIDE!A:B,2,FALSE),IF('Programmes (ENG)'!AT144="","",'Programmes (ENG)'!AT144))</f>
        <v/>
      </c>
    </row>
    <row r="145" spans="1:46" hidden="1" x14ac:dyDescent="0.25">
      <c r="A145" s="3" t="str">
        <f>'Programmes (ENG)'!A145</f>
        <v>FP</v>
      </c>
      <c r="B145" s="3" t="str">
        <f>'Programmes (ENG)'!B145</f>
        <v>F1/7A4/048c</v>
      </c>
      <c r="C145" s="3" t="str">
        <f>'Programmes (ENG)'!C145</f>
        <v>WAL/FP/048c</v>
      </c>
      <c r="D145" s="3" t="s">
        <v>872</v>
      </c>
      <c r="E145" s="5">
        <f>'Programmes (ENG)'!E145</f>
        <v>1</v>
      </c>
      <c r="F145" s="9" t="str">
        <f t="shared" si="12"/>
        <v xml:space="preserve">Llawdriniaeth Gyffredinol/Llawdriniaeth Fasgwlaidd, Trawma Llawdriniaeth Orthopedig, Meddygaeth Gyffredinol (Mewnol)/Meddygaeth Geriatreg </v>
      </c>
      <c r="G145" s="9" t="str">
        <f>IF('Programmes (ENG)'!G145="Supervisor to be Confirmed",VLOOKUP('Programmes (ENG)'!G145,HIDE!A:B,2,FALSE),IF('Programmes (ENG)'!G145="","",'Programmes (ENG)'!G145))</f>
        <v xml:space="preserve">Mr Richard Whiston </v>
      </c>
      <c r="H145" s="5" t="str">
        <f>'Programmes (ENG)'!H145</f>
        <v>F1</v>
      </c>
      <c r="I145" s="6">
        <f>'Programmes (ENG)'!I145</f>
        <v>44770</v>
      </c>
      <c r="J145" s="6">
        <f>'Programmes (ENG)'!J145</f>
        <v>44901</v>
      </c>
      <c r="K145" s="3" t="str">
        <f>VLOOKUP('Programmes (ENG)'!K145,HIDE!A:B,2, FALSE)</f>
        <v>Bwrdd Iechyd Prifysgol Caerdydd a'r Fro</v>
      </c>
      <c r="L145" s="3" t="str">
        <f>VLOOKUP('Programmes (ENG)'!L145, HIDE!$A:$B, 2, FALSE)</f>
        <v>Ysbyty Athrofaol Cymru</v>
      </c>
      <c r="M145" s="3" t="str">
        <f>VLOOKUP('Programmes (ENG)'!M145, HIDE!$A:$B, 2, FALSE)</f>
        <v>Caerdydd</v>
      </c>
      <c r="N145" s="3" t="str">
        <f>VLOOKUP('Programmes (ENG)'!N145,HIDE!G:H, 2, FALSE)</f>
        <v>Llawdriniaeth Gyffredinol</v>
      </c>
      <c r="O145" s="3" t="str">
        <f t="shared" si="13"/>
        <v>/</v>
      </c>
      <c r="P145" s="3" t="str">
        <f>IF('Programmes (ENG)'!P145="","",VLOOKUP('Programmes (ENG)'!P145, HIDE!G:H, 2, FALSE))</f>
        <v>Llawdriniaeth Fasgwlaidd</v>
      </c>
      <c r="Q145" s="3" t="str">
        <f>IF('Programmes (ENG)'!Q145="Supervisor to be Confirmed",VLOOKUP('Programmes (ENG)'!Q145,HIDE!A:B,2,FALSE),IF('Programmes (ENG)'!Q145="","",'Programmes (ENG)'!Q145))</f>
        <v xml:space="preserve">Mr Richard Whiston </v>
      </c>
      <c r="R145" s="3" t="str">
        <f>'Programmes (ENG)'!R145</f>
        <v>F1</v>
      </c>
      <c r="S145" s="10">
        <f>'Programmes (ENG)'!S145</f>
        <v>44537</v>
      </c>
      <c r="T145" s="10">
        <f>'Programmes (ENG)'!T145</f>
        <v>45020</v>
      </c>
      <c r="U145" s="3" t="str">
        <f>VLOOKUP('Programmes (ENG)'!U145,HIDE!A:B,2, FALSE)</f>
        <v>Bwrdd Iechyd Prifysgol Caerdydd a'r Fro</v>
      </c>
      <c r="V145" s="3" t="str">
        <f>VLOOKUP('Programmes (ENG)'!V145, HIDE!$A:$B, 2, FALSE)</f>
        <v>Ysbyty Athrofaol Cymru</v>
      </c>
      <c r="W145" s="3" t="str">
        <f>VLOOKUP('Programmes (ENG)'!W145, HIDE!$A:$B, 2, FALSE)</f>
        <v>Caerdydd</v>
      </c>
      <c r="X145" s="3" t="str">
        <f>VLOOKUP('Programmes (ENG)'!X145,HIDE!G:H, 2, FALSE)</f>
        <v>Trawma Llawdriniaeth Orthopedig</v>
      </c>
      <c r="Y145" s="3" t="str">
        <f t="shared" si="14"/>
        <v/>
      </c>
      <c r="Z145" s="3" t="str">
        <f>IF('Programmes (ENG)'!Z145="","",VLOOKUP('Programmes (ENG)'!Z145, HIDE!G:H, 2, FALSE))</f>
        <v/>
      </c>
      <c r="AA145" s="3" t="str">
        <f>IF('Programmes (ENG)'!AA145="Supervisor to be Confirmed",VLOOKUP('Programmes (ENG)'!AA145,HIDE!A:B,2,FALSE),IF('Programmes (ENG)'!AA145="","",'Programmes (ENG)'!AA145))</f>
        <v>Mr Parnell Keeling</v>
      </c>
      <c r="AB145" s="3" t="str">
        <f>'Programmes (ENG)'!AB145</f>
        <v>F1</v>
      </c>
      <c r="AC145" s="10">
        <f>'Programmes (ENG)'!AC145</f>
        <v>45021</v>
      </c>
      <c r="AD145" s="10">
        <f>'Programmes (ENG)'!AD145</f>
        <v>45139</v>
      </c>
      <c r="AE145" s="3" t="str">
        <f>VLOOKUP('Programmes (ENG)'!AE145,HIDE!A:B,2, FALSE)</f>
        <v>Bwrdd Iechyd Prifysgol Caerdydd a'r Fro</v>
      </c>
      <c r="AF145" s="3" t="str">
        <f>VLOOKUP('Programmes (ENG)'!AF145, HIDE!$A:$B, 2, FALSE)</f>
        <v>Ysbyty Athrofaol Cymru</v>
      </c>
      <c r="AG145" s="3" t="str">
        <f>VLOOKUP('Programmes (ENG)'!AG145, HIDE!$A:$B, 2, FALSE)</f>
        <v>Caerdydd</v>
      </c>
      <c r="AH145" s="3" t="str">
        <f>VLOOKUP('Programmes (ENG)'!AH145,HIDE!G:H, 2, FALSE)</f>
        <v>Meddygaeth Gyffredinol (Mewnol)</v>
      </c>
      <c r="AI145" s="3" t="str">
        <f t="shared" si="15"/>
        <v>/</v>
      </c>
      <c r="AJ145" s="3" t="str">
        <f>IF('Programmes (ENG)'!AJ145="","",VLOOKUP('Programmes (ENG)'!AJ145, HIDE!G:H, 2, FALSE))</f>
        <v>Meddygaeth Geriatreg</v>
      </c>
      <c r="AK145" s="3" t="str">
        <f>IF('Programmes (ENG)'!AK145="Supervisor to be Confirmed",VLOOKUP('Programmes (ENG)'!AK145,HIDE!A:B,2,FALSE),IF('Programmes (ENG)'!AK145="","",'Programmes (ENG)'!AK145))</f>
        <v>Dr Amy Ferris</v>
      </c>
      <c r="AL145" s="10" t="str">
        <f>IF('Programmes (ENG)'!AL145="", "", 'Programmes (ENG)'!AL145)</f>
        <v/>
      </c>
      <c r="AM145" s="10" t="str">
        <f>IF('Programmes (ENG)'!AM145="", "", 'Programmes (ENG)'!AM145)</f>
        <v/>
      </c>
      <c r="AN145" s="9" t="str">
        <f>IF('Programmes (ENG)'!AN145="","",VLOOKUP('Programmes (ENG)'!AN145,HIDE!A:B,2,FALSE))</f>
        <v/>
      </c>
      <c r="AO145" s="9" t="str">
        <f>IF('Programmes (ENG)'!AO145="","",VLOOKUP('Programmes (ENG)'!AO145,HIDE!A:B,2,FALSE))</f>
        <v/>
      </c>
      <c r="AP145" s="9" t="str">
        <f>IF('Programmes (ENG)'!AP145="","",VLOOKUP('Programmes (ENG)'!AP145,HIDE!$A:$B,2,FALSE))</f>
        <v/>
      </c>
      <c r="AQ145" s="9" t="str">
        <f t="shared" si="16"/>
        <v/>
      </c>
      <c r="AR145" s="9" t="str">
        <f>IF('Programmes (ENG)'!AR145="","",VLOOKUP('Programmes (ENG)'!AR145,HIDE!A:B,2,FALSE))</f>
        <v/>
      </c>
      <c r="AS145" s="9" t="str">
        <f t="shared" si="17"/>
        <v/>
      </c>
      <c r="AT145" s="9" t="str">
        <f>IF('Programmes (ENG)'!AT145="Supervisor to be Confirmed",VLOOKUP('Programmes (ENG)'!AT145,HIDE!A:B,2,FALSE),IF('Programmes (ENG)'!AT145="","",'Programmes (ENG)'!AT145))</f>
        <v/>
      </c>
    </row>
    <row r="146" spans="1:46" hidden="1" x14ac:dyDescent="0.25">
      <c r="A146" s="3" t="str">
        <f>'Programmes (ENG)'!A146</f>
        <v>FP</v>
      </c>
      <c r="B146" s="3" t="str">
        <f>'Programmes (ENG)'!B146</f>
        <v>F1/7A4/049a</v>
      </c>
      <c r="C146" s="3" t="str">
        <f>'Programmes (ENG)'!C146</f>
        <v>WAL/FP/049a</v>
      </c>
      <c r="D146" s="3" t="s">
        <v>872</v>
      </c>
      <c r="E146" s="5">
        <f>'Programmes (ENG)'!E146</f>
        <v>1</v>
      </c>
      <c r="F146" s="9" t="str">
        <f t="shared" si="12"/>
        <v xml:space="preserve">Meddygaeth Gyffredinol (Mewnol)/Meddygaeth Strôc, Llawdriniaeth Gyffredinol/Llawdriniaeth y Colon a'r Rhefr, Hematoleg </v>
      </c>
      <c r="G146" s="9" t="str">
        <f>IF('Programmes (ENG)'!G146="Supervisor to be Confirmed",VLOOKUP('Programmes (ENG)'!G146,HIDE!A:B,2,FALSE),IF('Programmes (ENG)'!G146="","",'Programmes (ENG)'!G146))</f>
        <v>Dr Tom Hughes</v>
      </c>
      <c r="H146" s="5" t="str">
        <f>'Programmes (ENG)'!H146</f>
        <v>F1</v>
      </c>
      <c r="I146" s="6">
        <f>'Programmes (ENG)'!I146</f>
        <v>44770</v>
      </c>
      <c r="J146" s="6">
        <f>'Programmes (ENG)'!J146</f>
        <v>44901</v>
      </c>
      <c r="K146" s="3" t="str">
        <f>VLOOKUP('Programmes (ENG)'!K146,HIDE!A:B,2, FALSE)</f>
        <v>Bwrdd Iechyd Prifysgol Caerdydd a'r Fro</v>
      </c>
      <c r="L146" s="3" t="str">
        <f>VLOOKUP('Programmes (ENG)'!L146, HIDE!$A:$B, 2, FALSE)</f>
        <v>Ysbyty Athrofaol Cymru</v>
      </c>
      <c r="M146" s="3" t="str">
        <f>VLOOKUP('Programmes (ENG)'!M146, HIDE!$A:$B, 2, FALSE)</f>
        <v>Caerdydd</v>
      </c>
      <c r="N146" s="3" t="str">
        <f>VLOOKUP('Programmes (ENG)'!N146,HIDE!G:H, 2, FALSE)</f>
        <v>Meddygaeth Gyffredinol (Mewnol)</v>
      </c>
      <c r="O146" s="3" t="str">
        <f t="shared" si="13"/>
        <v>/</v>
      </c>
      <c r="P146" s="3" t="str">
        <f>IF('Programmes (ENG)'!P146="","",VLOOKUP('Programmes (ENG)'!P146, HIDE!G:H, 2, FALSE))</f>
        <v>Meddygaeth Strôc</v>
      </c>
      <c r="Q146" s="3" t="str">
        <f>IF('Programmes (ENG)'!Q146="Supervisor to be Confirmed",VLOOKUP('Programmes (ENG)'!Q146,HIDE!A:B,2,FALSE),IF('Programmes (ENG)'!Q146="","",'Programmes (ENG)'!Q146))</f>
        <v>Dr Tom Hughes</v>
      </c>
      <c r="R146" s="3" t="str">
        <f>'Programmes (ENG)'!R146</f>
        <v>F1</v>
      </c>
      <c r="S146" s="10">
        <f>'Programmes (ENG)'!S146</f>
        <v>44537</v>
      </c>
      <c r="T146" s="10">
        <f>'Programmes (ENG)'!T146</f>
        <v>45020</v>
      </c>
      <c r="U146" s="3" t="str">
        <f>VLOOKUP('Programmes (ENG)'!U146,HIDE!A:B,2, FALSE)</f>
        <v>Bwrdd Iechyd Prifysgol Caerdydd a'r Fro</v>
      </c>
      <c r="V146" s="3" t="str">
        <f>VLOOKUP('Programmes (ENG)'!V146, HIDE!$A:$B, 2, FALSE)</f>
        <v>Ysbyty Athrofaol Cymru</v>
      </c>
      <c r="W146" s="3" t="str">
        <f>VLOOKUP('Programmes (ENG)'!W146, HIDE!$A:$B, 2, FALSE)</f>
        <v>Caerdydd</v>
      </c>
      <c r="X146" s="3" t="str">
        <f>VLOOKUP('Programmes (ENG)'!X146,HIDE!G:H, 2, FALSE)</f>
        <v>Llawdriniaeth Gyffredinol</v>
      </c>
      <c r="Y146" s="3" t="str">
        <f t="shared" si="14"/>
        <v>/</v>
      </c>
      <c r="Z146" s="3" t="str">
        <f>IF('Programmes (ENG)'!Z146="","",VLOOKUP('Programmes (ENG)'!Z146, HIDE!G:H, 2, FALSE))</f>
        <v>Llawdriniaeth y Colon a'r Rhefr</v>
      </c>
      <c r="AA146" s="3" t="str">
        <f>IF('Programmes (ENG)'!AA146="Supervisor to be Confirmed",VLOOKUP('Programmes (ENG)'!AA146,HIDE!A:B,2,FALSE),IF('Programmes (ENG)'!AA146="","",'Programmes (ENG)'!AA146))</f>
        <v>Mr Chris Morris</v>
      </c>
      <c r="AB146" s="3" t="str">
        <f>'Programmes (ENG)'!AB146</f>
        <v>F1</v>
      </c>
      <c r="AC146" s="10">
        <f>'Programmes (ENG)'!AC146</f>
        <v>45021</v>
      </c>
      <c r="AD146" s="10">
        <f>'Programmes (ENG)'!AD146</f>
        <v>45139</v>
      </c>
      <c r="AE146" s="3" t="str">
        <f>VLOOKUP('Programmes (ENG)'!AE146,HIDE!A:B,2, FALSE)</f>
        <v>Bwrdd Iechyd Prifysgol Caerdydd a'r Fro</v>
      </c>
      <c r="AF146" s="3" t="str">
        <f>VLOOKUP('Programmes (ENG)'!AF146, HIDE!$A:$B, 2, FALSE)</f>
        <v>Ysbyty Athrofaol Cymru</v>
      </c>
      <c r="AG146" s="3" t="str">
        <f>VLOOKUP('Programmes (ENG)'!AG146, HIDE!$A:$B, 2, FALSE)</f>
        <v>Caerdydd</v>
      </c>
      <c r="AH146" s="3" t="str">
        <f>VLOOKUP('Programmes (ENG)'!AH146,HIDE!G:H, 2, FALSE)</f>
        <v>Hematoleg</v>
      </c>
      <c r="AI146" s="3" t="str">
        <f t="shared" si="15"/>
        <v/>
      </c>
      <c r="AJ146" s="3" t="str">
        <f>IF('Programmes (ENG)'!AJ146="","",VLOOKUP('Programmes (ENG)'!AJ146, HIDE!G:H, 2, FALSE))</f>
        <v/>
      </c>
      <c r="AK146" s="3" t="str">
        <f>IF('Programmes (ENG)'!AK146="Supervisor to be Confirmed",VLOOKUP('Programmes (ENG)'!AK146,HIDE!A:B,2,FALSE),IF('Programmes (ENG)'!AK146="","",'Programmes (ENG)'!AK146))</f>
        <v>Dr Keith Wilson</v>
      </c>
      <c r="AL146" s="10" t="str">
        <f>IF('Programmes (ENG)'!AL146="", "", 'Programmes (ENG)'!AL146)</f>
        <v/>
      </c>
      <c r="AM146" s="10" t="str">
        <f>IF('Programmes (ENG)'!AM146="", "", 'Programmes (ENG)'!AM146)</f>
        <v/>
      </c>
      <c r="AN146" s="9" t="str">
        <f>IF('Programmes (ENG)'!AN146="","",VLOOKUP('Programmes (ENG)'!AN146,HIDE!A:B,2,FALSE))</f>
        <v/>
      </c>
      <c r="AO146" s="9" t="str">
        <f>IF('Programmes (ENG)'!AO146="","",VLOOKUP('Programmes (ENG)'!AO146,HIDE!A:B,2,FALSE))</f>
        <v/>
      </c>
      <c r="AP146" s="9" t="str">
        <f>IF('Programmes (ENG)'!AP146="","",VLOOKUP('Programmes (ENG)'!AP146,HIDE!$A:$B,2,FALSE))</f>
        <v/>
      </c>
      <c r="AQ146" s="9" t="str">
        <f t="shared" si="16"/>
        <v/>
      </c>
      <c r="AR146" s="9" t="str">
        <f>IF('Programmes (ENG)'!AR146="","",VLOOKUP('Programmes (ENG)'!AR146,HIDE!A:B,2,FALSE))</f>
        <v/>
      </c>
      <c r="AS146" s="9" t="str">
        <f t="shared" si="17"/>
        <v/>
      </c>
      <c r="AT146" s="9" t="str">
        <f>IF('Programmes (ENG)'!AT146="Supervisor to be Confirmed",VLOOKUP('Programmes (ENG)'!AT146,HIDE!A:B,2,FALSE),IF('Programmes (ENG)'!AT146="","",'Programmes (ENG)'!AT146))</f>
        <v/>
      </c>
    </row>
    <row r="147" spans="1:46" hidden="1" x14ac:dyDescent="0.25">
      <c r="A147" s="3" t="str">
        <f>'Programmes (ENG)'!A147</f>
        <v>FP</v>
      </c>
      <c r="B147" s="3" t="str">
        <f>'Programmes (ENG)'!B147</f>
        <v>F1/7A4/049b</v>
      </c>
      <c r="C147" s="3" t="str">
        <f>'Programmes (ENG)'!C147</f>
        <v>WAL/FP/049b</v>
      </c>
      <c r="D147" s="3" t="s">
        <v>872</v>
      </c>
      <c r="E147" s="5">
        <f>'Programmes (ENG)'!E147</f>
        <v>1</v>
      </c>
      <c r="F147" s="9" t="str">
        <f t="shared" si="12"/>
        <v xml:space="preserve">Hematoleg, Meddygaeth Gyffredinol (Mewnol)/Meddygaeth Strôc, Llawdriniaeth Gyffredinol/Llawdriniaeth y Colon a'r Rhefr </v>
      </c>
      <c r="G147" s="9" t="str">
        <f>IF('Programmes (ENG)'!G147="Supervisor to be Confirmed",VLOOKUP('Programmes (ENG)'!G147,HIDE!A:B,2,FALSE),IF('Programmes (ENG)'!G147="","",'Programmes (ENG)'!G147))</f>
        <v>Dr Keith Wilson</v>
      </c>
      <c r="H147" s="5" t="str">
        <f>'Programmes (ENG)'!H147</f>
        <v>F1</v>
      </c>
      <c r="I147" s="6">
        <f>'Programmes (ENG)'!I147</f>
        <v>44770</v>
      </c>
      <c r="J147" s="6">
        <f>'Programmes (ENG)'!J147</f>
        <v>44901</v>
      </c>
      <c r="K147" s="3" t="str">
        <f>VLOOKUP('Programmes (ENG)'!K147,HIDE!A:B,2, FALSE)</f>
        <v>Bwrdd Iechyd Prifysgol Caerdydd a'r Fro</v>
      </c>
      <c r="L147" s="3" t="str">
        <f>VLOOKUP('Programmes (ENG)'!L147, HIDE!$A:$B, 2, FALSE)</f>
        <v>Ysbyty Athrofaol Cymru</v>
      </c>
      <c r="M147" s="3" t="str">
        <f>VLOOKUP('Programmes (ENG)'!M147, HIDE!$A:$B, 2, FALSE)</f>
        <v>Caerdydd</v>
      </c>
      <c r="N147" s="3" t="str">
        <f>VLOOKUP('Programmes (ENG)'!N147,HIDE!G:H, 2, FALSE)</f>
        <v>Hematoleg</v>
      </c>
      <c r="O147" s="3" t="str">
        <f t="shared" si="13"/>
        <v/>
      </c>
      <c r="P147" s="3" t="str">
        <f>IF('Programmes (ENG)'!P147="","",VLOOKUP('Programmes (ENG)'!P147, HIDE!G:H, 2, FALSE))</f>
        <v/>
      </c>
      <c r="Q147" s="3" t="str">
        <f>IF('Programmes (ENG)'!Q147="Supervisor to be Confirmed",VLOOKUP('Programmes (ENG)'!Q147,HIDE!A:B,2,FALSE),IF('Programmes (ENG)'!Q147="","",'Programmes (ENG)'!Q147))</f>
        <v>Dr Keith Wilson</v>
      </c>
      <c r="R147" s="3" t="str">
        <f>'Programmes (ENG)'!R147</f>
        <v>F1</v>
      </c>
      <c r="S147" s="10">
        <f>'Programmes (ENG)'!S147</f>
        <v>44537</v>
      </c>
      <c r="T147" s="10">
        <f>'Programmes (ENG)'!T147</f>
        <v>45020</v>
      </c>
      <c r="U147" s="3" t="str">
        <f>VLOOKUP('Programmes (ENG)'!U147,HIDE!A:B,2, FALSE)</f>
        <v>Bwrdd Iechyd Prifysgol Caerdydd a'r Fro</v>
      </c>
      <c r="V147" s="3" t="str">
        <f>VLOOKUP('Programmes (ENG)'!V147, HIDE!$A:$B, 2, FALSE)</f>
        <v>Ysbyty Athrofaol Cymru</v>
      </c>
      <c r="W147" s="3" t="str">
        <f>VLOOKUP('Programmes (ENG)'!W147, HIDE!$A:$B, 2, FALSE)</f>
        <v>Caerdydd</v>
      </c>
      <c r="X147" s="3" t="str">
        <f>VLOOKUP('Programmes (ENG)'!X147,HIDE!G:H, 2, FALSE)</f>
        <v>Meddygaeth Gyffredinol (Mewnol)</v>
      </c>
      <c r="Y147" s="3" t="str">
        <f t="shared" si="14"/>
        <v>/</v>
      </c>
      <c r="Z147" s="3" t="str">
        <f>IF('Programmes (ENG)'!Z147="","",VLOOKUP('Programmes (ENG)'!Z147, HIDE!G:H, 2, FALSE))</f>
        <v>Meddygaeth Strôc</v>
      </c>
      <c r="AA147" s="3" t="str">
        <f>IF('Programmes (ENG)'!AA147="Supervisor to be Confirmed",VLOOKUP('Programmes (ENG)'!AA147,HIDE!A:B,2,FALSE),IF('Programmes (ENG)'!AA147="","",'Programmes (ENG)'!AA147))</f>
        <v>Dr Tom Hughes</v>
      </c>
      <c r="AB147" s="3" t="str">
        <f>'Programmes (ENG)'!AB147</f>
        <v>F1</v>
      </c>
      <c r="AC147" s="10">
        <f>'Programmes (ENG)'!AC147</f>
        <v>45021</v>
      </c>
      <c r="AD147" s="10">
        <f>'Programmes (ENG)'!AD147</f>
        <v>45139</v>
      </c>
      <c r="AE147" s="3" t="str">
        <f>VLOOKUP('Programmes (ENG)'!AE147,HIDE!A:B,2, FALSE)</f>
        <v>Bwrdd Iechyd Prifysgol Caerdydd a'r Fro</v>
      </c>
      <c r="AF147" s="3" t="str">
        <f>VLOOKUP('Programmes (ENG)'!AF147, HIDE!$A:$B, 2, FALSE)</f>
        <v>Ysbyty Athrofaol Cymru</v>
      </c>
      <c r="AG147" s="3" t="str">
        <f>VLOOKUP('Programmes (ENG)'!AG147, HIDE!$A:$B, 2, FALSE)</f>
        <v>Caerdydd</v>
      </c>
      <c r="AH147" s="3" t="str">
        <f>VLOOKUP('Programmes (ENG)'!AH147,HIDE!G:H, 2, FALSE)</f>
        <v>Llawdriniaeth Gyffredinol</v>
      </c>
      <c r="AI147" s="3" t="str">
        <f t="shared" si="15"/>
        <v>/</v>
      </c>
      <c r="AJ147" s="3" t="str">
        <f>IF('Programmes (ENG)'!AJ147="","",VLOOKUP('Programmes (ENG)'!AJ147, HIDE!G:H, 2, FALSE))</f>
        <v>Llawdriniaeth y Colon a'r Rhefr</v>
      </c>
      <c r="AK147" s="3" t="str">
        <f>IF('Programmes (ENG)'!AK147="Supervisor to be Confirmed",VLOOKUP('Programmes (ENG)'!AK147,HIDE!A:B,2,FALSE),IF('Programmes (ENG)'!AK147="","",'Programmes (ENG)'!AK147))</f>
        <v>Mr Chris Morris</v>
      </c>
      <c r="AL147" s="10" t="str">
        <f>IF('Programmes (ENG)'!AL147="", "", 'Programmes (ENG)'!AL147)</f>
        <v/>
      </c>
      <c r="AM147" s="10" t="str">
        <f>IF('Programmes (ENG)'!AM147="", "", 'Programmes (ENG)'!AM147)</f>
        <v/>
      </c>
      <c r="AN147" s="9" t="str">
        <f>IF('Programmes (ENG)'!AN147="","",VLOOKUP('Programmes (ENG)'!AN147,HIDE!A:B,2,FALSE))</f>
        <v/>
      </c>
      <c r="AO147" s="9" t="str">
        <f>IF('Programmes (ENG)'!AO147="","",VLOOKUP('Programmes (ENG)'!AO147,HIDE!A:B,2,FALSE))</f>
        <v/>
      </c>
      <c r="AP147" s="9" t="str">
        <f>IF('Programmes (ENG)'!AP147="","",VLOOKUP('Programmes (ENG)'!AP147,HIDE!$A:$B,2,FALSE))</f>
        <v/>
      </c>
      <c r="AQ147" s="9" t="str">
        <f t="shared" si="16"/>
        <v/>
      </c>
      <c r="AR147" s="9" t="str">
        <f>IF('Programmes (ENG)'!AR147="","",VLOOKUP('Programmes (ENG)'!AR147,HIDE!A:B,2,FALSE))</f>
        <v/>
      </c>
      <c r="AS147" s="9" t="str">
        <f t="shared" si="17"/>
        <v/>
      </c>
      <c r="AT147" s="9" t="str">
        <f>IF('Programmes (ENG)'!AT147="Supervisor to be Confirmed",VLOOKUP('Programmes (ENG)'!AT147,HIDE!A:B,2,FALSE),IF('Programmes (ENG)'!AT147="","",'Programmes (ENG)'!AT147))</f>
        <v/>
      </c>
    </row>
    <row r="148" spans="1:46" hidden="1" x14ac:dyDescent="0.25">
      <c r="A148" s="3" t="str">
        <f>'Programmes (ENG)'!A148</f>
        <v>FP</v>
      </c>
      <c r="B148" s="3" t="str">
        <f>'Programmes (ENG)'!B148</f>
        <v>F1/7A4/049c</v>
      </c>
      <c r="C148" s="3" t="str">
        <f>'Programmes (ENG)'!C148</f>
        <v>WAL/FP/049c</v>
      </c>
      <c r="D148" s="3" t="s">
        <v>872</v>
      </c>
      <c r="E148" s="5">
        <f>'Programmes (ENG)'!E148</f>
        <v>1</v>
      </c>
      <c r="F148" s="9" t="str">
        <f t="shared" si="12"/>
        <v xml:space="preserve">Llawdriniaeth Gyffredinol/Llawdriniaeth y Colon a'r Rhefr, Hematoleg, Meddygaeth Gyffredinol (Mewnol)/Meddygaeth Strôc </v>
      </c>
      <c r="G148" s="9" t="str">
        <f>IF('Programmes (ENG)'!G148="Supervisor to be Confirmed",VLOOKUP('Programmes (ENG)'!G148,HIDE!A:B,2,FALSE),IF('Programmes (ENG)'!G148="","",'Programmes (ENG)'!G148))</f>
        <v>Mr Chris Morris</v>
      </c>
      <c r="H148" s="5" t="str">
        <f>'Programmes (ENG)'!H148</f>
        <v>F1</v>
      </c>
      <c r="I148" s="6">
        <f>'Programmes (ENG)'!I148</f>
        <v>44770</v>
      </c>
      <c r="J148" s="6">
        <f>'Programmes (ENG)'!J148</f>
        <v>44901</v>
      </c>
      <c r="K148" s="3" t="str">
        <f>VLOOKUP('Programmes (ENG)'!K148,HIDE!A:B,2, FALSE)</f>
        <v>Bwrdd Iechyd Prifysgol Caerdydd a'r Fro</v>
      </c>
      <c r="L148" s="3" t="str">
        <f>VLOOKUP('Programmes (ENG)'!L148, HIDE!$A:$B, 2, FALSE)</f>
        <v>Ysbyty Athrofaol Cymru</v>
      </c>
      <c r="M148" s="3" t="str">
        <f>VLOOKUP('Programmes (ENG)'!M148, HIDE!$A:$B, 2, FALSE)</f>
        <v>Caerdydd</v>
      </c>
      <c r="N148" s="3" t="str">
        <f>VLOOKUP('Programmes (ENG)'!N148,HIDE!G:H, 2, FALSE)</f>
        <v>Llawdriniaeth Gyffredinol</v>
      </c>
      <c r="O148" s="3" t="str">
        <f t="shared" si="13"/>
        <v>/</v>
      </c>
      <c r="P148" s="3" t="str">
        <f>IF('Programmes (ENG)'!P148="","",VLOOKUP('Programmes (ENG)'!P148, HIDE!G:H, 2, FALSE))</f>
        <v>Llawdriniaeth y Colon a'r Rhefr</v>
      </c>
      <c r="Q148" s="3" t="str">
        <f>IF('Programmes (ENG)'!Q148="Supervisor to be Confirmed",VLOOKUP('Programmes (ENG)'!Q148,HIDE!A:B,2,FALSE),IF('Programmes (ENG)'!Q148="","",'Programmes (ENG)'!Q148))</f>
        <v>Mr Chris Morris</v>
      </c>
      <c r="R148" s="3" t="str">
        <f>'Programmes (ENG)'!R148</f>
        <v>F1</v>
      </c>
      <c r="S148" s="10">
        <f>'Programmes (ENG)'!S148</f>
        <v>44537</v>
      </c>
      <c r="T148" s="10">
        <f>'Programmes (ENG)'!T148</f>
        <v>45020</v>
      </c>
      <c r="U148" s="3" t="str">
        <f>VLOOKUP('Programmes (ENG)'!U148,HIDE!A:B,2, FALSE)</f>
        <v>Bwrdd Iechyd Prifysgol Caerdydd a'r Fro</v>
      </c>
      <c r="V148" s="3" t="str">
        <f>VLOOKUP('Programmes (ENG)'!V148, HIDE!$A:$B, 2, FALSE)</f>
        <v>Ysbyty Athrofaol Cymru</v>
      </c>
      <c r="W148" s="3" t="str">
        <f>VLOOKUP('Programmes (ENG)'!W148, HIDE!$A:$B, 2, FALSE)</f>
        <v>Caerdydd</v>
      </c>
      <c r="X148" s="3" t="str">
        <f>VLOOKUP('Programmes (ENG)'!X148,HIDE!G:H, 2, FALSE)</f>
        <v>Hematoleg</v>
      </c>
      <c r="Y148" s="3" t="str">
        <f t="shared" si="14"/>
        <v/>
      </c>
      <c r="Z148" s="3" t="str">
        <f>IF('Programmes (ENG)'!Z148="","",VLOOKUP('Programmes (ENG)'!Z148, HIDE!G:H, 2, FALSE))</f>
        <v/>
      </c>
      <c r="AA148" s="3" t="str">
        <f>IF('Programmes (ENG)'!AA148="Supervisor to be Confirmed",VLOOKUP('Programmes (ENG)'!AA148,HIDE!A:B,2,FALSE),IF('Programmes (ENG)'!AA148="","",'Programmes (ENG)'!AA148))</f>
        <v>Dr Keith Wilson</v>
      </c>
      <c r="AB148" s="3" t="str">
        <f>'Programmes (ENG)'!AB148</f>
        <v>F1</v>
      </c>
      <c r="AC148" s="10">
        <f>'Programmes (ENG)'!AC148</f>
        <v>45021</v>
      </c>
      <c r="AD148" s="10">
        <f>'Programmes (ENG)'!AD148</f>
        <v>45139</v>
      </c>
      <c r="AE148" s="3" t="str">
        <f>VLOOKUP('Programmes (ENG)'!AE148,HIDE!A:B,2, FALSE)</f>
        <v>Bwrdd Iechyd Prifysgol Caerdydd a'r Fro</v>
      </c>
      <c r="AF148" s="3" t="str">
        <f>VLOOKUP('Programmes (ENG)'!AF148, HIDE!$A:$B, 2, FALSE)</f>
        <v>Ysbyty Athrofaol Cymru</v>
      </c>
      <c r="AG148" s="3" t="str">
        <f>VLOOKUP('Programmes (ENG)'!AG148, HIDE!$A:$B, 2, FALSE)</f>
        <v>Caerdydd</v>
      </c>
      <c r="AH148" s="3" t="str">
        <f>VLOOKUP('Programmes (ENG)'!AH148,HIDE!G:H, 2, FALSE)</f>
        <v>Meddygaeth Gyffredinol (Mewnol)</v>
      </c>
      <c r="AI148" s="3" t="str">
        <f t="shared" si="15"/>
        <v>/</v>
      </c>
      <c r="AJ148" s="3" t="str">
        <f>IF('Programmes (ENG)'!AJ148="","",VLOOKUP('Programmes (ENG)'!AJ148, HIDE!G:H, 2, FALSE))</f>
        <v>Meddygaeth Strôc</v>
      </c>
      <c r="AK148" s="3" t="str">
        <f>IF('Programmes (ENG)'!AK148="Supervisor to be Confirmed",VLOOKUP('Programmes (ENG)'!AK148,HIDE!A:B,2,FALSE),IF('Programmes (ENG)'!AK148="","",'Programmes (ENG)'!AK148))</f>
        <v>Dr Tom Hughes</v>
      </c>
      <c r="AL148" s="10" t="str">
        <f>IF('Programmes (ENG)'!AL148="", "", 'Programmes (ENG)'!AL148)</f>
        <v/>
      </c>
      <c r="AM148" s="10" t="str">
        <f>IF('Programmes (ENG)'!AM148="", "", 'Programmes (ENG)'!AM148)</f>
        <v/>
      </c>
      <c r="AN148" s="9" t="str">
        <f>IF('Programmes (ENG)'!AN148="","",VLOOKUP('Programmes (ENG)'!AN148,HIDE!A:B,2,FALSE))</f>
        <v/>
      </c>
      <c r="AO148" s="9" t="str">
        <f>IF('Programmes (ENG)'!AO148="","",VLOOKUP('Programmes (ENG)'!AO148,HIDE!A:B,2,FALSE))</f>
        <v/>
      </c>
      <c r="AP148" s="9" t="str">
        <f>IF('Programmes (ENG)'!AP148="","",VLOOKUP('Programmes (ENG)'!AP148,HIDE!$A:$B,2,FALSE))</f>
        <v/>
      </c>
      <c r="AQ148" s="9" t="str">
        <f t="shared" si="16"/>
        <v/>
      </c>
      <c r="AR148" s="9" t="str">
        <f>IF('Programmes (ENG)'!AR148="","",VLOOKUP('Programmes (ENG)'!AR148,HIDE!A:B,2,FALSE))</f>
        <v/>
      </c>
      <c r="AS148" s="9" t="str">
        <f t="shared" si="17"/>
        <v/>
      </c>
      <c r="AT148" s="9" t="str">
        <f>IF('Programmes (ENG)'!AT148="Supervisor to be Confirmed",VLOOKUP('Programmes (ENG)'!AT148,HIDE!A:B,2,FALSE),IF('Programmes (ENG)'!AT148="","",'Programmes (ENG)'!AT148))</f>
        <v/>
      </c>
    </row>
    <row r="149" spans="1:46" hidden="1" x14ac:dyDescent="0.25">
      <c r="A149" s="3" t="str">
        <f>'Programmes (ENG)'!A149</f>
        <v>FP</v>
      </c>
      <c r="B149" s="3" t="str">
        <f>'Programmes (ENG)'!B149</f>
        <v>F1/7A4/050a</v>
      </c>
      <c r="C149" s="3" t="str">
        <f>'Programmes (ENG)'!C149</f>
        <v>WAL/FP/050a</v>
      </c>
      <c r="D149" s="3" t="s">
        <v>872</v>
      </c>
      <c r="E149" s="5">
        <f>'Programmes (ENG)'!E149</f>
        <v>1</v>
      </c>
      <c r="F149" s="9" t="e">
        <f t="shared" si="12"/>
        <v>#N/A</v>
      </c>
      <c r="G149" s="9" t="str">
        <f>IF('Programmes (ENG)'!G149="Supervisor to be Confirmed",VLOOKUP('Programmes (ENG)'!G149,HIDE!A:B,2,FALSE),IF('Programmes (ENG)'!G149="","",'Programmes (ENG)'!G149))</f>
        <v xml:space="preserve">Dr James Coulson </v>
      </c>
      <c r="H149" s="5" t="str">
        <f>'Programmes (ENG)'!H149</f>
        <v>F1</v>
      </c>
      <c r="I149" s="6">
        <f>'Programmes (ENG)'!I149</f>
        <v>44770</v>
      </c>
      <c r="J149" s="6">
        <f>'Programmes (ENG)'!J149</f>
        <v>44901</v>
      </c>
      <c r="K149" s="3" t="str">
        <f>VLOOKUP('Programmes (ENG)'!K149,HIDE!A:B,2, FALSE)</f>
        <v>Bwrdd Iechyd Prifysgol Caerdydd a'r Fro</v>
      </c>
      <c r="L149" s="3" t="str">
        <f>VLOOKUP('Programmes (ENG)'!L149, HIDE!$A:$B, 2, FALSE)</f>
        <v>Ysbyty Athrofaol Llandochau</v>
      </c>
      <c r="M149" s="3" t="str">
        <f>VLOOKUP('Programmes (ENG)'!M149, HIDE!$A:$B, 2, FALSE)</f>
        <v>Penarth</v>
      </c>
      <c r="N149" s="3" t="str">
        <f>VLOOKUP('Programmes (ENG)'!N149,HIDE!G:H, 2, FALSE)</f>
        <v>Meddygaeth Gyffredinol (Mewnol)</v>
      </c>
      <c r="O149" s="3" t="str">
        <f t="shared" si="13"/>
        <v>/</v>
      </c>
      <c r="P149" s="3" t="str">
        <f>IF('Programmes (ENG)'!P149="","",VLOOKUP('Programmes (ENG)'!P149, HIDE!G:H, 2, FALSE))</f>
        <v>Ffarmacoleg Glinigol a Therapiwteg</v>
      </c>
      <c r="Q149" s="3" t="str">
        <f>IF('Programmes (ENG)'!Q149="Supervisor to be Confirmed",VLOOKUP('Programmes (ENG)'!Q149,HIDE!A:B,2,FALSE),IF('Programmes (ENG)'!Q149="","",'Programmes (ENG)'!Q149))</f>
        <v xml:space="preserve">Dr James Coulson </v>
      </c>
      <c r="R149" s="3" t="str">
        <f>'Programmes (ENG)'!R149</f>
        <v>F1</v>
      </c>
      <c r="S149" s="10">
        <f>'Programmes (ENG)'!S149</f>
        <v>44537</v>
      </c>
      <c r="T149" s="10">
        <f>'Programmes (ENG)'!T149</f>
        <v>45020</v>
      </c>
      <c r="U149" s="3" t="str">
        <f>VLOOKUP('Programmes (ENG)'!U149,HIDE!A:B,2, FALSE)</f>
        <v>Bwrdd Iechyd Prifysgol Caerdydd a'r Fro</v>
      </c>
      <c r="V149" s="3" t="str">
        <f>VLOOKUP('Programmes (ENG)'!V149, HIDE!$A:$B, 2, FALSE)</f>
        <v>Ysbyty Athrofaol Cymru</v>
      </c>
      <c r="W149" s="3" t="str">
        <f>VLOOKUP('Programmes (ENG)'!W149, HIDE!$A:$B, 2, FALSE)</f>
        <v>Caerdydd</v>
      </c>
      <c r="X149" s="3" t="str">
        <f>VLOOKUP('Programmes (ENG)'!X149,HIDE!G:H, 2, FALSE)</f>
        <v>Llawdriniaeth Gyffredinol</v>
      </c>
      <c r="Y149" s="3" t="e">
        <f t="shared" si="14"/>
        <v>#N/A</v>
      </c>
      <c r="Z149" s="3" t="e">
        <f>IF('Programmes (ENG)'!Z149="","",VLOOKUP('Programmes (ENG)'!Z149, HIDE!G:H, 2, FALSE))</f>
        <v>#N/A</v>
      </c>
      <c r="AA149" s="3" t="str">
        <f>IF('Programmes (ENG)'!AA149="Supervisor to be Confirmed",VLOOKUP('Programmes (ENG)'!AA149,HIDE!A:B,2,FALSE),IF('Programmes (ENG)'!AA149="","",'Programmes (ENG)'!AA149))</f>
        <v xml:space="preserve">Mr Nagappan Kumar </v>
      </c>
      <c r="AB149" s="3" t="str">
        <f>'Programmes (ENG)'!AB149</f>
        <v>F1</v>
      </c>
      <c r="AC149" s="10">
        <f>'Programmes (ENG)'!AC149</f>
        <v>45021</v>
      </c>
      <c r="AD149" s="10">
        <f>'Programmes (ENG)'!AD149</f>
        <v>45139</v>
      </c>
      <c r="AE149" s="3" t="str">
        <f>VLOOKUP('Programmes (ENG)'!AE149,HIDE!A:B,2, FALSE)</f>
        <v>Bwrdd Iechyd Prifysgol Caerdydd a'r Fro</v>
      </c>
      <c r="AF149" s="3" t="str">
        <f>VLOOKUP('Programmes (ENG)'!AF149, HIDE!$A:$B, 2, FALSE)</f>
        <v>Ysbyty Athrofaol Cymru</v>
      </c>
      <c r="AG149" s="3" t="str">
        <f>VLOOKUP('Programmes (ENG)'!AG149, HIDE!$A:$B, 2, FALSE)</f>
        <v>Caerdydd</v>
      </c>
      <c r="AH149" s="3" t="str">
        <f>VLOOKUP('Programmes (ENG)'!AH149,HIDE!G:H, 2, FALSE)</f>
        <v>Meddygaeth Gyffredinol (Mewnol)</v>
      </c>
      <c r="AI149" s="3" t="str">
        <f t="shared" si="15"/>
        <v>/</v>
      </c>
      <c r="AJ149" s="3" t="str">
        <f>IF('Programmes (ENG)'!AJ149="","",VLOOKUP('Programmes (ENG)'!AJ149, HIDE!G:H, 2, FALSE))</f>
        <v>Meddygaeth Geriatreg</v>
      </c>
      <c r="AK149" s="3" t="str">
        <f>IF('Programmes (ENG)'!AK149="Supervisor to be Confirmed",VLOOKUP('Programmes (ENG)'!AK149,HIDE!A:B,2,FALSE),IF('Programmes (ENG)'!AK149="","",'Programmes (ENG)'!AK149))</f>
        <v>Dr Amy Ferris</v>
      </c>
      <c r="AL149" s="10" t="str">
        <f>IF('Programmes (ENG)'!AL149="", "", 'Programmes (ENG)'!AL149)</f>
        <v/>
      </c>
      <c r="AM149" s="10" t="str">
        <f>IF('Programmes (ENG)'!AM149="", "", 'Programmes (ENG)'!AM149)</f>
        <v/>
      </c>
      <c r="AN149" s="9" t="str">
        <f>IF('Programmes (ENG)'!AN149="","",VLOOKUP('Programmes (ENG)'!AN149,HIDE!A:B,2,FALSE))</f>
        <v/>
      </c>
      <c r="AO149" s="9" t="str">
        <f>IF('Programmes (ENG)'!AO149="","",VLOOKUP('Programmes (ENG)'!AO149,HIDE!A:B,2,FALSE))</f>
        <v/>
      </c>
      <c r="AP149" s="9" t="str">
        <f>IF('Programmes (ENG)'!AP149="","",VLOOKUP('Programmes (ENG)'!AP149,HIDE!$A:$B,2,FALSE))</f>
        <v/>
      </c>
      <c r="AQ149" s="9" t="str">
        <f t="shared" si="16"/>
        <v/>
      </c>
      <c r="AR149" s="9" t="str">
        <f>IF('Programmes (ENG)'!AR149="","",VLOOKUP('Programmes (ENG)'!AR149,HIDE!A:B,2,FALSE))</f>
        <v/>
      </c>
      <c r="AS149" s="9" t="str">
        <f t="shared" si="17"/>
        <v/>
      </c>
      <c r="AT149" s="9" t="str">
        <f>IF('Programmes (ENG)'!AT149="Supervisor to be Confirmed",VLOOKUP('Programmes (ENG)'!AT149,HIDE!A:B,2,FALSE),IF('Programmes (ENG)'!AT149="","",'Programmes (ENG)'!AT149))</f>
        <v/>
      </c>
    </row>
    <row r="150" spans="1:46" hidden="1" x14ac:dyDescent="0.25">
      <c r="A150" s="3" t="str">
        <f>'Programmes (ENG)'!A150</f>
        <v>FP</v>
      </c>
      <c r="B150" s="3" t="str">
        <f>'Programmes (ENG)'!B150</f>
        <v>F1/7A4/050b</v>
      </c>
      <c r="C150" s="3" t="str">
        <f>'Programmes (ENG)'!C150</f>
        <v>WAL/FP/050b</v>
      </c>
      <c r="D150" s="3" t="s">
        <v>872</v>
      </c>
      <c r="E150" s="5">
        <f>'Programmes (ENG)'!E150</f>
        <v>1</v>
      </c>
      <c r="F150" s="9" t="e">
        <f t="shared" si="12"/>
        <v>#N/A</v>
      </c>
      <c r="G150" s="9" t="str">
        <f>IF('Programmes (ENG)'!G150="Supervisor to be Confirmed",VLOOKUP('Programmes (ENG)'!G150,HIDE!A:B,2,FALSE),IF('Programmes (ENG)'!G150="","",'Programmes (ENG)'!G150))</f>
        <v>Dr Amy Ferris</v>
      </c>
      <c r="H150" s="5" t="str">
        <f>'Programmes (ENG)'!H150</f>
        <v>F1</v>
      </c>
      <c r="I150" s="6">
        <f>'Programmes (ENG)'!I150</f>
        <v>44770</v>
      </c>
      <c r="J150" s="6">
        <f>'Programmes (ENG)'!J150</f>
        <v>44901</v>
      </c>
      <c r="K150" s="3" t="str">
        <f>VLOOKUP('Programmes (ENG)'!K150,HIDE!A:B,2, FALSE)</f>
        <v>Bwrdd Iechyd Prifysgol Caerdydd a'r Fro</v>
      </c>
      <c r="L150" s="3" t="str">
        <f>VLOOKUP('Programmes (ENG)'!L150, HIDE!$A:$B, 2, FALSE)</f>
        <v>Ysbyty Athrofaol Cymru</v>
      </c>
      <c r="M150" s="3" t="str">
        <f>VLOOKUP('Programmes (ENG)'!M150, HIDE!$A:$B, 2, FALSE)</f>
        <v>Caerdydd</v>
      </c>
      <c r="N150" s="3" t="str">
        <f>VLOOKUP('Programmes (ENG)'!N150,HIDE!G:H, 2, FALSE)</f>
        <v>Meddygaeth Gyffredinol (Mewnol)</v>
      </c>
      <c r="O150" s="3" t="str">
        <f t="shared" si="13"/>
        <v>/</v>
      </c>
      <c r="P150" s="3" t="str">
        <f>IF('Programmes (ENG)'!P150="","",VLOOKUP('Programmes (ENG)'!P150, HIDE!G:H, 2, FALSE))</f>
        <v>Meddygaeth Geriatreg</v>
      </c>
      <c r="Q150" s="3" t="str">
        <f>IF('Programmes (ENG)'!Q150="Supervisor to be Confirmed",VLOOKUP('Programmes (ENG)'!Q150,HIDE!A:B,2,FALSE),IF('Programmes (ENG)'!Q150="","",'Programmes (ENG)'!Q150))</f>
        <v>Dr Amy Ferris</v>
      </c>
      <c r="R150" s="3" t="str">
        <f>'Programmes (ENG)'!R150</f>
        <v>F1</v>
      </c>
      <c r="S150" s="10">
        <f>'Programmes (ENG)'!S150</f>
        <v>44537</v>
      </c>
      <c r="T150" s="10">
        <f>'Programmes (ENG)'!T150</f>
        <v>45020</v>
      </c>
      <c r="U150" s="3" t="str">
        <f>VLOOKUP('Programmes (ENG)'!U150,HIDE!A:B,2, FALSE)</f>
        <v>Bwrdd Iechyd Prifysgol Caerdydd a'r Fro</v>
      </c>
      <c r="V150" s="3" t="str">
        <f>VLOOKUP('Programmes (ENG)'!V150, HIDE!$A:$B, 2, FALSE)</f>
        <v>Ysbyty Athrofaol Llandochau</v>
      </c>
      <c r="W150" s="3" t="str">
        <f>VLOOKUP('Programmes (ENG)'!W150, HIDE!$A:$B, 2, FALSE)</f>
        <v>Penarth</v>
      </c>
      <c r="X150" s="3" t="str">
        <f>VLOOKUP('Programmes (ENG)'!X150,HIDE!G:H, 2, FALSE)</f>
        <v>Meddygaeth Gyffredinol (Mewnol)</v>
      </c>
      <c r="Y150" s="3" t="str">
        <f t="shared" si="14"/>
        <v>/</v>
      </c>
      <c r="Z150" s="3" t="str">
        <f>IF('Programmes (ENG)'!Z150="","",VLOOKUP('Programmes (ENG)'!Z150, HIDE!G:H, 2, FALSE))</f>
        <v>Ffarmacoleg Glinigol a Therapiwteg</v>
      </c>
      <c r="AA150" s="3" t="str">
        <f>IF('Programmes (ENG)'!AA150="Supervisor to be Confirmed",VLOOKUP('Programmes (ENG)'!AA150,HIDE!A:B,2,FALSE),IF('Programmes (ENG)'!AA150="","",'Programmes (ENG)'!AA150))</f>
        <v xml:space="preserve">Dr James Coulson </v>
      </c>
      <c r="AB150" s="3" t="str">
        <f>'Programmes (ENG)'!AB150</f>
        <v>F1</v>
      </c>
      <c r="AC150" s="10">
        <f>'Programmes (ENG)'!AC150</f>
        <v>45021</v>
      </c>
      <c r="AD150" s="10">
        <f>'Programmes (ENG)'!AD150</f>
        <v>45139</v>
      </c>
      <c r="AE150" s="3" t="str">
        <f>VLOOKUP('Programmes (ENG)'!AE150,HIDE!A:B,2, FALSE)</f>
        <v>Bwrdd Iechyd Prifysgol Caerdydd a'r Fro</v>
      </c>
      <c r="AF150" s="3" t="str">
        <f>VLOOKUP('Programmes (ENG)'!AF150, HIDE!$A:$B, 2, FALSE)</f>
        <v>Ysbyty Athrofaol Cymru</v>
      </c>
      <c r="AG150" s="3" t="str">
        <f>VLOOKUP('Programmes (ENG)'!AG150, HIDE!$A:$B, 2, FALSE)</f>
        <v>Caerdydd</v>
      </c>
      <c r="AH150" s="3" t="str">
        <f>VLOOKUP('Programmes (ENG)'!AH150,HIDE!G:H, 2, FALSE)</f>
        <v>Llawdriniaeth Gyffredinol</v>
      </c>
      <c r="AI150" s="3" t="e">
        <f t="shared" si="15"/>
        <v>#N/A</v>
      </c>
      <c r="AJ150" s="3" t="e">
        <f>IF('Programmes (ENG)'!AJ150="","",VLOOKUP('Programmes (ENG)'!AJ150, HIDE!G:H, 2, FALSE))</f>
        <v>#N/A</v>
      </c>
      <c r="AK150" s="3" t="str">
        <f>IF('Programmes (ENG)'!AK150="Supervisor to be Confirmed",VLOOKUP('Programmes (ENG)'!AK150,HIDE!A:B,2,FALSE),IF('Programmes (ENG)'!AK150="","",'Programmes (ENG)'!AK150))</f>
        <v xml:space="preserve">Mr Nagappan Kumar </v>
      </c>
      <c r="AL150" s="10" t="str">
        <f>IF('Programmes (ENG)'!AL150="", "", 'Programmes (ENG)'!AL150)</f>
        <v/>
      </c>
      <c r="AM150" s="10" t="str">
        <f>IF('Programmes (ENG)'!AM150="", "", 'Programmes (ENG)'!AM150)</f>
        <v/>
      </c>
      <c r="AN150" s="9" t="str">
        <f>IF('Programmes (ENG)'!AN150="","",VLOOKUP('Programmes (ENG)'!AN150,HIDE!A:B,2,FALSE))</f>
        <v/>
      </c>
      <c r="AO150" s="9" t="str">
        <f>IF('Programmes (ENG)'!AO150="","",VLOOKUP('Programmes (ENG)'!AO150,HIDE!A:B,2,FALSE))</f>
        <v/>
      </c>
      <c r="AP150" s="9" t="str">
        <f>IF('Programmes (ENG)'!AP150="","",VLOOKUP('Programmes (ENG)'!AP150,HIDE!$A:$B,2,FALSE))</f>
        <v/>
      </c>
      <c r="AQ150" s="9" t="str">
        <f t="shared" si="16"/>
        <v/>
      </c>
      <c r="AR150" s="9" t="str">
        <f>IF('Programmes (ENG)'!AR150="","",VLOOKUP('Programmes (ENG)'!AR150,HIDE!A:B,2,FALSE))</f>
        <v/>
      </c>
      <c r="AS150" s="9" t="str">
        <f t="shared" si="17"/>
        <v/>
      </c>
      <c r="AT150" s="9" t="str">
        <f>IF('Programmes (ENG)'!AT150="Supervisor to be Confirmed",VLOOKUP('Programmes (ENG)'!AT150,HIDE!A:B,2,FALSE),IF('Programmes (ENG)'!AT150="","",'Programmes (ENG)'!AT150))</f>
        <v/>
      </c>
    </row>
    <row r="151" spans="1:46" hidden="1" x14ac:dyDescent="0.25">
      <c r="A151" s="3" t="str">
        <f>'Programmes (ENG)'!A151</f>
        <v>FP</v>
      </c>
      <c r="B151" s="3" t="str">
        <f>'Programmes (ENG)'!B151</f>
        <v>F1/7A4/050c</v>
      </c>
      <c r="C151" s="3" t="str">
        <f>'Programmes (ENG)'!C151</f>
        <v>WAL/FP/050c</v>
      </c>
      <c r="D151" s="3" t="s">
        <v>872</v>
      </c>
      <c r="E151" s="5">
        <f>'Programmes (ENG)'!E151</f>
        <v>1</v>
      </c>
      <c r="F151" s="9" t="str">
        <f t="shared" si="12"/>
        <v xml:space="preserve">Llawdriniaeth Gyffredinol/*Llawdriniaeth Hepato-Pancreatico-Biliary, Meddygaeth Gyffredinol (Mewnol)/Meddygaeth Geriatreg, Meddygaeth Gyffredinol (Mewnol)/Ffarmacoleg Glinigol a Therapiwteg </v>
      </c>
      <c r="G151" s="9" t="str">
        <f>IF('Programmes (ENG)'!G151="Supervisor to be Confirmed",VLOOKUP('Programmes (ENG)'!G151,HIDE!A:B,2,FALSE),IF('Programmes (ENG)'!G151="","",'Programmes (ENG)'!G151))</f>
        <v xml:space="preserve">Mr Nagappan Kumar </v>
      </c>
      <c r="H151" s="5" t="str">
        <f>'Programmes (ENG)'!H151</f>
        <v>F1</v>
      </c>
      <c r="I151" s="6">
        <f>'Programmes (ENG)'!I151</f>
        <v>44770</v>
      </c>
      <c r="J151" s="6">
        <f>'Programmes (ENG)'!J151</f>
        <v>44901</v>
      </c>
      <c r="K151" s="3" t="str">
        <f>VLOOKUP('Programmes (ENG)'!K151,HIDE!A:B,2, FALSE)</f>
        <v>Bwrdd Iechyd Prifysgol Caerdydd a'r Fro</v>
      </c>
      <c r="L151" s="3" t="str">
        <f>VLOOKUP('Programmes (ENG)'!L151, HIDE!$A:$B, 2, FALSE)</f>
        <v>Ysbyty Athrofaol Cymru</v>
      </c>
      <c r="M151" s="3" t="str">
        <f>VLOOKUP('Programmes (ENG)'!M151, HIDE!$A:$B, 2, FALSE)</f>
        <v>Caerdydd</v>
      </c>
      <c r="N151" s="3" t="str">
        <f>VLOOKUP('Programmes (ENG)'!N151,HIDE!G:H, 2, FALSE)</f>
        <v>Llawdriniaeth Gyffredinol</v>
      </c>
      <c r="O151" s="3" t="str">
        <f t="shared" si="13"/>
        <v>/</v>
      </c>
      <c r="P151" s="3" t="str">
        <f>IF('Programmes (ENG)'!P151="","",VLOOKUP('Programmes (ENG)'!P151, HIDE!G:H, 2, FALSE))</f>
        <v>*Llawdriniaeth Hepato-Pancreatico-Biliary</v>
      </c>
      <c r="Q151" s="3" t="str">
        <f>IF('Programmes (ENG)'!Q151="Supervisor to be Confirmed",VLOOKUP('Programmes (ENG)'!Q151,HIDE!A:B,2,FALSE),IF('Programmes (ENG)'!Q151="","",'Programmes (ENG)'!Q151))</f>
        <v xml:space="preserve">Mr Nagappan Kumar </v>
      </c>
      <c r="R151" s="3" t="str">
        <f>'Programmes (ENG)'!R151</f>
        <v>F1</v>
      </c>
      <c r="S151" s="10">
        <f>'Programmes (ENG)'!S151</f>
        <v>44537</v>
      </c>
      <c r="T151" s="10">
        <f>'Programmes (ENG)'!T151</f>
        <v>45020</v>
      </c>
      <c r="U151" s="3" t="str">
        <f>VLOOKUP('Programmes (ENG)'!U151,HIDE!A:B,2, FALSE)</f>
        <v>Bwrdd Iechyd Prifysgol Caerdydd a'r Fro</v>
      </c>
      <c r="V151" s="3" t="str">
        <f>VLOOKUP('Programmes (ENG)'!V151, HIDE!$A:$B, 2, FALSE)</f>
        <v>Ysbyty Athrofaol Cymru</v>
      </c>
      <c r="W151" s="3" t="str">
        <f>VLOOKUP('Programmes (ENG)'!W151, HIDE!$A:$B, 2, FALSE)</f>
        <v>Caerdydd</v>
      </c>
      <c r="X151" s="3" t="str">
        <f>VLOOKUP('Programmes (ENG)'!X151,HIDE!G:H, 2, FALSE)</f>
        <v>Meddygaeth Gyffredinol (Mewnol)</v>
      </c>
      <c r="Y151" s="3" t="str">
        <f t="shared" si="14"/>
        <v>/</v>
      </c>
      <c r="Z151" s="3" t="str">
        <f>IF('Programmes (ENG)'!Z151="","",VLOOKUP('Programmes (ENG)'!Z151, HIDE!G:H, 2, FALSE))</f>
        <v>Meddygaeth Geriatreg</v>
      </c>
      <c r="AA151" s="3" t="str">
        <f>IF('Programmes (ENG)'!AA151="Supervisor to be Confirmed",VLOOKUP('Programmes (ENG)'!AA151,HIDE!A:B,2,FALSE),IF('Programmes (ENG)'!AA151="","",'Programmes (ENG)'!AA151))</f>
        <v>Dr Amy Ferris</v>
      </c>
      <c r="AB151" s="3" t="str">
        <f>'Programmes (ENG)'!AB151</f>
        <v>F1</v>
      </c>
      <c r="AC151" s="10">
        <f>'Programmes (ENG)'!AC151</f>
        <v>45021</v>
      </c>
      <c r="AD151" s="10">
        <f>'Programmes (ENG)'!AD151</f>
        <v>45139</v>
      </c>
      <c r="AE151" s="3" t="str">
        <f>VLOOKUP('Programmes (ENG)'!AE151,HIDE!A:B,2, FALSE)</f>
        <v>Bwrdd Iechyd Prifysgol Caerdydd a'r Fro</v>
      </c>
      <c r="AF151" s="3" t="str">
        <f>VLOOKUP('Programmes (ENG)'!AF151, HIDE!$A:$B, 2, FALSE)</f>
        <v>Ysbyty Athrofaol Llandochau</v>
      </c>
      <c r="AG151" s="3" t="str">
        <f>VLOOKUP('Programmes (ENG)'!AG151, HIDE!$A:$B, 2, FALSE)</f>
        <v>Penarth</v>
      </c>
      <c r="AH151" s="3" t="str">
        <f>VLOOKUP('Programmes (ENG)'!AH151,HIDE!G:H, 2, FALSE)</f>
        <v>Meddygaeth Gyffredinol (Mewnol)</v>
      </c>
      <c r="AI151" s="3" t="str">
        <f t="shared" si="15"/>
        <v>/</v>
      </c>
      <c r="AJ151" s="3" t="str">
        <f>IF('Programmes (ENG)'!AJ151="","",VLOOKUP('Programmes (ENG)'!AJ151, HIDE!G:H, 2, FALSE))</f>
        <v>Ffarmacoleg Glinigol a Therapiwteg</v>
      </c>
      <c r="AK151" s="3" t="str">
        <f>IF('Programmes (ENG)'!AK151="Supervisor to be Confirmed",VLOOKUP('Programmes (ENG)'!AK151,HIDE!A:B,2,FALSE),IF('Programmes (ENG)'!AK151="","",'Programmes (ENG)'!AK151))</f>
        <v xml:space="preserve">Dr James Coulson </v>
      </c>
      <c r="AL151" s="10" t="str">
        <f>IF('Programmes (ENG)'!AL151="", "", 'Programmes (ENG)'!AL151)</f>
        <v/>
      </c>
      <c r="AM151" s="10" t="str">
        <f>IF('Programmes (ENG)'!AM151="", "", 'Programmes (ENG)'!AM151)</f>
        <v/>
      </c>
      <c r="AN151" s="9" t="str">
        <f>IF('Programmes (ENG)'!AN151="","",VLOOKUP('Programmes (ENG)'!AN151,HIDE!A:B,2,FALSE))</f>
        <v/>
      </c>
      <c r="AO151" s="9" t="str">
        <f>IF('Programmes (ENG)'!AO151="","",VLOOKUP('Programmes (ENG)'!AO151,HIDE!A:B,2,FALSE))</f>
        <v/>
      </c>
      <c r="AP151" s="9" t="str">
        <f>IF('Programmes (ENG)'!AP151="","",VLOOKUP('Programmes (ENG)'!AP151,HIDE!$A:$B,2,FALSE))</f>
        <v/>
      </c>
      <c r="AQ151" s="9" t="str">
        <f t="shared" si="16"/>
        <v/>
      </c>
      <c r="AR151" s="9" t="str">
        <f>IF('Programmes (ENG)'!AR151="","",VLOOKUP('Programmes (ENG)'!AR151,HIDE!A:B,2,FALSE))</f>
        <v/>
      </c>
      <c r="AS151" s="9" t="str">
        <f t="shared" si="17"/>
        <v/>
      </c>
      <c r="AT151" s="9" t="str">
        <f>IF('Programmes (ENG)'!AT151="Supervisor to be Confirmed",VLOOKUP('Programmes (ENG)'!AT151,HIDE!A:B,2,FALSE),IF('Programmes (ENG)'!AT151="","",'Programmes (ENG)'!AT151))</f>
        <v/>
      </c>
    </row>
    <row r="152" spans="1:46" hidden="1" x14ac:dyDescent="0.25">
      <c r="A152" s="3" t="str">
        <f>'Programmes (ENG)'!A152</f>
        <v>FP</v>
      </c>
      <c r="B152" s="3" t="str">
        <f>'Programmes (ENG)'!B152</f>
        <v>F1/7A4/051a</v>
      </c>
      <c r="C152" s="3" t="str">
        <f>'Programmes (ENG)'!C152</f>
        <v>WAL/FP/051a</v>
      </c>
      <c r="D152" s="3" t="s">
        <v>872</v>
      </c>
      <c r="E152" s="5">
        <f>'Programmes (ENG)'!E152</f>
        <v>1</v>
      </c>
      <c r="F152" s="9" t="str">
        <f t="shared" si="12"/>
        <v xml:space="preserve">Meddygaeth Gyffredinol (Mewnol)/Meddygaeth Geriatreg, Llawdriniaeth Gyffredinol/Llawdriniaeth Gastroberfeddol Uchaf, Clust, Trwyn a Gwddf </v>
      </c>
      <c r="G152" s="9" t="str">
        <f>IF('Programmes (ENG)'!G152="Supervisor to be Confirmed",VLOOKUP('Programmes (ENG)'!G152,HIDE!A:B,2,FALSE),IF('Programmes (ENG)'!G152="","",'Programmes (ENG)'!G152))</f>
        <v>Dr Cherry Shute</v>
      </c>
      <c r="H152" s="5" t="str">
        <f>'Programmes (ENG)'!H152</f>
        <v>F1</v>
      </c>
      <c r="I152" s="6">
        <f>'Programmes (ENG)'!I152</f>
        <v>44770</v>
      </c>
      <c r="J152" s="6">
        <f>'Programmes (ENG)'!J152</f>
        <v>44901</v>
      </c>
      <c r="K152" s="3" t="str">
        <f>VLOOKUP('Programmes (ENG)'!K152,HIDE!A:B,2, FALSE)</f>
        <v>Bwrdd Iechyd Prifysgol Caerdydd a'r Fro</v>
      </c>
      <c r="L152" s="3" t="str">
        <f>VLOOKUP('Programmes (ENG)'!L152, HIDE!$A:$B, 2, FALSE)</f>
        <v>Ysbyty Athrofaol Llandochau</v>
      </c>
      <c r="M152" s="3" t="str">
        <f>VLOOKUP('Programmes (ENG)'!M152, HIDE!$A:$B, 2, FALSE)</f>
        <v>Penarth</v>
      </c>
      <c r="N152" s="3" t="str">
        <f>VLOOKUP('Programmes (ENG)'!N152,HIDE!G:H, 2, FALSE)</f>
        <v>Meddygaeth Gyffredinol (Mewnol)</v>
      </c>
      <c r="O152" s="3" t="str">
        <f t="shared" si="13"/>
        <v>/</v>
      </c>
      <c r="P152" s="3" t="str">
        <f>IF('Programmes (ENG)'!P152="","",VLOOKUP('Programmes (ENG)'!P152, HIDE!G:H, 2, FALSE))</f>
        <v>Meddygaeth Geriatreg</v>
      </c>
      <c r="Q152" s="3" t="str">
        <f>IF('Programmes (ENG)'!Q152="Supervisor to be Confirmed",VLOOKUP('Programmes (ENG)'!Q152,HIDE!A:B,2,FALSE),IF('Programmes (ENG)'!Q152="","",'Programmes (ENG)'!Q152))</f>
        <v>Dr Cherry Shute</v>
      </c>
      <c r="R152" s="3" t="str">
        <f>'Programmes (ENG)'!R152</f>
        <v>F1</v>
      </c>
      <c r="S152" s="10">
        <f>'Programmes (ENG)'!S152</f>
        <v>44537</v>
      </c>
      <c r="T152" s="10">
        <f>'Programmes (ENG)'!T152</f>
        <v>45020</v>
      </c>
      <c r="U152" s="3" t="str">
        <f>VLOOKUP('Programmes (ENG)'!U152,HIDE!A:B,2, FALSE)</f>
        <v>Bwrdd Iechyd Prifysgol Caerdydd a'r Fro</v>
      </c>
      <c r="V152" s="3" t="str">
        <f>VLOOKUP('Programmes (ENG)'!V152, HIDE!$A:$B, 2, FALSE)</f>
        <v>Ysbyty Athrofaol Cymru</v>
      </c>
      <c r="W152" s="3" t="str">
        <f>VLOOKUP('Programmes (ENG)'!W152, HIDE!$A:$B, 2, FALSE)</f>
        <v>Caerdydd</v>
      </c>
      <c r="X152" s="3" t="str">
        <f>VLOOKUP('Programmes (ENG)'!X152,HIDE!G:H, 2, FALSE)</f>
        <v>Llawdriniaeth Gyffredinol</v>
      </c>
      <c r="Y152" s="3" t="str">
        <f t="shared" si="14"/>
        <v>/</v>
      </c>
      <c r="Z152" s="3" t="str">
        <f>IF('Programmes (ENG)'!Z152="","",VLOOKUP('Programmes (ENG)'!Z152, HIDE!G:H, 2, FALSE))</f>
        <v>Llawdriniaeth Gastroberfeddol Uchaf</v>
      </c>
      <c r="AA152" s="3" t="str">
        <f>IF('Programmes (ENG)'!AA152="Supervisor to be Confirmed",VLOOKUP('Programmes (ENG)'!AA152,HIDE!A:B,2,FALSE),IF('Programmes (ENG)'!AA152="","",'Programmes (ENG)'!AA152))</f>
        <v>Mr David Scott-Coombes</v>
      </c>
      <c r="AB152" s="3" t="str">
        <f>'Programmes (ENG)'!AB152</f>
        <v>F1</v>
      </c>
      <c r="AC152" s="10">
        <f>'Programmes (ENG)'!AC152</f>
        <v>45021</v>
      </c>
      <c r="AD152" s="10">
        <f>'Programmes (ENG)'!AD152</f>
        <v>45139</v>
      </c>
      <c r="AE152" s="3" t="str">
        <f>VLOOKUP('Programmes (ENG)'!AE152,HIDE!A:B,2, FALSE)</f>
        <v>Bwrdd Iechyd Prifysgol Caerdydd a'r Fro</v>
      </c>
      <c r="AF152" s="3" t="str">
        <f>VLOOKUP('Programmes (ENG)'!AF152, HIDE!$A:$B, 2, FALSE)</f>
        <v>Ysbyty Athrofaol Cymru</v>
      </c>
      <c r="AG152" s="3" t="str">
        <f>VLOOKUP('Programmes (ENG)'!AG152, HIDE!$A:$B, 2, FALSE)</f>
        <v>Caerdydd</v>
      </c>
      <c r="AH152" s="3" t="str">
        <f>VLOOKUP('Programmes (ENG)'!AH152,HIDE!G:H, 2, FALSE)</f>
        <v>Clust, Trwyn a Gwddf</v>
      </c>
      <c r="AI152" s="3" t="str">
        <f t="shared" si="15"/>
        <v/>
      </c>
      <c r="AJ152" s="3" t="str">
        <f>IF('Programmes (ENG)'!AJ152="","",VLOOKUP('Programmes (ENG)'!AJ152, HIDE!G:H, 2, FALSE))</f>
        <v/>
      </c>
      <c r="AK152" s="3" t="str">
        <f>IF('Programmes (ENG)'!AK152="Supervisor to be Confirmed",VLOOKUP('Programmes (ENG)'!AK152,HIDE!A:B,2,FALSE),IF('Programmes (ENG)'!AK152="","",'Programmes (ENG)'!AK152))</f>
        <v xml:space="preserve">Mr Graham Roblin </v>
      </c>
      <c r="AL152" s="10" t="str">
        <f>IF('Programmes (ENG)'!AL152="", "", 'Programmes (ENG)'!AL152)</f>
        <v/>
      </c>
      <c r="AM152" s="10" t="str">
        <f>IF('Programmes (ENG)'!AM152="", "", 'Programmes (ENG)'!AM152)</f>
        <v/>
      </c>
      <c r="AN152" s="9" t="str">
        <f>IF('Programmes (ENG)'!AN152="","",VLOOKUP('Programmes (ENG)'!AN152,HIDE!A:B,2,FALSE))</f>
        <v/>
      </c>
      <c r="AO152" s="9" t="str">
        <f>IF('Programmes (ENG)'!AO152="","",VLOOKUP('Programmes (ENG)'!AO152,HIDE!A:B,2,FALSE))</f>
        <v/>
      </c>
      <c r="AP152" s="9" t="str">
        <f>IF('Programmes (ENG)'!AP152="","",VLOOKUP('Programmes (ENG)'!AP152,HIDE!$A:$B,2,FALSE))</f>
        <v/>
      </c>
      <c r="AQ152" s="9" t="str">
        <f t="shared" si="16"/>
        <v/>
      </c>
      <c r="AR152" s="9" t="str">
        <f>IF('Programmes (ENG)'!AR152="","",VLOOKUP('Programmes (ENG)'!AR152,HIDE!A:B,2,FALSE))</f>
        <v/>
      </c>
      <c r="AS152" s="9" t="str">
        <f t="shared" si="17"/>
        <v/>
      </c>
      <c r="AT152" s="9" t="str">
        <f>IF('Programmes (ENG)'!AT152="Supervisor to be Confirmed",VLOOKUP('Programmes (ENG)'!AT152,HIDE!A:B,2,FALSE),IF('Programmes (ENG)'!AT152="","",'Programmes (ENG)'!AT152))</f>
        <v/>
      </c>
    </row>
    <row r="153" spans="1:46" hidden="1" x14ac:dyDescent="0.25">
      <c r="A153" s="3" t="str">
        <f>'Programmes (ENG)'!A153</f>
        <v>FP</v>
      </c>
      <c r="B153" s="3" t="str">
        <f>'Programmes (ENG)'!B153</f>
        <v>F1/7A4/051b</v>
      </c>
      <c r="C153" s="3" t="str">
        <f>'Programmes (ENG)'!C153</f>
        <v>WAL/FP/051b</v>
      </c>
      <c r="D153" s="3" t="s">
        <v>872</v>
      </c>
      <c r="E153" s="5">
        <f>'Programmes (ENG)'!E153</f>
        <v>1</v>
      </c>
      <c r="F153" s="9" t="str">
        <f t="shared" si="12"/>
        <v xml:space="preserve">Clust, Trwyn a Gwddf, Meddygaeth Gyffredinol (Mewnol)/Meddygaeth Geriatreg, Llawdriniaeth Gyffredinol/Llawdriniaeth Gastroberfeddol Uchaf </v>
      </c>
      <c r="G153" s="9" t="str">
        <f>IF('Programmes (ENG)'!G153="Supervisor to be Confirmed",VLOOKUP('Programmes (ENG)'!G153,HIDE!A:B,2,FALSE),IF('Programmes (ENG)'!G153="","",'Programmes (ENG)'!G153))</f>
        <v xml:space="preserve">Mr Graham Roblin </v>
      </c>
      <c r="H153" s="5" t="str">
        <f>'Programmes (ENG)'!H153</f>
        <v>F1</v>
      </c>
      <c r="I153" s="6">
        <f>'Programmes (ENG)'!I153</f>
        <v>44770</v>
      </c>
      <c r="J153" s="6">
        <f>'Programmes (ENG)'!J153</f>
        <v>44901</v>
      </c>
      <c r="K153" s="3" t="str">
        <f>VLOOKUP('Programmes (ENG)'!K153,HIDE!A:B,2, FALSE)</f>
        <v>Bwrdd Iechyd Prifysgol Caerdydd a'r Fro</v>
      </c>
      <c r="L153" s="3" t="str">
        <f>VLOOKUP('Programmes (ENG)'!L153, HIDE!$A:$B, 2, FALSE)</f>
        <v>Ysbyty Athrofaol Cymru</v>
      </c>
      <c r="M153" s="3" t="str">
        <f>VLOOKUP('Programmes (ENG)'!M153, HIDE!$A:$B, 2, FALSE)</f>
        <v>Caerdydd</v>
      </c>
      <c r="N153" s="3" t="str">
        <f>VLOOKUP('Programmes (ENG)'!N153,HIDE!G:H, 2, FALSE)</f>
        <v>Clust, Trwyn a Gwddf</v>
      </c>
      <c r="O153" s="3" t="str">
        <f t="shared" si="13"/>
        <v/>
      </c>
      <c r="P153" s="3" t="str">
        <f>IF('Programmes (ENG)'!P153="","",VLOOKUP('Programmes (ENG)'!P153, HIDE!G:H, 2, FALSE))</f>
        <v/>
      </c>
      <c r="Q153" s="3" t="str">
        <f>IF('Programmes (ENG)'!Q153="Supervisor to be Confirmed",VLOOKUP('Programmes (ENG)'!Q153,HIDE!A:B,2,FALSE),IF('Programmes (ENG)'!Q153="","",'Programmes (ENG)'!Q153))</f>
        <v xml:space="preserve">Mr Graham Roblin </v>
      </c>
      <c r="R153" s="3" t="str">
        <f>'Programmes (ENG)'!R153</f>
        <v>F1</v>
      </c>
      <c r="S153" s="10">
        <f>'Programmes (ENG)'!S153</f>
        <v>44537</v>
      </c>
      <c r="T153" s="10">
        <f>'Programmes (ENG)'!T153</f>
        <v>45020</v>
      </c>
      <c r="U153" s="3" t="str">
        <f>VLOOKUP('Programmes (ENG)'!U153,HIDE!A:B,2, FALSE)</f>
        <v>Bwrdd Iechyd Prifysgol Caerdydd a'r Fro</v>
      </c>
      <c r="V153" s="3" t="str">
        <f>VLOOKUP('Programmes (ENG)'!V153, HIDE!$A:$B, 2, FALSE)</f>
        <v>Ysbyty Athrofaol Llandochau</v>
      </c>
      <c r="W153" s="3" t="str">
        <f>VLOOKUP('Programmes (ENG)'!W153, HIDE!$A:$B, 2, FALSE)</f>
        <v>Penarth</v>
      </c>
      <c r="X153" s="3" t="str">
        <f>VLOOKUP('Programmes (ENG)'!X153,HIDE!G:H, 2, FALSE)</f>
        <v>Meddygaeth Gyffredinol (Mewnol)</v>
      </c>
      <c r="Y153" s="3" t="str">
        <f t="shared" si="14"/>
        <v>/</v>
      </c>
      <c r="Z153" s="3" t="str">
        <f>IF('Programmes (ENG)'!Z153="","",VLOOKUP('Programmes (ENG)'!Z153, HIDE!G:H, 2, FALSE))</f>
        <v>Meddygaeth Geriatreg</v>
      </c>
      <c r="AA153" s="3" t="str">
        <f>IF('Programmes (ENG)'!AA153="Supervisor to be Confirmed",VLOOKUP('Programmes (ENG)'!AA153,HIDE!A:B,2,FALSE),IF('Programmes (ENG)'!AA153="","",'Programmes (ENG)'!AA153))</f>
        <v>Dr Cherry Shute</v>
      </c>
      <c r="AB153" s="3" t="str">
        <f>'Programmes (ENG)'!AB153</f>
        <v>F1</v>
      </c>
      <c r="AC153" s="10">
        <f>'Programmes (ENG)'!AC153</f>
        <v>45021</v>
      </c>
      <c r="AD153" s="10">
        <f>'Programmes (ENG)'!AD153</f>
        <v>45139</v>
      </c>
      <c r="AE153" s="3" t="str">
        <f>VLOOKUP('Programmes (ENG)'!AE153,HIDE!A:B,2, FALSE)</f>
        <v>Bwrdd Iechyd Prifysgol Caerdydd a'r Fro</v>
      </c>
      <c r="AF153" s="3" t="str">
        <f>VLOOKUP('Programmes (ENG)'!AF153, HIDE!$A:$B, 2, FALSE)</f>
        <v>Ysbyty Athrofaol Cymru</v>
      </c>
      <c r="AG153" s="3" t="str">
        <f>VLOOKUP('Programmes (ENG)'!AG153, HIDE!$A:$B, 2, FALSE)</f>
        <v>Caerdydd</v>
      </c>
      <c r="AH153" s="3" t="str">
        <f>VLOOKUP('Programmes (ENG)'!AH153,HIDE!G:H, 2, FALSE)</f>
        <v>Llawdriniaeth Gyffredinol</v>
      </c>
      <c r="AI153" s="3" t="str">
        <f t="shared" si="15"/>
        <v>/</v>
      </c>
      <c r="AJ153" s="3" t="str">
        <f>IF('Programmes (ENG)'!AJ153="","",VLOOKUP('Programmes (ENG)'!AJ153, HIDE!G:H, 2, FALSE))</f>
        <v>Llawdriniaeth Gastroberfeddol Uchaf</v>
      </c>
      <c r="AK153" s="3" t="str">
        <f>IF('Programmes (ENG)'!AK153="Supervisor to be Confirmed",VLOOKUP('Programmes (ENG)'!AK153,HIDE!A:B,2,FALSE),IF('Programmes (ENG)'!AK153="","",'Programmes (ENG)'!AK153))</f>
        <v>Mr David Scott-Coombes</v>
      </c>
      <c r="AL153" s="10" t="str">
        <f>IF('Programmes (ENG)'!AL153="", "", 'Programmes (ENG)'!AL153)</f>
        <v/>
      </c>
      <c r="AM153" s="10" t="str">
        <f>IF('Programmes (ENG)'!AM153="", "", 'Programmes (ENG)'!AM153)</f>
        <v/>
      </c>
      <c r="AN153" s="9" t="str">
        <f>IF('Programmes (ENG)'!AN153="","",VLOOKUP('Programmes (ENG)'!AN153,HIDE!A:B,2,FALSE))</f>
        <v/>
      </c>
      <c r="AO153" s="9" t="str">
        <f>IF('Programmes (ENG)'!AO153="","",VLOOKUP('Programmes (ENG)'!AO153,HIDE!A:B,2,FALSE))</f>
        <v/>
      </c>
      <c r="AP153" s="9" t="str">
        <f>IF('Programmes (ENG)'!AP153="","",VLOOKUP('Programmes (ENG)'!AP153,HIDE!$A:$B,2,FALSE))</f>
        <v/>
      </c>
      <c r="AQ153" s="9" t="str">
        <f t="shared" si="16"/>
        <v/>
      </c>
      <c r="AR153" s="9" t="str">
        <f>IF('Programmes (ENG)'!AR153="","",VLOOKUP('Programmes (ENG)'!AR153,HIDE!A:B,2,FALSE))</f>
        <v/>
      </c>
      <c r="AS153" s="9" t="str">
        <f t="shared" si="17"/>
        <v/>
      </c>
      <c r="AT153" s="9" t="str">
        <f>IF('Programmes (ENG)'!AT153="Supervisor to be Confirmed",VLOOKUP('Programmes (ENG)'!AT153,HIDE!A:B,2,FALSE),IF('Programmes (ENG)'!AT153="","",'Programmes (ENG)'!AT153))</f>
        <v/>
      </c>
    </row>
    <row r="154" spans="1:46" hidden="1" x14ac:dyDescent="0.25">
      <c r="A154" s="3" t="str">
        <f>'Programmes (ENG)'!A154</f>
        <v>FP</v>
      </c>
      <c r="B154" s="3" t="str">
        <f>'Programmes (ENG)'!B154</f>
        <v>F1/7A4/051c</v>
      </c>
      <c r="C154" s="3" t="str">
        <f>'Programmes (ENG)'!C154</f>
        <v>WAL/FP/051c</v>
      </c>
      <c r="D154" s="3" t="s">
        <v>872</v>
      </c>
      <c r="E154" s="5">
        <f>'Programmes (ENG)'!E154</f>
        <v>1</v>
      </c>
      <c r="F154" s="9" t="str">
        <f t="shared" si="12"/>
        <v xml:space="preserve">Llawdriniaeth Gyffredinol/Llawdriniaeth Gastroberfeddol Uchaf, Clust, Trwyn a Gwddf, Meddygaeth Gyffredinol (Mewnol)/Meddygaeth Geriatreg </v>
      </c>
      <c r="G154" s="9" t="str">
        <f>IF('Programmes (ENG)'!G154="Supervisor to be Confirmed",VLOOKUP('Programmes (ENG)'!G154,HIDE!A:B,2,FALSE),IF('Programmes (ENG)'!G154="","",'Programmes (ENG)'!G154))</f>
        <v>Mr David Scott-Coombes</v>
      </c>
      <c r="H154" s="5" t="str">
        <f>'Programmes (ENG)'!H154</f>
        <v>F1</v>
      </c>
      <c r="I154" s="6">
        <f>'Programmes (ENG)'!I154</f>
        <v>44770</v>
      </c>
      <c r="J154" s="6">
        <f>'Programmes (ENG)'!J154</f>
        <v>44901</v>
      </c>
      <c r="K154" s="3" t="str">
        <f>VLOOKUP('Programmes (ENG)'!K154,HIDE!A:B,2, FALSE)</f>
        <v>Bwrdd Iechyd Prifysgol Caerdydd a'r Fro</v>
      </c>
      <c r="L154" s="3" t="str">
        <f>VLOOKUP('Programmes (ENG)'!L154, HIDE!$A:$B, 2, FALSE)</f>
        <v>Ysbyty Athrofaol Cymru</v>
      </c>
      <c r="M154" s="3" t="str">
        <f>VLOOKUP('Programmes (ENG)'!M154, HIDE!$A:$B, 2, FALSE)</f>
        <v>Caerdydd</v>
      </c>
      <c r="N154" s="3" t="str">
        <f>VLOOKUP('Programmes (ENG)'!N154,HIDE!G:H, 2, FALSE)</f>
        <v>Llawdriniaeth Gyffredinol</v>
      </c>
      <c r="O154" s="3" t="str">
        <f t="shared" si="13"/>
        <v>/</v>
      </c>
      <c r="P154" s="3" t="str">
        <f>IF('Programmes (ENG)'!P154="","",VLOOKUP('Programmes (ENG)'!P154, HIDE!G:H, 2, FALSE))</f>
        <v>Llawdriniaeth Gastroberfeddol Uchaf</v>
      </c>
      <c r="Q154" s="3" t="str">
        <f>IF('Programmes (ENG)'!Q154="Supervisor to be Confirmed",VLOOKUP('Programmes (ENG)'!Q154,HIDE!A:B,2,FALSE),IF('Programmes (ENG)'!Q154="","",'Programmes (ENG)'!Q154))</f>
        <v>Mr David Scott-Coombes</v>
      </c>
      <c r="R154" s="3" t="str">
        <f>'Programmes (ENG)'!R154</f>
        <v>F1</v>
      </c>
      <c r="S154" s="10">
        <f>'Programmes (ENG)'!S154</f>
        <v>44537</v>
      </c>
      <c r="T154" s="10">
        <f>'Programmes (ENG)'!T154</f>
        <v>45020</v>
      </c>
      <c r="U154" s="3" t="str">
        <f>VLOOKUP('Programmes (ENG)'!U154,HIDE!A:B,2, FALSE)</f>
        <v>Bwrdd Iechyd Prifysgol Caerdydd a'r Fro</v>
      </c>
      <c r="V154" s="3" t="str">
        <f>VLOOKUP('Programmes (ENG)'!V154, HIDE!$A:$B, 2, FALSE)</f>
        <v>Ysbyty Athrofaol Cymru</v>
      </c>
      <c r="W154" s="3" t="str">
        <f>VLOOKUP('Programmes (ENG)'!W154, HIDE!$A:$B, 2, FALSE)</f>
        <v>Caerdydd</v>
      </c>
      <c r="X154" s="3" t="str">
        <f>VLOOKUP('Programmes (ENG)'!X154,HIDE!G:H, 2, FALSE)</f>
        <v>Clust, Trwyn a Gwddf</v>
      </c>
      <c r="Y154" s="3" t="str">
        <f t="shared" si="14"/>
        <v/>
      </c>
      <c r="Z154" s="3" t="str">
        <f>IF('Programmes (ENG)'!Z154="","",VLOOKUP('Programmes (ENG)'!Z154, HIDE!G:H, 2, FALSE))</f>
        <v/>
      </c>
      <c r="AA154" s="3" t="str">
        <f>IF('Programmes (ENG)'!AA154="Supervisor to be Confirmed",VLOOKUP('Programmes (ENG)'!AA154,HIDE!A:B,2,FALSE),IF('Programmes (ENG)'!AA154="","",'Programmes (ENG)'!AA154))</f>
        <v xml:space="preserve">Mr Graham Roblin </v>
      </c>
      <c r="AB154" s="3" t="str">
        <f>'Programmes (ENG)'!AB154</f>
        <v>F1</v>
      </c>
      <c r="AC154" s="10">
        <f>'Programmes (ENG)'!AC154</f>
        <v>45021</v>
      </c>
      <c r="AD154" s="10">
        <f>'Programmes (ENG)'!AD154</f>
        <v>45139</v>
      </c>
      <c r="AE154" s="3" t="str">
        <f>VLOOKUP('Programmes (ENG)'!AE154,HIDE!A:B,2, FALSE)</f>
        <v>Bwrdd Iechyd Prifysgol Caerdydd a'r Fro</v>
      </c>
      <c r="AF154" s="3" t="str">
        <f>VLOOKUP('Programmes (ENG)'!AF154, HIDE!$A:$B, 2, FALSE)</f>
        <v>Ysbyty Athrofaol Llandochau</v>
      </c>
      <c r="AG154" s="3" t="str">
        <f>VLOOKUP('Programmes (ENG)'!AG154, HIDE!$A:$B, 2, FALSE)</f>
        <v>Penarth</v>
      </c>
      <c r="AH154" s="3" t="str">
        <f>VLOOKUP('Programmes (ENG)'!AH154,HIDE!G:H, 2, FALSE)</f>
        <v>Meddygaeth Gyffredinol (Mewnol)</v>
      </c>
      <c r="AI154" s="3" t="str">
        <f t="shared" si="15"/>
        <v>/</v>
      </c>
      <c r="AJ154" s="3" t="str">
        <f>IF('Programmes (ENG)'!AJ154="","",VLOOKUP('Programmes (ENG)'!AJ154, HIDE!G:H, 2, FALSE))</f>
        <v>Meddygaeth Geriatreg</v>
      </c>
      <c r="AK154" s="3" t="str">
        <f>IF('Programmes (ENG)'!AK154="Supervisor to be Confirmed",VLOOKUP('Programmes (ENG)'!AK154,HIDE!A:B,2,FALSE),IF('Programmes (ENG)'!AK154="","",'Programmes (ENG)'!AK154))</f>
        <v>Dr Cherry Shute</v>
      </c>
      <c r="AL154" s="10" t="str">
        <f>IF('Programmes (ENG)'!AL154="", "", 'Programmes (ENG)'!AL154)</f>
        <v/>
      </c>
      <c r="AM154" s="10" t="str">
        <f>IF('Programmes (ENG)'!AM154="", "", 'Programmes (ENG)'!AM154)</f>
        <v/>
      </c>
      <c r="AN154" s="9" t="str">
        <f>IF('Programmes (ENG)'!AN154="","",VLOOKUP('Programmes (ENG)'!AN154,HIDE!A:B,2,FALSE))</f>
        <v/>
      </c>
      <c r="AO154" s="9" t="str">
        <f>IF('Programmes (ENG)'!AO154="","",VLOOKUP('Programmes (ENG)'!AO154,HIDE!A:B,2,FALSE))</f>
        <v/>
      </c>
      <c r="AP154" s="9" t="str">
        <f>IF('Programmes (ENG)'!AP154="","",VLOOKUP('Programmes (ENG)'!AP154,HIDE!$A:$B,2,FALSE))</f>
        <v/>
      </c>
      <c r="AQ154" s="9" t="str">
        <f t="shared" si="16"/>
        <v/>
      </c>
      <c r="AR154" s="9" t="str">
        <f>IF('Programmes (ENG)'!AR154="","",VLOOKUP('Programmes (ENG)'!AR154,HIDE!A:B,2,FALSE))</f>
        <v/>
      </c>
      <c r="AS154" s="9" t="str">
        <f t="shared" si="17"/>
        <v/>
      </c>
      <c r="AT154" s="9" t="str">
        <f>IF('Programmes (ENG)'!AT154="Supervisor to be Confirmed",VLOOKUP('Programmes (ENG)'!AT154,HIDE!A:B,2,FALSE),IF('Programmes (ENG)'!AT154="","",'Programmes (ENG)'!AT154))</f>
        <v/>
      </c>
    </row>
    <row r="155" spans="1:46" hidden="1" x14ac:dyDescent="0.25">
      <c r="A155" s="3" t="str">
        <f>'Programmes (ENG)'!A155</f>
        <v>FP</v>
      </c>
      <c r="B155" s="3" t="str">
        <f>'Programmes (ENG)'!B155</f>
        <v>F1/7A4/052a</v>
      </c>
      <c r="C155" s="3" t="str">
        <f>'Programmes (ENG)'!C155</f>
        <v>WAL/FP/052a</v>
      </c>
      <c r="D155" s="3" t="s">
        <v>872</v>
      </c>
      <c r="E155" s="5">
        <f>'Programmes (ENG)'!E155</f>
        <v>1</v>
      </c>
      <c r="F155" s="9" t="str">
        <f t="shared" si="12"/>
        <v xml:space="preserve">Meddygaeth Gyffredinol (Mewnol)/Endocrinoleg a Diabetes Mellitus, Llawdriniaeth Gyffredinol/Llawdriniaeth Fasgwlaidd, Trawma Llawdriniaeth Orthopedig </v>
      </c>
      <c r="G155" s="9" t="str">
        <f>IF('Programmes (ENG)'!G155="Supervisor to be Confirmed",VLOOKUP('Programmes (ENG)'!G155,HIDE!A:B,2,FALSE),IF('Programmes (ENG)'!G155="","",'Programmes (ENG)'!G155))</f>
        <v xml:space="preserve">Dr Lindsay David George </v>
      </c>
      <c r="H155" s="5" t="str">
        <f>'Programmes (ENG)'!H155</f>
        <v>F1</v>
      </c>
      <c r="I155" s="6">
        <f>'Programmes (ENG)'!I155</f>
        <v>44770</v>
      </c>
      <c r="J155" s="6">
        <f>'Programmes (ENG)'!J155</f>
        <v>44901</v>
      </c>
      <c r="K155" s="3" t="str">
        <f>VLOOKUP('Programmes (ENG)'!K155,HIDE!A:B,2, FALSE)</f>
        <v>Bwrdd Iechyd Prifysgol Caerdydd a'r Fro</v>
      </c>
      <c r="L155" s="3" t="str">
        <f>VLOOKUP('Programmes (ENG)'!L155, HIDE!$A:$B, 2, FALSE)</f>
        <v>Ysbyty Athrofaol Llandochau</v>
      </c>
      <c r="M155" s="3" t="str">
        <f>VLOOKUP('Programmes (ENG)'!M155, HIDE!$A:$B, 2, FALSE)</f>
        <v>Penarth</v>
      </c>
      <c r="N155" s="3" t="str">
        <f>VLOOKUP('Programmes (ENG)'!N155,HIDE!G:H, 2, FALSE)</f>
        <v>Meddygaeth Gyffredinol (Mewnol)</v>
      </c>
      <c r="O155" s="3" t="str">
        <f t="shared" si="13"/>
        <v>/</v>
      </c>
      <c r="P155" s="3" t="str">
        <f>IF('Programmes (ENG)'!P155="","",VLOOKUP('Programmes (ENG)'!P155, HIDE!G:H, 2, FALSE))</f>
        <v>Endocrinoleg a Diabetes Mellitus</v>
      </c>
      <c r="Q155" s="3" t="str">
        <f>IF('Programmes (ENG)'!Q155="Supervisor to be Confirmed",VLOOKUP('Programmes (ENG)'!Q155,HIDE!A:B,2,FALSE),IF('Programmes (ENG)'!Q155="","",'Programmes (ENG)'!Q155))</f>
        <v xml:space="preserve">Dr Lindsay David George </v>
      </c>
      <c r="R155" s="3" t="str">
        <f>'Programmes (ENG)'!R155</f>
        <v>F1</v>
      </c>
      <c r="S155" s="10">
        <f>'Programmes (ENG)'!S155</f>
        <v>44537</v>
      </c>
      <c r="T155" s="10">
        <f>'Programmes (ENG)'!T155</f>
        <v>45020</v>
      </c>
      <c r="U155" s="3" t="str">
        <f>VLOOKUP('Programmes (ENG)'!U155,HIDE!A:B,2, FALSE)</f>
        <v>Bwrdd Iechyd Prifysgol Caerdydd a'r Fro</v>
      </c>
      <c r="V155" s="3" t="str">
        <f>VLOOKUP('Programmes (ENG)'!V155, HIDE!$A:$B, 2, FALSE)</f>
        <v>Ysbyty Athrofaol Cymru</v>
      </c>
      <c r="W155" s="3" t="str">
        <f>VLOOKUP('Programmes (ENG)'!W155, HIDE!$A:$B, 2, FALSE)</f>
        <v>Caerdydd</v>
      </c>
      <c r="X155" s="3" t="str">
        <f>VLOOKUP('Programmes (ENG)'!X155,HIDE!G:H, 2, FALSE)</f>
        <v>Llawdriniaeth Gyffredinol</v>
      </c>
      <c r="Y155" s="3" t="str">
        <f t="shared" si="14"/>
        <v>/</v>
      </c>
      <c r="Z155" s="3" t="str">
        <f>IF('Programmes (ENG)'!Z155="","",VLOOKUP('Programmes (ENG)'!Z155, HIDE!G:H, 2, FALSE))</f>
        <v>Llawdriniaeth Fasgwlaidd</v>
      </c>
      <c r="AA155" s="3" t="str">
        <f>IF('Programmes (ENG)'!AA155="Supervisor to be Confirmed",VLOOKUP('Programmes (ENG)'!AA155,HIDE!A:B,2,FALSE),IF('Programmes (ENG)'!AA155="","",'Programmes (ENG)'!AA155))</f>
        <v xml:space="preserve">Miss Susan Hill </v>
      </c>
      <c r="AB155" s="3" t="str">
        <f>'Programmes (ENG)'!AB155</f>
        <v>F1</v>
      </c>
      <c r="AC155" s="10">
        <f>'Programmes (ENG)'!AC155</f>
        <v>45021</v>
      </c>
      <c r="AD155" s="10">
        <f>'Programmes (ENG)'!AD155</f>
        <v>45139</v>
      </c>
      <c r="AE155" s="3" t="str">
        <f>VLOOKUP('Programmes (ENG)'!AE155,HIDE!A:B,2, FALSE)</f>
        <v>Bwrdd Iechyd Prifysgol Caerdydd a'r Fro</v>
      </c>
      <c r="AF155" s="3" t="str">
        <f>VLOOKUP('Programmes (ENG)'!AF155, HIDE!$A:$B, 2, FALSE)</f>
        <v>Ysbyty Athrofaol Cymru</v>
      </c>
      <c r="AG155" s="3" t="str">
        <f>VLOOKUP('Programmes (ENG)'!AG155, HIDE!$A:$B, 2, FALSE)</f>
        <v>Caerdydd</v>
      </c>
      <c r="AH155" s="3" t="str">
        <f>VLOOKUP('Programmes (ENG)'!AH155,HIDE!G:H, 2, FALSE)</f>
        <v>Trawma Llawdriniaeth Orthopedig</v>
      </c>
      <c r="AI155" s="3" t="str">
        <f t="shared" si="15"/>
        <v/>
      </c>
      <c r="AJ155" s="3" t="str">
        <f>IF('Programmes (ENG)'!AJ155="","",VLOOKUP('Programmes (ENG)'!AJ155, HIDE!G:H, 2, FALSE))</f>
        <v/>
      </c>
      <c r="AK155" s="3" t="str">
        <f>IF('Programmes (ENG)'!AK155="Supervisor to be Confirmed",VLOOKUP('Programmes (ENG)'!AK155,HIDE!A:B,2,FALSE),IF('Programmes (ENG)'!AK155="","",'Programmes (ENG)'!AK155))</f>
        <v>Mr Frankie Brooks</v>
      </c>
      <c r="AL155" s="10" t="str">
        <f>IF('Programmes (ENG)'!AL155="", "", 'Programmes (ENG)'!AL155)</f>
        <v/>
      </c>
      <c r="AM155" s="10" t="str">
        <f>IF('Programmes (ENG)'!AM155="", "", 'Programmes (ENG)'!AM155)</f>
        <v/>
      </c>
      <c r="AN155" s="9" t="str">
        <f>IF('Programmes (ENG)'!AN155="","",VLOOKUP('Programmes (ENG)'!AN155,HIDE!A:B,2,FALSE))</f>
        <v/>
      </c>
      <c r="AO155" s="9" t="str">
        <f>IF('Programmes (ENG)'!AO155="","",VLOOKUP('Programmes (ENG)'!AO155,HIDE!A:B,2,FALSE))</f>
        <v/>
      </c>
      <c r="AP155" s="9" t="str">
        <f>IF('Programmes (ENG)'!AP155="","",VLOOKUP('Programmes (ENG)'!AP155,HIDE!$A:$B,2,FALSE))</f>
        <v/>
      </c>
      <c r="AQ155" s="9" t="str">
        <f t="shared" si="16"/>
        <v/>
      </c>
      <c r="AR155" s="9" t="str">
        <f>IF('Programmes (ENG)'!AR155="","",VLOOKUP('Programmes (ENG)'!AR155,HIDE!A:B,2,FALSE))</f>
        <v/>
      </c>
      <c r="AS155" s="9" t="str">
        <f t="shared" si="17"/>
        <v/>
      </c>
      <c r="AT155" s="9" t="str">
        <f>IF('Programmes (ENG)'!AT155="Supervisor to be Confirmed",VLOOKUP('Programmes (ENG)'!AT155,HIDE!A:B,2,FALSE),IF('Programmes (ENG)'!AT155="","",'Programmes (ENG)'!AT155))</f>
        <v/>
      </c>
    </row>
    <row r="156" spans="1:46" hidden="1" x14ac:dyDescent="0.25">
      <c r="A156" s="3" t="str">
        <f>'Programmes (ENG)'!A156</f>
        <v>FP</v>
      </c>
      <c r="B156" s="3" t="str">
        <f>'Programmes (ENG)'!B156</f>
        <v>F1/7A4/052b</v>
      </c>
      <c r="C156" s="3" t="str">
        <f>'Programmes (ENG)'!C156</f>
        <v>WAL/FP/052b</v>
      </c>
      <c r="D156" s="3" t="s">
        <v>872</v>
      </c>
      <c r="E156" s="5">
        <f>'Programmes (ENG)'!E156</f>
        <v>1</v>
      </c>
      <c r="F156" s="9" t="str">
        <f t="shared" si="12"/>
        <v xml:space="preserve">Trawma Llawdriniaeth Orthopedig, Meddygaeth Gyffredinol (Mewnol)/Endocrinoleg a Diabetes Mellitus, Llawdriniaeth Gyffredinol/Llawdriniaeth Fasgwlaidd </v>
      </c>
      <c r="G156" s="9" t="str">
        <f>IF('Programmes (ENG)'!G156="Supervisor to be Confirmed",VLOOKUP('Programmes (ENG)'!G156,HIDE!A:B,2,FALSE),IF('Programmes (ENG)'!G156="","",'Programmes (ENG)'!G156))</f>
        <v>Mr Frankie Brooks</v>
      </c>
      <c r="H156" s="5" t="str">
        <f>'Programmes (ENG)'!H156</f>
        <v>F1</v>
      </c>
      <c r="I156" s="6">
        <f>'Programmes (ENG)'!I156</f>
        <v>44770</v>
      </c>
      <c r="J156" s="6">
        <f>'Programmes (ENG)'!J156</f>
        <v>44901</v>
      </c>
      <c r="K156" s="3" t="str">
        <f>VLOOKUP('Programmes (ENG)'!K156,HIDE!A:B,2, FALSE)</f>
        <v>Bwrdd Iechyd Prifysgol Caerdydd a'r Fro</v>
      </c>
      <c r="L156" s="3" t="str">
        <f>VLOOKUP('Programmes (ENG)'!L156, HIDE!$A:$B, 2, FALSE)</f>
        <v>Ysbyty Athrofaol Cymru</v>
      </c>
      <c r="M156" s="3" t="str">
        <f>VLOOKUP('Programmes (ENG)'!M156, HIDE!$A:$B, 2, FALSE)</f>
        <v>Caerdydd</v>
      </c>
      <c r="N156" s="3" t="str">
        <f>VLOOKUP('Programmes (ENG)'!N156,HIDE!G:H, 2, FALSE)</f>
        <v>Trawma Llawdriniaeth Orthopedig</v>
      </c>
      <c r="O156" s="3" t="str">
        <f t="shared" si="13"/>
        <v/>
      </c>
      <c r="P156" s="3" t="str">
        <f>IF('Programmes (ENG)'!P156="","",VLOOKUP('Programmes (ENG)'!P156, HIDE!G:H, 2, FALSE))</f>
        <v/>
      </c>
      <c r="Q156" s="3" t="str">
        <f>IF('Programmes (ENG)'!Q156="Supervisor to be Confirmed",VLOOKUP('Programmes (ENG)'!Q156,HIDE!A:B,2,FALSE),IF('Programmes (ENG)'!Q156="","",'Programmes (ENG)'!Q156))</f>
        <v>Mr Frankie Brooks</v>
      </c>
      <c r="R156" s="3" t="str">
        <f>'Programmes (ENG)'!R156</f>
        <v>F1</v>
      </c>
      <c r="S156" s="10">
        <f>'Programmes (ENG)'!S156</f>
        <v>44537</v>
      </c>
      <c r="T156" s="10">
        <f>'Programmes (ENG)'!T156</f>
        <v>45020</v>
      </c>
      <c r="U156" s="3" t="str">
        <f>VLOOKUP('Programmes (ENG)'!U156,HIDE!A:B,2, FALSE)</f>
        <v>Bwrdd Iechyd Prifysgol Caerdydd a'r Fro</v>
      </c>
      <c r="V156" s="3" t="str">
        <f>VLOOKUP('Programmes (ENG)'!V156, HIDE!$A:$B, 2, FALSE)</f>
        <v>Ysbyty Athrofaol Llandochau</v>
      </c>
      <c r="W156" s="3" t="str">
        <f>VLOOKUP('Programmes (ENG)'!W156, HIDE!$A:$B, 2, FALSE)</f>
        <v>Penarth</v>
      </c>
      <c r="X156" s="3" t="str">
        <f>VLOOKUP('Programmes (ENG)'!X156,HIDE!G:H, 2, FALSE)</f>
        <v>Meddygaeth Gyffredinol (Mewnol)</v>
      </c>
      <c r="Y156" s="3" t="str">
        <f t="shared" si="14"/>
        <v>/</v>
      </c>
      <c r="Z156" s="3" t="str">
        <f>IF('Programmes (ENG)'!Z156="","",VLOOKUP('Programmes (ENG)'!Z156, HIDE!G:H, 2, FALSE))</f>
        <v>Endocrinoleg a Diabetes Mellitus</v>
      </c>
      <c r="AA156" s="3" t="str">
        <f>IF('Programmes (ENG)'!AA156="Supervisor to be Confirmed",VLOOKUP('Programmes (ENG)'!AA156,HIDE!A:B,2,FALSE),IF('Programmes (ENG)'!AA156="","",'Programmes (ENG)'!AA156))</f>
        <v xml:space="preserve">Dr Lindsay David George </v>
      </c>
      <c r="AB156" s="3" t="str">
        <f>'Programmes (ENG)'!AB156</f>
        <v>F1</v>
      </c>
      <c r="AC156" s="10">
        <f>'Programmes (ENG)'!AC156</f>
        <v>45021</v>
      </c>
      <c r="AD156" s="10">
        <f>'Programmes (ENG)'!AD156</f>
        <v>45139</v>
      </c>
      <c r="AE156" s="3" t="str">
        <f>VLOOKUP('Programmes (ENG)'!AE156,HIDE!A:B,2, FALSE)</f>
        <v>Bwrdd Iechyd Prifysgol Caerdydd a'r Fro</v>
      </c>
      <c r="AF156" s="3" t="str">
        <f>VLOOKUP('Programmes (ENG)'!AF156, HIDE!$A:$B, 2, FALSE)</f>
        <v>Ysbyty Athrofaol Cymru</v>
      </c>
      <c r="AG156" s="3" t="str">
        <f>VLOOKUP('Programmes (ENG)'!AG156, HIDE!$A:$B, 2, FALSE)</f>
        <v>Caerdydd</v>
      </c>
      <c r="AH156" s="3" t="str">
        <f>VLOOKUP('Programmes (ENG)'!AH156,HIDE!G:H, 2, FALSE)</f>
        <v>Llawdriniaeth Gyffredinol</v>
      </c>
      <c r="AI156" s="3" t="str">
        <f t="shared" si="15"/>
        <v>/</v>
      </c>
      <c r="AJ156" s="3" t="str">
        <f>IF('Programmes (ENG)'!AJ156="","",VLOOKUP('Programmes (ENG)'!AJ156, HIDE!G:H, 2, FALSE))</f>
        <v>Llawdriniaeth Fasgwlaidd</v>
      </c>
      <c r="AK156" s="3" t="str">
        <f>IF('Programmes (ENG)'!AK156="Supervisor to be Confirmed",VLOOKUP('Programmes (ENG)'!AK156,HIDE!A:B,2,FALSE),IF('Programmes (ENG)'!AK156="","",'Programmes (ENG)'!AK156))</f>
        <v xml:space="preserve">Miss Susan Hill </v>
      </c>
      <c r="AL156" s="10" t="str">
        <f>IF('Programmes (ENG)'!AL156="", "", 'Programmes (ENG)'!AL156)</f>
        <v/>
      </c>
      <c r="AM156" s="10" t="str">
        <f>IF('Programmes (ENG)'!AM156="", "", 'Programmes (ENG)'!AM156)</f>
        <v/>
      </c>
      <c r="AN156" s="9" t="str">
        <f>IF('Programmes (ENG)'!AN156="","",VLOOKUP('Programmes (ENG)'!AN156,HIDE!A:B,2,FALSE))</f>
        <v/>
      </c>
      <c r="AO156" s="9" t="str">
        <f>IF('Programmes (ENG)'!AO156="","",VLOOKUP('Programmes (ENG)'!AO156,HIDE!A:B,2,FALSE))</f>
        <v/>
      </c>
      <c r="AP156" s="9" t="str">
        <f>IF('Programmes (ENG)'!AP156="","",VLOOKUP('Programmes (ENG)'!AP156,HIDE!$A:$B,2,FALSE))</f>
        <v/>
      </c>
      <c r="AQ156" s="9" t="str">
        <f t="shared" si="16"/>
        <v/>
      </c>
      <c r="AR156" s="9" t="str">
        <f>IF('Programmes (ENG)'!AR156="","",VLOOKUP('Programmes (ENG)'!AR156,HIDE!A:B,2,FALSE))</f>
        <v/>
      </c>
      <c r="AS156" s="9" t="str">
        <f t="shared" si="17"/>
        <v/>
      </c>
      <c r="AT156" s="9" t="str">
        <f>IF('Programmes (ENG)'!AT156="Supervisor to be Confirmed",VLOOKUP('Programmes (ENG)'!AT156,HIDE!A:B,2,FALSE),IF('Programmes (ENG)'!AT156="","",'Programmes (ENG)'!AT156))</f>
        <v/>
      </c>
    </row>
    <row r="157" spans="1:46" hidden="1" x14ac:dyDescent="0.25">
      <c r="A157" s="3" t="str">
        <f>'Programmes (ENG)'!A157</f>
        <v>FP</v>
      </c>
      <c r="B157" s="3" t="str">
        <f>'Programmes (ENG)'!B157</f>
        <v>F1/7A4/052c</v>
      </c>
      <c r="C157" s="3" t="str">
        <f>'Programmes (ENG)'!C157</f>
        <v>WAL/FP/052c</v>
      </c>
      <c r="D157" s="3" t="s">
        <v>872</v>
      </c>
      <c r="E157" s="5">
        <f>'Programmes (ENG)'!E157</f>
        <v>1</v>
      </c>
      <c r="F157" s="9" t="str">
        <f t="shared" si="12"/>
        <v xml:space="preserve">Llawdriniaeth Gyffredinol/Llawdriniaeth Fasgwlaidd, Trawma Llawdriniaeth Orthopedig, Meddygaeth Gyffredinol (Mewnol)/Endocrinoleg a Diabetes Mellitus </v>
      </c>
      <c r="G157" s="9" t="str">
        <f>IF('Programmes (ENG)'!G157="Supervisor to be Confirmed",VLOOKUP('Programmes (ENG)'!G157,HIDE!A:B,2,FALSE),IF('Programmes (ENG)'!G157="","",'Programmes (ENG)'!G157))</f>
        <v xml:space="preserve">Miss Susan Hill </v>
      </c>
      <c r="H157" s="5" t="str">
        <f>'Programmes (ENG)'!H157</f>
        <v>F1</v>
      </c>
      <c r="I157" s="6">
        <f>'Programmes (ENG)'!I157</f>
        <v>44770</v>
      </c>
      <c r="J157" s="6">
        <f>'Programmes (ENG)'!J157</f>
        <v>44901</v>
      </c>
      <c r="K157" s="3" t="str">
        <f>VLOOKUP('Programmes (ENG)'!K157,HIDE!A:B,2, FALSE)</f>
        <v>Bwrdd Iechyd Prifysgol Caerdydd a'r Fro</v>
      </c>
      <c r="L157" s="3" t="str">
        <f>VLOOKUP('Programmes (ENG)'!L157, HIDE!$A:$B, 2, FALSE)</f>
        <v>Ysbyty Athrofaol Cymru</v>
      </c>
      <c r="M157" s="3" t="str">
        <f>VLOOKUP('Programmes (ENG)'!M157, HIDE!$A:$B, 2, FALSE)</f>
        <v>Caerdydd</v>
      </c>
      <c r="N157" s="3" t="str">
        <f>VLOOKUP('Programmes (ENG)'!N157,HIDE!G:H, 2, FALSE)</f>
        <v>Llawdriniaeth Gyffredinol</v>
      </c>
      <c r="O157" s="3" t="str">
        <f t="shared" si="13"/>
        <v>/</v>
      </c>
      <c r="P157" s="3" t="str">
        <f>IF('Programmes (ENG)'!P157="","",VLOOKUP('Programmes (ENG)'!P157, HIDE!G:H, 2, FALSE))</f>
        <v>Llawdriniaeth Fasgwlaidd</v>
      </c>
      <c r="Q157" s="3" t="str">
        <f>IF('Programmes (ENG)'!Q157="Supervisor to be Confirmed",VLOOKUP('Programmes (ENG)'!Q157,HIDE!A:B,2,FALSE),IF('Programmes (ENG)'!Q157="","",'Programmes (ENG)'!Q157))</f>
        <v xml:space="preserve">Miss Susan Hill </v>
      </c>
      <c r="R157" s="3" t="str">
        <f>'Programmes (ENG)'!R157</f>
        <v>F1</v>
      </c>
      <c r="S157" s="10">
        <f>'Programmes (ENG)'!S157</f>
        <v>44537</v>
      </c>
      <c r="T157" s="10">
        <f>'Programmes (ENG)'!T157</f>
        <v>45020</v>
      </c>
      <c r="U157" s="3" t="str">
        <f>VLOOKUP('Programmes (ENG)'!U157,HIDE!A:B,2, FALSE)</f>
        <v>Bwrdd Iechyd Prifysgol Caerdydd a'r Fro</v>
      </c>
      <c r="V157" s="3" t="str">
        <f>VLOOKUP('Programmes (ENG)'!V157, HIDE!$A:$B, 2, FALSE)</f>
        <v>Ysbyty Athrofaol Cymru</v>
      </c>
      <c r="W157" s="3" t="str">
        <f>VLOOKUP('Programmes (ENG)'!W157, HIDE!$A:$B, 2, FALSE)</f>
        <v>Caerdydd</v>
      </c>
      <c r="X157" s="3" t="str">
        <f>VLOOKUP('Programmes (ENG)'!X157,HIDE!G:H, 2, FALSE)</f>
        <v>Trawma Llawdriniaeth Orthopedig</v>
      </c>
      <c r="Y157" s="3" t="str">
        <f t="shared" si="14"/>
        <v/>
      </c>
      <c r="Z157" s="3" t="str">
        <f>IF('Programmes (ENG)'!Z157="","",VLOOKUP('Programmes (ENG)'!Z157, HIDE!G:H, 2, FALSE))</f>
        <v/>
      </c>
      <c r="AA157" s="3" t="str">
        <f>IF('Programmes (ENG)'!AA157="Supervisor to be Confirmed",VLOOKUP('Programmes (ENG)'!AA157,HIDE!A:B,2,FALSE),IF('Programmes (ENG)'!AA157="","",'Programmes (ENG)'!AA157))</f>
        <v>Mr Frankie Brooks</v>
      </c>
      <c r="AB157" s="3" t="str">
        <f>'Programmes (ENG)'!AB157</f>
        <v>F1</v>
      </c>
      <c r="AC157" s="10">
        <f>'Programmes (ENG)'!AC157</f>
        <v>45021</v>
      </c>
      <c r="AD157" s="10">
        <f>'Programmes (ENG)'!AD157</f>
        <v>45139</v>
      </c>
      <c r="AE157" s="3" t="str">
        <f>VLOOKUP('Programmes (ENG)'!AE157,HIDE!A:B,2, FALSE)</f>
        <v>Bwrdd Iechyd Prifysgol Caerdydd a'r Fro</v>
      </c>
      <c r="AF157" s="3" t="str">
        <f>VLOOKUP('Programmes (ENG)'!AF157, HIDE!$A:$B, 2, FALSE)</f>
        <v>Ysbyty Athrofaol Llandochau</v>
      </c>
      <c r="AG157" s="3" t="str">
        <f>VLOOKUP('Programmes (ENG)'!AG157, HIDE!$A:$B, 2, FALSE)</f>
        <v>Penarth</v>
      </c>
      <c r="AH157" s="3" t="str">
        <f>VLOOKUP('Programmes (ENG)'!AH157,HIDE!G:H, 2, FALSE)</f>
        <v>Meddygaeth Gyffredinol (Mewnol)</v>
      </c>
      <c r="AI157" s="3" t="str">
        <f t="shared" si="15"/>
        <v>/</v>
      </c>
      <c r="AJ157" s="3" t="str">
        <f>IF('Programmes (ENG)'!AJ157="","",VLOOKUP('Programmes (ENG)'!AJ157, HIDE!G:H, 2, FALSE))</f>
        <v>Endocrinoleg a Diabetes Mellitus</v>
      </c>
      <c r="AK157" s="3" t="str">
        <f>IF('Programmes (ENG)'!AK157="Supervisor to be Confirmed",VLOOKUP('Programmes (ENG)'!AK157,HIDE!A:B,2,FALSE),IF('Programmes (ENG)'!AK157="","",'Programmes (ENG)'!AK157))</f>
        <v xml:space="preserve">Dr Lindsay David George </v>
      </c>
      <c r="AL157" s="10" t="str">
        <f>IF('Programmes (ENG)'!AL157="", "", 'Programmes (ENG)'!AL157)</f>
        <v/>
      </c>
      <c r="AM157" s="10" t="str">
        <f>IF('Programmes (ENG)'!AM157="", "", 'Programmes (ENG)'!AM157)</f>
        <v/>
      </c>
      <c r="AN157" s="9" t="str">
        <f>IF('Programmes (ENG)'!AN157="","",VLOOKUP('Programmes (ENG)'!AN157,HIDE!A:B,2,FALSE))</f>
        <v/>
      </c>
      <c r="AO157" s="9" t="str">
        <f>IF('Programmes (ENG)'!AO157="","",VLOOKUP('Programmes (ENG)'!AO157,HIDE!A:B,2,FALSE))</f>
        <v/>
      </c>
      <c r="AP157" s="9" t="str">
        <f>IF('Programmes (ENG)'!AP157="","",VLOOKUP('Programmes (ENG)'!AP157,HIDE!$A:$B,2,FALSE))</f>
        <v/>
      </c>
      <c r="AQ157" s="9" t="str">
        <f t="shared" si="16"/>
        <v/>
      </c>
      <c r="AR157" s="9" t="str">
        <f>IF('Programmes (ENG)'!AR157="","",VLOOKUP('Programmes (ENG)'!AR157,HIDE!A:B,2,FALSE))</f>
        <v/>
      </c>
      <c r="AS157" s="9" t="str">
        <f t="shared" si="17"/>
        <v/>
      </c>
      <c r="AT157" s="9" t="str">
        <f>IF('Programmes (ENG)'!AT157="Supervisor to be Confirmed",VLOOKUP('Programmes (ENG)'!AT157,HIDE!A:B,2,FALSE),IF('Programmes (ENG)'!AT157="","",'Programmes (ENG)'!AT157))</f>
        <v/>
      </c>
    </row>
    <row r="158" spans="1:46" hidden="1" x14ac:dyDescent="0.25">
      <c r="A158" s="3" t="str">
        <f>'Programmes (ENG)'!A158</f>
        <v>FP</v>
      </c>
      <c r="B158" s="3" t="str">
        <f>'Programmes (ENG)'!B158</f>
        <v>F1/7A4/053a</v>
      </c>
      <c r="C158" s="3" t="str">
        <f>'Programmes (ENG)'!C158</f>
        <v>WAL/FP/053a</v>
      </c>
      <c r="D158" s="3" t="s">
        <v>872</v>
      </c>
      <c r="E158" s="5">
        <f>'Programmes (ENG)'!E158</f>
        <v>1</v>
      </c>
      <c r="F158" s="9" t="str">
        <f t="shared" si="12"/>
        <v xml:space="preserve">Meddygaeth Gyffredinol (Mewnol)/Meddygaeth Anadlol, Llawdriniaeth Gyffredinol/Llawdriniaeth Fasgwlaidd, Trawma Llawdriniaeth Orthopedig </v>
      </c>
      <c r="G158" s="9" t="str">
        <f>IF('Programmes (ENG)'!G158="Supervisor to be Confirmed",VLOOKUP('Programmes (ENG)'!G158,HIDE!A:B,2,FALSE),IF('Programmes (ENG)'!G158="","",'Programmes (ENG)'!G158))</f>
        <v xml:space="preserve">Dr Ramsey Sabit </v>
      </c>
      <c r="H158" s="5" t="str">
        <f>'Programmes (ENG)'!H158</f>
        <v>F1</v>
      </c>
      <c r="I158" s="6">
        <f>'Programmes (ENG)'!I158</f>
        <v>44770</v>
      </c>
      <c r="J158" s="6">
        <f>'Programmes (ENG)'!J158</f>
        <v>44901</v>
      </c>
      <c r="K158" s="3" t="str">
        <f>VLOOKUP('Programmes (ENG)'!K158,HIDE!A:B,2, FALSE)</f>
        <v>Bwrdd Iechyd Prifysgol Caerdydd a'r Fro</v>
      </c>
      <c r="L158" s="3" t="str">
        <f>VLOOKUP('Programmes (ENG)'!L158, HIDE!$A:$B, 2, FALSE)</f>
        <v>Ysbyty Athrofaol Llandochau</v>
      </c>
      <c r="M158" s="3" t="str">
        <f>VLOOKUP('Programmes (ENG)'!M158, HIDE!$A:$B, 2, FALSE)</f>
        <v>Penarth</v>
      </c>
      <c r="N158" s="3" t="str">
        <f>VLOOKUP('Programmes (ENG)'!N158,HIDE!G:H, 2, FALSE)</f>
        <v>Meddygaeth Gyffredinol (Mewnol)</v>
      </c>
      <c r="O158" s="3" t="str">
        <f t="shared" si="13"/>
        <v>/</v>
      </c>
      <c r="P158" s="3" t="str">
        <f>IF('Programmes (ENG)'!P158="","",VLOOKUP('Programmes (ENG)'!P158, HIDE!G:H, 2, FALSE))</f>
        <v>Meddygaeth Anadlol</v>
      </c>
      <c r="Q158" s="3" t="str">
        <f>IF('Programmes (ENG)'!Q158="Supervisor to be Confirmed",VLOOKUP('Programmes (ENG)'!Q158,HIDE!A:B,2,FALSE),IF('Programmes (ENG)'!Q158="","",'Programmes (ENG)'!Q158))</f>
        <v xml:space="preserve">Dr Ramsey Sabit </v>
      </c>
      <c r="R158" s="3" t="str">
        <f>'Programmes (ENG)'!R158</f>
        <v>F1</v>
      </c>
      <c r="S158" s="10">
        <f>'Programmes (ENG)'!S158</f>
        <v>44537</v>
      </c>
      <c r="T158" s="10">
        <f>'Programmes (ENG)'!T158</f>
        <v>45020</v>
      </c>
      <c r="U158" s="3" t="str">
        <f>VLOOKUP('Programmes (ENG)'!U158,HIDE!A:B,2, FALSE)</f>
        <v>Bwrdd Iechyd Prifysgol Caerdydd a'r Fro</v>
      </c>
      <c r="V158" s="3" t="str">
        <f>VLOOKUP('Programmes (ENG)'!V158, HIDE!$A:$B, 2, FALSE)</f>
        <v>Ysbyty Athrofaol Cymru</v>
      </c>
      <c r="W158" s="3" t="str">
        <f>VLOOKUP('Programmes (ENG)'!W158, HIDE!$A:$B, 2, FALSE)</f>
        <v>Caerdydd</v>
      </c>
      <c r="X158" s="3" t="str">
        <f>VLOOKUP('Programmes (ENG)'!X158,HIDE!G:H, 2, FALSE)</f>
        <v>Llawdriniaeth Gyffredinol</v>
      </c>
      <c r="Y158" s="3" t="str">
        <f t="shared" si="14"/>
        <v>/</v>
      </c>
      <c r="Z158" s="3" t="str">
        <f>IF('Programmes (ENG)'!Z158="","",VLOOKUP('Programmes (ENG)'!Z158, HIDE!G:H, 2, FALSE))</f>
        <v>Llawdriniaeth Fasgwlaidd</v>
      </c>
      <c r="AA158" s="3" t="str">
        <f>IF('Programmes (ENG)'!AA158="Supervisor to be Confirmed",VLOOKUP('Programmes (ENG)'!AA158,HIDE!A:B,2,FALSE),IF('Programmes (ENG)'!AA158="","",'Programmes (ENG)'!AA158))</f>
        <v>Mr Ian Williams</v>
      </c>
      <c r="AB158" s="3" t="str">
        <f>'Programmes (ENG)'!AB158</f>
        <v>F1</v>
      </c>
      <c r="AC158" s="10">
        <f>'Programmes (ENG)'!AC158</f>
        <v>45021</v>
      </c>
      <c r="AD158" s="10">
        <f>'Programmes (ENG)'!AD158</f>
        <v>45139</v>
      </c>
      <c r="AE158" s="3" t="str">
        <f>VLOOKUP('Programmes (ENG)'!AE158,HIDE!A:B,2, FALSE)</f>
        <v>Bwrdd Iechyd Prifysgol Caerdydd a'r Fro</v>
      </c>
      <c r="AF158" s="3" t="str">
        <f>VLOOKUP('Programmes (ENG)'!AF158, HIDE!$A:$B, 2, FALSE)</f>
        <v>Ysbyty Athrofaol Cymru</v>
      </c>
      <c r="AG158" s="3" t="str">
        <f>VLOOKUP('Programmes (ENG)'!AG158, HIDE!$A:$B, 2, FALSE)</f>
        <v>Caerdydd</v>
      </c>
      <c r="AH158" s="3" t="str">
        <f>VLOOKUP('Programmes (ENG)'!AH158,HIDE!G:H, 2, FALSE)</f>
        <v>Trawma Llawdriniaeth Orthopedig</v>
      </c>
      <c r="AI158" s="3" t="str">
        <f t="shared" si="15"/>
        <v/>
      </c>
      <c r="AJ158" s="3" t="str">
        <f>IF('Programmes (ENG)'!AJ158="","",VLOOKUP('Programmes (ENG)'!AJ158, HIDE!G:H, 2, FALSE))</f>
        <v/>
      </c>
      <c r="AK158" s="3" t="str">
        <f>IF('Programmes (ENG)'!AK158="Supervisor to be Confirmed",VLOOKUP('Programmes (ENG)'!AK158,HIDE!A:B,2,FALSE),IF('Programmes (ENG)'!AK158="","",'Programmes (ENG)'!AK158))</f>
        <v xml:space="preserve">Mr Chris Wilson </v>
      </c>
      <c r="AL158" s="10" t="str">
        <f>IF('Programmes (ENG)'!AL158="", "", 'Programmes (ENG)'!AL158)</f>
        <v/>
      </c>
      <c r="AM158" s="10" t="str">
        <f>IF('Programmes (ENG)'!AM158="", "", 'Programmes (ENG)'!AM158)</f>
        <v/>
      </c>
      <c r="AN158" s="9" t="str">
        <f>IF('Programmes (ENG)'!AN158="","",VLOOKUP('Programmes (ENG)'!AN158,HIDE!A:B,2,FALSE))</f>
        <v/>
      </c>
      <c r="AO158" s="9" t="str">
        <f>IF('Programmes (ENG)'!AO158="","",VLOOKUP('Programmes (ENG)'!AO158,HIDE!A:B,2,FALSE))</f>
        <v/>
      </c>
      <c r="AP158" s="9" t="str">
        <f>IF('Programmes (ENG)'!AP158="","",VLOOKUP('Programmes (ENG)'!AP158,HIDE!$A:$B,2,FALSE))</f>
        <v/>
      </c>
      <c r="AQ158" s="9" t="str">
        <f t="shared" si="16"/>
        <v/>
      </c>
      <c r="AR158" s="9" t="str">
        <f>IF('Programmes (ENG)'!AR158="","",VLOOKUP('Programmes (ENG)'!AR158,HIDE!A:B,2,FALSE))</f>
        <v/>
      </c>
      <c r="AS158" s="9" t="str">
        <f t="shared" si="17"/>
        <v/>
      </c>
      <c r="AT158" s="9" t="str">
        <f>IF('Programmes (ENG)'!AT158="Supervisor to be Confirmed",VLOOKUP('Programmes (ENG)'!AT158,HIDE!A:B,2,FALSE),IF('Programmes (ENG)'!AT158="","",'Programmes (ENG)'!AT158))</f>
        <v/>
      </c>
    </row>
    <row r="159" spans="1:46" hidden="1" x14ac:dyDescent="0.25">
      <c r="A159" s="3" t="str">
        <f>'Programmes (ENG)'!A159</f>
        <v>FP</v>
      </c>
      <c r="B159" s="3" t="str">
        <f>'Programmes (ENG)'!B159</f>
        <v>F1/7A4/053b</v>
      </c>
      <c r="C159" s="3" t="str">
        <f>'Programmes (ENG)'!C159</f>
        <v>WAL/FP/053b</v>
      </c>
      <c r="D159" s="3" t="s">
        <v>872</v>
      </c>
      <c r="E159" s="5">
        <f>'Programmes (ENG)'!E159</f>
        <v>1</v>
      </c>
      <c r="F159" s="9" t="str">
        <f t="shared" si="12"/>
        <v xml:space="preserve">Trawma Llawdriniaeth Orthopedig, Meddygaeth Gyffredinol (Mewnol)/Meddygaeth Anadlol, Llawdriniaeth Gyffredinol/Llawdriniaeth Fasgwlaidd </v>
      </c>
      <c r="G159" s="9" t="str">
        <f>IF('Programmes (ENG)'!G159="Supervisor to be Confirmed",VLOOKUP('Programmes (ENG)'!G159,HIDE!A:B,2,FALSE),IF('Programmes (ENG)'!G159="","",'Programmes (ENG)'!G159))</f>
        <v xml:space="preserve">Mr Chris Wilson </v>
      </c>
      <c r="H159" s="5" t="str">
        <f>'Programmes (ENG)'!H159</f>
        <v>F1</v>
      </c>
      <c r="I159" s="6">
        <f>'Programmes (ENG)'!I159</f>
        <v>44770</v>
      </c>
      <c r="J159" s="6">
        <f>'Programmes (ENG)'!J159</f>
        <v>44901</v>
      </c>
      <c r="K159" s="3" t="str">
        <f>VLOOKUP('Programmes (ENG)'!K159,HIDE!A:B,2, FALSE)</f>
        <v>Bwrdd Iechyd Prifysgol Caerdydd a'r Fro</v>
      </c>
      <c r="L159" s="3" t="str">
        <f>VLOOKUP('Programmes (ENG)'!L159, HIDE!$A:$B, 2, FALSE)</f>
        <v>Ysbyty Athrofaol Cymru</v>
      </c>
      <c r="M159" s="3" t="str">
        <f>VLOOKUP('Programmes (ENG)'!M159, HIDE!$A:$B, 2, FALSE)</f>
        <v>Caerdydd</v>
      </c>
      <c r="N159" s="3" t="str">
        <f>VLOOKUP('Programmes (ENG)'!N159,HIDE!G:H, 2, FALSE)</f>
        <v>Trawma Llawdriniaeth Orthopedig</v>
      </c>
      <c r="O159" s="3" t="str">
        <f t="shared" si="13"/>
        <v/>
      </c>
      <c r="P159" s="3" t="str">
        <f>IF('Programmes (ENG)'!P159="","",VLOOKUP('Programmes (ENG)'!P159, HIDE!G:H, 2, FALSE))</f>
        <v/>
      </c>
      <c r="Q159" s="3" t="str">
        <f>IF('Programmes (ENG)'!Q159="Supervisor to be Confirmed",VLOOKUP('Programmes (ENG)'!Q159,HIDE!A:B,2,FALSE),IF('Programmes (ENG)'!Q159="","",'Programmes (ENG)'!Q159))</f>
        <v xml:space="preserve">Mr Chris Wilson </v>
      </c>
      <c r="R159" s="3" t="str">
        <f>'Programmes (ENG)'!R159</f>
        <v>F1</v>
      </c>
      <c r="S159" s="10">
        <f>'Programmes (ENG)'!S159</f>
        <v>44537</v>
      </c>
      <c r="T159" s="10">
        <f>'Programmes (ENG)'!T159</f>
        <v>45020</v>
      </c>
      <c r="U159" s="3" t="str">
        <f>VLOOKUP('Programmes (ENG)'!U159,HIDE!A:B,2, FALSE)</f>
        <v>Bwrdd Iechyd Prifysgol Caerdydd a'r Fro</v>
      </c>
      <c r="V159" s="3" t="str">
        <f>VLOOKUP('Programmes (ENG)'!V159, HIDE!$A:$B, 2, FALSE)</f>
        <v>Ysbyty Athrofaol Llandochau</v>
      </c>
      <c r="W159" s="3" t="str">
        <f>VLOOKUP('Programmes (ENG)'!W159, HIDE!$A:$B, 2, FALSE)</f>
        <v>Penarth</v>
      </c>
      <c r="X159" s="3" t="str">
        <f>VLOOKUP('Programmes (ENG)'!X159,HIDE!G:H, 2, FALSE)</f>
        <v>Meddygaeth Gyffredinol (Mewnol)</v>
      </c>
      <c r="Y159" s="3" t="str">
        <f t="shared" si="14"/>
        <v>/</v>
      </c>
      <c r="Z159" s="3" t="str">
        <f>IF('Programmes (ENG)'!Z159="","",VLOOKUP('Programmes (ENG)'!Z159, HIDE!G:H, 2, FALSE))</f>
        <v>Meddygaeth Anadlol</v>
      </c>
      <c r="AA159" s="3" t="str">
        <f>IF('Programmes (ENG)'!AA159="Supervisor to be Confirmed",VLOOKUP('Programmes (ENG)'!AA159,HIDE!A:B,2,FALSE),IF('Programmes (ENG)'!AA159="","",'Programmes (ENG)'!AA159))</f>
        <v xml:space="preserve">Dr Ramsey Sabit </v>
      </c>
      <c r="AB159" s="3" t="str">
        <f>'Programmes (ENG)'!AB159</f>
        <v>F1</v>
      </c>
      <c r="AC159" s="10">
        <f>'Programmes (ENG)'!AC159</f>
        <v>45021</v>
      </c>
      <c r="AD159" s="10">
        <f>'Programmes (ENG)'!AD159</f>
        <v>45139</v>
      </c>
      <c r="AE159" s="3" t="str">
        <f>VLOOKUP('Programmes (ENG)'!AE159,HIDE!A:B,2, FALSE)</f>
        <v>Bwrdd Iechyd Prifysgol Caerdydd a'r Fro</v>
      </c>
      <c r="AF159" s="3" t="str">
        <f>VLOOKUP('Programmes (ENG)'!AF159, HIDE!$A:$B, 2, FALSE)</f>
        <v>Ysbyty Athrofaol Cymru</v>
      </c>
      <c r="AG159" s="3" t="str">
        <f>VLOOKUP('Programmes (ENG)'!AG159, HIDE!$A:$B, 2, FALSE)</f>
        <v>Caerdydd</v>
      </c>
      <c r="AH159" s="3" t="str">
        <f>VLOOKUP('Programmes (ENG)'!AH159,HIDE!G:H, 2, FALSE)</f>
        <v>Llawdriniaeth Gyffredinol</v>
      </c>
      <c r="AI159" s="3" t="str">
        <f t="shared" si="15"/>
        <v>/</v>
      </c>
      <c r="AJ159" s="3" t="str">
        <f>IF('Programmes (ENG)'!AJ159="","",VLOOKUP('Programmes (ENG)'!AJ159, HIDE!G:H, 2, FALSE))</f>
        <v>Llawdriniaeth Fasgwlaidd</v>
      </c>
      <c r="AK159" s="3" t="str">
        <f>IF('Programmes (ENG)'!AK159="Supervisor to be Confirmed",VLOOKUP('Programmes (ENG)'!AK159,HIDE!A:B,2,FALSE),IF('Programmes (ENG)'!AK159="","",'Programmes (ENG)'!AK159))</f>
        <v>Mr Ian Williams</v>
      </c>
      <c r="AL159" s="10" t="str">
        <f>IF('Programmes (ENG)'!AL159="", "", 'Programmes (ENG)'!AL159)</f>
        <v/>
      </c>
      <c r="AM159" s="10" t="str">
        <f>IF('Programmes (ENG)'!AM159="", "", 'Programmes (ENG)'!AM159)</f>
        <v/>
      </c>
      <c r="AN159" s="9" t="str">
        <f>IF('Programmes (ENG)'!AN159="","",VLOOKUP('Programmes (ENG)'!AN159,HIDE!A:B,2,FALSE))</f>
        <v/>
      </c>
      <c r="AO159" s="9" t="str">
        <f>IF('Programmes (ENG)'!AO159="","",VLOOKUP('Programmes (ENG)'!AO159,HIDE!A:B,2,FALSE))</f>
        <v/>
      </c>
      <c r="AP159" s="9" t="str">
        <f>IF('Programmes (ENG)'!AP159="","",VLOOKUP('Programmes (ENG)'!AP159,HIDE!$A:$B,2,FALSE))</f>
        <v/>
      </c>
      <c r="AQ159" s="9" t="str">
        <f t="shared" si="16"/>
        <v/>
      </c>
      <c r="AR159" s="9" t="str">
        <f>IF('Programmes (ENG)'!AR159="","",VLOOKUP('Programmes (ENG)'!AR159,HIDE!A:B,2,FALSE))</f>
        <v/>
      </c>
      <c r="AS159" s="9" t="str">
        <f t="shared" si="17"/>
        <v/>
      </c>
      <c r="AT159" s="9" t="str">
        <f>IF('Programmes (ENG)'!AT159="Supervisor to be Confirmed",VLOOKUP('Programmes (ENG)'!AT159,HIDE!A:B,2,FALSE),IF('Programmes (ENG)'!AT159="","",'Programmes (ENG)'!AT159))</f>
        <v/>
      </c>
    </row>
    <row r="160" spans="1:46" hidden="1" x14ac:dyDescent="0.25">
      <c r="A160" s="3" t="str">
        <f>'Programmes (ENG)'!A160</f>
        <v>FP</v>
      </c>
      <c r="B160" s="3" t="str">
        <f>'Programmes (ENG)'!B160</f>
        <v>F1/7A4/053c</v>
      </c>
      <c r="C160" s="3" t="str">
        <f>'Programmes (ENG)'!C160</f>
        <v>WAL/FP/053c</v>
      </c>
      <c r="D160" s="3" t="s">
        <v>872</v>
      </c>
      <c r="E160" s="5">
        <f>'Programmes (ENG)'!E160</f>
        <v>1</v>
      </c>
      <c r="F160" s="9" t="str">
        <f t="shared" si="12"/>
        <v xml:space="preserve">Llawdriniaeth Gyffredinol/Llawdriniaeth Fasgwlaidd, Trawma Llawdriniaeth Orthopedig, Meddygaeth Gyffredinol (Mewnol)/Meddygaeth Anadlol </v>
      </c>
      <c r="G160" s="9" t="str">
        <f>IF('Programmes (ENG)'!G160="Supervisor to be Confirmed",VLOOKUP('Programmes (ENG)'!G160,HIDE!A:B,2,FALSE),IF('Programmes (ENG)'!G160="","",'Programmes (ENG)'!G160))</f>
        <v>Mr Ian Williams</v>
      </c>
      <c r="H160" s="5" t="str">
        <f>'Programmes (ENG)'!H160</f>
        <v>F1</v>
      </c>
      <c r="I160" s="6">
        <f>'Programmes (ENG)'!I160</f>
        <v>44770</v>
      </c>
      <c r="J160" s="6">
        <f>'Programmes (ENG)'!J160</f>
        <v>44901</v>
      </c>
      <c r="K160" s="3" t="str">
        <f>VLOOKUP('Programmes (ENG)'!K160,HIDE!A:B,2, FALSE)</f>
        <v>Bwrdd Iechyd Prifysgol Caerdydd a'r Fro</v>
      </c>
      <c r="L160" s="3" t="str">
        <f>VLOOKUP('Programmes (ENG)'!L160, HIDE!$A:$B, 2, FALSE)</f>
        <v>Ysbyty Athrofaol Cymru</v>
      </c>
      <c r="M160" s="3" t="str">
        <f>VLOOKUP('Programmes (ENG)'!M160, HIDE!$A:$B, 2, FALSE)</f>
        <v>Caerdydd</v>
      </c>
      <c r="N160" s="3" t="str">
        <f>VLOOKUP('Programmes (ENG)'!N160,HIDE!G:H, 2, FALSE)</f>
        <v>Llawdriniaeth Gyffredinol</v>
      </c>
      <c r="O160" s="3" t="str">
        <f t="shared" si="13"/>
        <v>/</v>
      </c>
      <c r="P160" s="3" t="str">
        <f>IF('Programmes (ENG)'!P160="","",VLOOKUP('Programmes (ENG)'!P160, HIDE!G:H, 2, FALSE))</f>
        <v>Llawdriniaeth Fasgwlaidd</v>
      </c>
      <c r="Q160" s="3" t="str">
        <f>IF('Programmes (ENG)'!Q160="Supervisor to be Confirmed",VLOOKUP('Programmes (ENG)'!Q160,HIDE!A:B,2,FALSE),IF('Programmes (ENG)'!Q160="","",'Programmes (ENG)'!Q160))</f>
        <v>Mr Ian Williams</v>
      </c>
      <c r="R160" s="3" t="str">
        <f>'Programmes (ENG)'!R160</f>
        <v>F1</v>
      </c>
      <c r="S160" s="10">
        <f>'Programmes (ENG)'!S160</f>
        <v>44537</v>
      </c>
      <c r="T160" s="10">
        <f>'Programmes (ENG)'!T160</f>
        <v>45020</v>
      </c>
      <c r="U160" s="3" t="str">
        <f>VLOOKUP('Programmes (ENG)'!U160,HIDE!A:B,2, FALSE)</f>
        <v>Bwrdd Iechyd Prifysgol Caerdydd a'r Fro</v>
      </c>
      <c r="V160" s="3" t="str">
        <f>VLOOKUP('Programmes (ENG)'!V160, HIDE!$A:$B, 2, FALSE)</f>
        <v>Ysbyty Athrofaol Cymru</v>
      </c>
      <c r="W160" s="3" t="str">
        <f>VLOOKUP('Programmes (ENG)'!W160, HIDE!$A:$B, 2, FALSE)</f>
        <v>Caerdydd</v>
      </c>
      <c r="X160" s="3" t="str">
        <f>VLOOKUP('Programmes (ENG)'!X160,HIDE!G:H, 2, FALSE)</f>
        <v>Trawma Llawdriniaeth Orthopedig</v>
      </c>
      <c r="Y160" s="3" t="str">
        <f t="shared" si="14"/>
        <v/>
      </c>
      <c r="Z160" s="3" t="str">
        <f>IF('Programmes (ENG)'!Z160="","",VLOOKUP('Programmes (ENG)'!Z160, HIDE!G:H, 2, FALSE))</f>
        <v/>
      </c>
      <c r="AA160" s="3" t="str">
        <f>IF('Programmes (ENG)'!AA160="Supervisor to be Confirmed",VLOOKUP('Programmes (ENG)'!AA160,HIDE!A:B,2,FALSE),IF('Programmes (ENG)'!AA160="","",'Programmes (ENG)'!AA160))</f>
        <v xml:space="preserve">Mr Chris Wilson </v>
      </c>
      <c r="AB160" s="3" t="str">
        <f>'Programmes (ENG)'!AB160</f>
        <v>F1</v>
      </c>
      <c r="AC160" s="10">
        <f>'Programmes (ENG)'!AC160</f>
        <v>45021</v>
      </c>
      <c r="AD160" s="10">
        <f>'Programmes (ENG)'!AD160</f>
        <v>45139</v>
      </c>
      <c r="AE160" s="3" t="str">
        <f>VLOOKUP('Programmes (ENG)'!AE160,HIDE!A:B,2, FALSE)</f>
        <v>Bwrdd Iechyd Prifysgol Caerdydd a'r Fro</v>
      </c>
      <c r="AF160" s="3" t="str">
        <f>VLOOKUP('Programmes (ENG)'!AF160, HIDE!$A:$B, 2, FALSE)</f>
        <v>Ysbyty Athrofaol Llandochau</v>
      </c>
      <c r="AG160" s="3" t="str">
        <f>VLOOKUP('Programmes (ENG)'!AG160, HIDE!$A:$B, 2, FALSE)</f>
        <v>Penarth</v>
      </c>
      <c r="AH160" s="3" t="str">
        <f>VLOOKUP('Programmes (ENG)'!AH160,HIDE!G:H, 2, FALSE)</f>
        <v>Meddygaeth Gyffredinol (Mewnol)</v>
      </c>
      <c r="AI160" s="3" t="str">
        <f t="shared" si="15"/>
        <v>/</v>
      </c>
      <c r="AJ160" s="3" t="str">
        <f>IF('Programmes (ENG)'!AJ160="","",VLOOKUP('Programmes (ENG)'!AJ160, HIDE!G:H, 2, FALSE))</f>
        <v>Meddygaeth Anadlol</v>
      </c>
      <c r="AK160" s="3" t="str">
        <f>IF('Programmes (ENG)'!AK160="Supervisor to be Confirmed",VLOOKUP('Programmes (ENG)'!AK160,HIDE!A:B,2,FALSE),IF('Programmes (ENG)'!AK160="","",'Programmes (ENG)'!AK160))</f>
        <v xml:space="preserve">Dr Ramsey Sabit </v>
      </c>
      <c r="AL160" s="10" t="str">
        <f>IF('Programmes (ENG)'!AL160="", "", 'Programmes (ENG)'!AL160)</f>
        <v/>
      </c>
      <c r="AM160" s="10" t="str">
        <f>IF('Programmes (ENG)'!AM160="", "", 'Programmes (ENG)'!AM160)</f>
        <v/>
      </c>
      <c r="AN160" s="9" t="str">
        <f>IF('Programmes (ENG)'!AN160="","",VLOOKUP('Programmes (ENG)'!AN160,HIDE!A:B,2,FALSE))</f>
        <v/>
      </c>
      <c r="AO160" s="9" t="str">
        <f>IF('Programmes (ENG)'!AO160="","",VLOOKUP('Programmes (ENG)'!AO160,HIDE!A:B,2,FALSE))</f>
        <v/>
      </c>
      <c r="AP160" s="9" t="str">
        <f>IF('Programmes (ENG)'!AP160="","",VLOOKUP('Programmes (ENG)'!AP160,HIDE!$A:$B,2,FALSE))</f>
        <v/>
      </c>
      <c r="AQ160" s="9" t="str">
        <f t="shared" si="16"/>
        <v/>
      </c>
      <c r="AR160" s="9" t="str">
        <f>IF('Programmes (ENG)'!AR160="","",VLOOKUP('Programmes (ENG)'!AR160,HIDE!A:B,2,FALSE))</f>
        <v/>
      </c>
      <c r="AS160" s="9" t="str">
        <f t="shared" si="17"/>
        <v/>
      </c>
      <c r="AT160" s="9" t="str">
        <f>IF('Programmes (ENG)'!AT160="Supervisor to be Confirmed",VLOOKUP('Programmes (ENG)'!AT160,HIDE!A:B,2,FALSE),IF('Programmes (ENG)'!AT160="","",'Programmes (ENG)'!AT160))</f>
        <v/>
      </c>
    </row>
    <row r="161" spans="1:46" hidden="1" x14ac:dyDescent="0.25">
      <c r="A161" s="3" t="str">
        <f>'Programmes (ENG)'!A161</f>
        <v>FP</v>
      </c>
      <c r="B161" s="3" t="str">
        <f>'Programmes (ENG)'!B161</f>
        <v>F1/7A4/054a</v>
      </c>
      <c r="C161" s="3" t="str">
        <f>'Programmes (ENG)'!C161</f>
        <v>WAL/FP/054a</v>
      </c>
      <c r="D161" s="3" t="s">
        <v>872</v>
      </c>
      <c r="E161" s="5">
        <f>'Programmes (ENG)'!E161</f>
        <v>1</v>
      </c>
      <c r="F161" s="9" t="str">
        <f t="shared" si="12"/>
        <v xml:space="preserve">Meddygaeth Gyffredinol (Mewnol)/Meddygaeth Anadlol, Llawdriniaeth Gyffredinol/Llawdriniaeth y Colon a'r Rhefr, Wroleg </v>
      </c>
      <c r="G161" s="9" t="str">
        <f>IF('Programmes (ENG)'!G161="Supervisor to be Confirmed",VLOOKUP('Programmes (ENG)'!G161,HIDE!A:B,2,FALSE),IF('Programmes (ENG)'!G161="","",'Programmes (ENG)'!G161))</f>
        <v xml:space="preserve">Dr Simon Barry </v>
      </c>
      <c r="H161" s="5" t="str">
        <f>'Programmes (ENG)'!H161</f>
        <v>F1</v>
      </c>
      <c r="I161" s="6">
        <f>'Programmes (ENG)'!I161</f>
        <v>44770</v>
      </c>
      <c r="J161" s="6">
        <f>'Programmes (ENG)'!J161</f>
        <v>44901</v>
      </c>
      <c r="K161" s="3" t="str">
        <f>VLOOKUP('Programmes (ENG)'!K161,HIDE!A:B,2, FALSE)</f>
        <v>Bwrdd Iechyd Prifysgol Caerdydd a'r Fro</v>
      </c>
      <c r="L161" s="3" t="str">
        <f>VLOOKUP('Programmes (ENG)'!L161, HIDE!$A:$B, 2, FALSE)</f>
        <v>Ysbyty Athrofaol Cymru / Ysbyty Athrofaol Llandochau</v>
      </c>
      <c r="M161" s="3" t="str">
        <f>VLOOKUP('Programmes (ENG)'!M161, HIDE!$A:$B, 2, FALSE)</f>
        <v>Caerdydd / Penarth</v>
      </c>
      <c r="N161" s="3" t="str">
        <f>VLOOKUP('Programmes (ENG)'!N161,HIDE!G:H, 2, FALSE)</f>
        <v>Meddygaeth Gyffredinol (Mewnol)</v>
      </c>
      <c r="O161" s="3" t="str">
        <f t="shared" si="13"/>
        <v>/</v>
      </c>
      <c r="P161" s="3" t="str">
        <f>IF('Programmes (ENG)'!P161="","",VLOOKUP('Programmes (ENG)'!P161, HIDE!G:H, 2, FALSE))</f>
        <v>Meddygaeth Anadlol</v>
      </c>
      <c r="Q161" s="3" t="str">
        <f>IF('Programmes (ENG)'!Q161="Supervisor to be Confirmed",VLOOKUP('Programmes (ENG)'!Q161,HIDE!A:B,2,FALSE),IF('Programmes (ENG)'!Q161="","",'Programmes (ENG)'!Q161))</f>
        <v xml:space="preserve">Dr Simon Barry </v>
      </c>
      <c r="R161" s="3" t="str">
        <f>'Programmes (ENG)'!R161</f>
        <v>F1</v>
      </c>
      <c r="S161" s="10">
        <f>'Programmes (ENG)'!S161</f>
        <v>44537</v>
      </c>
      <c r="T161" s="10">
        <f>'Programmes (ENG)'!T161</f>
        <v>45020</v>
      </c>
      <c r="U161" s="3" t="str">
        <f>VLOOKUP('Programmes (ENG)'!U161,HIDE!A:B,2, FALSE)</f>
        <v>Bwrdd Iechyd Prifysgol Caerdydd a'r Fro</v>
      </c>
      <c r="V161" s="3" t="str">
        <f>VLOOKUP('Programmes (ENG)'!V161, HIDE!$A:$B, 2, FALSE)</f>
        <v>Ysbyty Athrofaol Cymru</v>
      </c>
      <c r="W161" s="3" t="str">
        <f>VLOOKUP('Programmes (ENG)'!W161, HIDE!$A:$B, 2, FALSE)</f>
        <v>Caerdydd</v>
      </c>
      <c r="X161" s="3" t="str">
        <f>VLOOKUP('Programmes (ENG)'!X161,HIDE!G:H, 2, FALSE)</f>
        <v>Llawdriniaeth Gyffredinol</v>
      </c>
      <c r="Y161" s="3" t="str">
        <f t="shared" si="14"/>
        <v>/</v>
      </c>
      <c r="Z161" s="3" t="str">
        <f>IF('Programmes (ENG)'!Z161="","",VLOOKUP('Programmes (ENG)'!Z161, HIDE!G:H, 2, FALSE))</f>
        <v>Llawdriniaeth y Colon a'r Rhefr</v>
      </c>
      <c r="AA161" s="3" t="str">
        <f>IF('Programmes (ENG)'!AA161="Supervisor to be Confirmed",VLOOKUP('Programmes (ENG)'!AA161,HIDE!A:B,2,FALSE),IF('Programmes (ENG)'!AA161="","",'Programmes (ENG)'!AA161))</f>
        <v xml:space="preserve">Prof Jared Torkington </v>
      </c>
      <c r="AB161" s="3" t="str">
        <f>'Programmes (ENG)'!AB161</f>
        <v>F1</v>
      </c>
      <c r="AC161" s="10">
        <f>'Programmes (ENG)'!AC161</f>
        <v>45021</v>
      </c>
      <c r="AD161" s="10">
        <f>'Programmes (ENG)'!AD161</f>
        <v>45139</v>
      </c>
      <c r="AE161" s="3" t="str">
        <f>VLOOKUP('Programmes (ENG)'!AE161,HIDE!A:B,2, FALSE)</f>
        <v>Bwrdd Iechyd Prifysgol Caerdydd a'r Fro</v>
      </c>
      <c r="AF161" s="3" t="str">
        <f>VLOOKUP('Programmes (ENG)'!AF161, HIDE!$A:$B, 2, FALSE)</f>
        <v>Ysbyty Athrofaol Cymru</v>
      </c>
      <c r="AG161" s="3" t="str">
        <f>VLOOKUP('Programmes (ENG)'!AG161, HIDE!$A:$B, 2, FALSE)</f>
        <v>Caerdydd</v>
      </c>
      <c r="AH161" s="3" t="str">
        <f>VLOOKUP('Programmes (ENG)'!AH161,HIDE!G:H, 2, FALSE)</f>
        <v>Wroleg</v>
      </c>
      <c r="AI161" s="3" t="str">
        <f t="shared" si="15"/>
        <v/>
      </c>
      <c r="AJ161" s="3" t="str">
        <f>IF('Programmes (ENG)'!AJ161="","",VLOOKUP('Programmes (ENG)'!AJ161, HIDE!G:H, 2, FALSE))</f>
        <v/>
      </c>
      <c r="AK161" s="3" t="str">
        <f>IF('Programmes (ENG)'!AK161="Supervisor to be Confirmed",VLOOKUP('Programmes (ENG)'!AK161,HIDE!A:B,2,FALSE),IF('Programmes (ENG)'!AK161="","",'Programmes (ENG)'!AK161))</f>
        <v>Mr Jonathan Featherstone</v>
      </c>
      <c r="AL161" s="10" t="str">
        <f>IF('Programmes (ENG)'!AL161="", "", 'Programmes (ENG)'!AL161)</f>
        <v/>
      </c>
      <c r="AM161" s="10" t="str">
        <f>IF('Programmes (ENG)'!AM161="", "", 'Programmes (ENG)'!AM161)</f>
        <v/>
      </c>
      <c r="AN161" s="9" t="str">
        <f>IF('Programmes (ENG)'!AN161="","",VLOOKUP('Programmes (ENG)'!AN161,HIDE!A:B,2,FALSE))</f>
        <v/>
      </c>
      <c r="AO161" s="9" t="str">
        <f>IF('Programmes (ENG)'!AO161="","",VLOOKUP('Programmes (ENG)'!AO161,HIDE!A:B,2,FALSE))</f>
        <v/>
      </c>
      <c r="AP161" s="9" t="str">
        <f>IF('Programmes (ENG)'!AP161="","",VLOOKUP('Programmes (ENG)'!AP161,HIDE!$A:$B,2,FALSE))</f>
        <v/>
      </c>
      <c r="AQ161" s="9" t="str">
        <f t="shared" si="16"/>
        <v/>
      </c>
      <c r="AR161" s="9" t="str">
        <f>IF('Programmes (ENG)'!AR161="","",VLOOKUP('Programmes (ENG)'!AR161,HIDE!A:B,2,FALSE))</f>
        <v/>
      </c>
      <c r="AS161" s="9" t="str">
        <f t="shared" si="17"/>
        <v/>
      </c>
      <c r="AT161" s="9" t="str">
        <f>IF('Programmes (ENG)'!AT161="Supervisor to be Confirmed",VLOOKUP('Programmes (ENG)'!AT161,HIDE!A:B,2,FALSE),IF('Programmes (ENG)'!AT161="","",'Programmes (ENG)'!AT161))</f>
        <v/>
      </c>
    </row>
    <row r="162" spans="1:46" hidden="1" x14ac:dyDescent="0.25">
      <c r="A162" s="3" t="str">
        <f>'Programmes (ENG)'!A162</f>
        <v>FP</v>
      </c>
      <c r="B162" s="3" t="str">
        <f>'Programmes (ENG)'!B162</f>
        <v>F1/7A4/054b</v>
      </c>
      <c r="C162" s="3" t="str">
        <f>'Programmes (ENG)'!C162</f>
        <v>WAL/FP/054b</v>
      </c>
      <c r="D162" s="3" t="s">
        <v>872</v>
      </c>
      <c r="E162" s="5">
        <f>'Programmes (ENG)'!E162</f>
        <v>1</v>
      </c>
      <c r="F162" s="9" t="str">
        <f t="shared" si="12"/>
        <v xml:space="preserve">Wroleg, Meddygaeth Gyffredinol (Mewnol)/Meddygaeth Anadlol, Llawdriniaeth Gyffredinol/Llawdriniaeth y Colon a'r Rhefr </v>
      </c>
      <c r="G162" s="9" t="str">
        <f>IF('Programmes (ENG)'!G162="Supervisor to be Confirmed",VLOOKUP('Programmes (ENG)'!G162,HIDE!A:B,2,FALSE),IF('Programmes (ENG)'!G162="","",'Programmes (ENG)'!G162))</f>
        <v>Mr Jonathan Featherstone</v>
      </c>
      <c r="H162" s="5" t="str">
        <f>'Programmes (ENG)'!H162</f>
        <v>F1</v>
      </c>
      <c r="I162" s="6">
        <f>'Programmes (ENG)'!I162</f>
        <v>44770</v>
      </c>
      <c r="J162" s="6">
        <f>'Programmes (ENG)'!J162</f>
        <v>44901</v>
      </c>
      <c r="K162" s="3" t="str">
        <f>VLOOKUP('Programmes (ENG)'!K162,HIDE!A:B,2, FALSE)</f>
        <v>Bwrdd Iechyd Prifysgol Caerdydd a'r Fro</v>
      </c>
      <c r="L162" s="3" t="str">
        <f>VLOOKUP('Programmes (ENG)'!L162, HIDE!$A:$B, 2, FALSE)</f>
        <v>Ysbyty Athrofaol Cymru</v>
      </c>
      <c r="M162" s="3" t="str">
        <f>VLOOKUP('Programmes (ENG)'!M162, HIDE!$A:$B, 2, FALSE)</f>
        <v>Caerdydd</v>
      </c>
      <c r="N162" s="3" t="str">
        <f>VLOOKUP('Programmes (ENG)'!N162,HIDE!G:H, 2, FALSE)</f>
        <v>Wroleg</v>
      </c>
      <c r="O162" s="3" t="str">
        <f t="shared" si="13"/>
        <v/>
      </c>
      <c r="P162" s="3" t="str">
        <f>IF('Programmes (ENG)'!P162="","",VLOOKUP('Programmes (ENG)'!P162, HIDE!G:H, 2, FALSE))</f>
        <v/>
      </c>
      <c r="Q162" s="3" t="str">
        <f>IF('Programmes (ENG)'!Q162="Supervisor to be Confirmed",VLOOKUP('Programmes (ENG)'!Q162,HIDE!A:B,2,FALSE),IF('Programmes (ENG)'!Q162="","",'Programmes (ENG)'!Q162))</f>
        <v>Mr Jonathan Featherstone</v>
      </c>
      <c r="R162" s="3" t="str">
        <f>'Programmes (ENG)'!R162</f>
        <v>F1</v>
      </c>
      <c r="S162" s="10">
        <f>'Programmes (ENG)'!S162</f>
        <v>44537</v>
      </c>
      <c r="T162" s="10">
        <f>'Programmes (ENG)'!T162</f>
        <v>45020</v>
      </c>
      <c r="U162" s="3" t="str">
        <f>VLOOKUP('Programmes (ENG)'!U162,HIDE!A:B,2, FALSE)</f>
        <v>Bwrdd Iechyd Prifysgol Caerdydd a'r Fro</v>
      </c>
      <c r="V162" s="3" t="str">
        <f>VLOOKUP('Programmes (ENG)'!V162, HIDE!$A:$B, 2, FALSE)</f>
        <v>Ysbyty Athrofaol Cymru / Ysbyty Athrofaol Llandochau</v>
      </c>
      <c r="W162" s="3" t="str">
        <f>VLOOKUP('Programmes (ENG)'!W162, HIDE!$A:$B, 2, FALSE)</f>
        <v>Caerdydd / Penarth</v>
      </c>
      <c r="X162" s="3" t="str">
        <f>VLOOKUP('Programmes (ENG)'!X162,HIDE!G:H, 2, FALSE)</f>
        <v>Meddygaeth Gyffredinol (Mewnol)</v>
      </c>
      <c r="Y162" s="3" t="str">
        <f t="shared" si="14"/>
        <v>/</v>
      </c>
      <c r="Z162" s="3" t="str">
        <f>IF('Programmes (ENG)'!Z162="","",VLOOKUP('Programmes (ENG)'!Z162, HIDE!G:H, 2, FALSE))</f>
        <v>Meddygaeth Anadlol</v>
      </c>
      <c r="AA162" s="3" t="str">
        <f>IF('Programmes (ENG)'!AA162="Supervisor to be Confirmed",VLOOKUP('Programmes (ENG)'!AA162,HIDE!A:B,2,FALSE),IF('Programmes (ENG)'!AA162="","",'Programmes (ENG)'!AA162))</f>
        <v xml:space="preserve">Dr Simon Barry </v>
      </c>
      <c r="AB162" s="3" t="str">
        <f>'Programmes (ENG)'!AB162</f>
        <v>F1</v>
      </c>
      <c r="AC162" s="10">
        <f>'Programmes (ENG)'!AC162</f>
        <v>45021</v>
      </c>
      <c r="AD162" s="10">
        <f>'Programmes (ENG)'!AD162</f>
        <v>45139</v>
      </c>
      <c r="AE162" s="3" t="str">
        <f>VLOOKUP('Programmes (ENG)'!AE162,HIDE!A:B,2, FALSE)</f>
        <v>Bwrdd Iechyd Prifysgol Caerdydd a'r Fro</v>
      </c>
      <c r="AF162" s="3" t="str">
        <f>VLOOKUP('Programmes (ENG)'!AF162, HIDE!$A:$B, 2, FALSE)</f>
        <v>Ysbyty Athrofaol Cymru</v>
      </c>
      <c r="AG162" s="3" t="str">
        <f>VLOOKUP('Programmes (ENG)'!AG162, HIDE!$A:$B, 2, FALSE)</f>
        <v>Caerdydd</v>
      </c>
      <c r="AH162" s="3" t="str">
        <f>VLOOKUP('Programmes (ENG)'!AH162,HIDE!G:H, 2, FALSE)</f>
        <v>Llawdriniaeth Gyffredinol</v>
      </c>
      <c r="AI162" s="3" t="str">
        <f t="shared" si="15"/>
        <v>/</v>
      </c>
      <c r="AJ162" s="3" t="str">
        <f>IF('Programmes (ENG)'!AJ162="","",VLOOKUP('Programmes (ENG)'!AJ162, HIDE!G:H, 2, FALSE))</f>
        <v>Llawdriniaeth y Colon a'r Rhefr</v>
      </c>
      <c r="AK162" s="3" t="str">
        <f>IF('Programmes (ENG)'!AK162="Supervisor to be Confirmed",VLOOKUP('Programmes (ENG)'!AK162,HIDE!A:B,2,FALSE),IF('Programmes (ENG)'!AK162="","",'Programmes (ENG)'!AK162))</f>
        <v xml:space="preserve">Prof Jared Torkington </v>
      </c>
      <c r="AL162" s="10" t="str">
        <f>IF('Programmes (ENG)'!AL162="", "", 'Programmes (ENG)'!AL162)</f>
        <v/>
      </c>
      <c r="AM162" s="10" t="str">
        <f>IF('Programmes (ENG)'!AM162="", "", 'Programmes (ENG)'!AM162)</f>
        <v/>
      </c>
      <c r="AN162" s="9" t="str">
        <f>IF('Programmes (ENG)'!AN162="","",VLOOKUP('Programmes (ENG)'!AN162,HIDE!A:B,2,FALSE))</f>
        <v/>
      </c>
      <c r="AO162" s="9" t="str">
        <f>IF('Programmes (ENG)'!AO162="","",VLOOKUP('Programmes (ENG)'!AO162,HIDE!A:B,2,FALSE))</f>
        <v/>
      </c>
      <c r="AP162" s="9" t="str">
        <f>IF('Programmes (ENG)'!AP162="","",VLOOKUP('Programmes (ENG)'!AP162,HIDE!$A:$B,2,FALSE))</f>
        <v/>
      </c>
      <c r="AQ162" s="9" t="str">
        <f t="shared" si="16"/>
        <v/>
      </c>
      <c r="AR162" s="9" t="str">
        <f>IF('Programmes (ENG)'!AR162="","",VLOOKUP('Programmes (ENG)'!AR162,HIDE!A:B,2,FALSE))</f>
        <v/>
      </c>
      <c r="AS162" s="9" t="str">
        <f t="shared" si="17"/>
        <v/>
      </c>
      <c r="AT162" s="9" t="str">
        <f>IF('Programmes (ENG)'!AT162="Supervisor to be Confirmed",VLOOKUP('Programmes (ENG)'!AT162,HIDE!A:B,2,FALSE),IF('Programmes (ENG)'!AT162="","",'Programmes (ENG)'!AT162))</f>
        <v/>
      </c>
    </row>
    <row r="163" spans="1:46" hidden="1" x14ac:dyDescent="0.25">
      <c r="A163" s="3" t="str">
        <f>'Programmes (ENG)'!A163</f>
        <v>FP</v>
      </c>
      <c r="B163" s="3" t="str">
        <f>'Programmes (ENG)'!B163</f>
        <v>F1/7A4/054c</v>
      </c>
      <c r="C163" s="3" t="str">
        <f>'Programmes (ENG)'!C163</f>
        <v>WAL/FP/054c</v>
      </c>
      <c r="D163" s="3" t="s">
        <v>872</v>
      </c>
      <c r="E163" s="5">
        <f>'Programmes (ENG)'!E163</f>
        <v>1</v>
      </c>
      <c r="F163" s="9" t="str">
        <f t="shared" si="12"/>
        <v xml:space="preserve">Llawdriniaeth Gyffredinol/Llawdriniaeth y Colon a'r Rhefr, Wroleg, Meddygaeth Gyffredinol (Mewnol)/Meddygaeth Anadlol </v>
      </c>
      <c r="G163" s="9" t="str">
        <f>IF('Programmes (ENG)'!G163="Supervisor to be Confirmed",VLOOKUP('Programmes (ENG)'!G163,HIDE!A:B,2,FALSE),IF('Programmes (ENG)'!G163="","",'Programmes (ENG)'!G163))</f>
        <v xml:space="preserve">Prof Jared Torkington </v>
      </c>
      <c r="H163" s="5" t="str">
        <f>'Programmes (ENG)'!H163</f>
        <v>F1</v>
      </c>
      <c r="I163" s="6">
        <f>'Programmes (ENG)'!I163</f>
        <v>44770</v>
      </c>
      <c r="J163" s="6">
        <f>'Programmes (ENG)'!J163</f>
        <v>44901</v>
      </c>
      <c r="K163" s="3" t="str">
        <f>VLOOKUP('Programmes (ENG)'!K163,HIDE!A:B,2, FALSE)</f>
        <v>Bwrdd Iechyd Prifysgol Caerdydd a'r Fro</v>
      </c>
      <c r="L163" s="3" t="str">
        <f>VLOOKUP('Programmes (ENG)'!L163, HIDE!$A:$B, 2, FALSE)</f>
        <v>Ysbyty Athrofaol Cymru</v>
      </c>
      <c r="M163" s="3" t="str">
        <f>VLOOKUP('Programmes (ENG)'!M163, HIDE!$A:$B, 2, FALSE)</f>
        <v>Caerdydd</v>
      </c>
      <c r="N163" s="3" t="str">
        <f>VLOOKUP('Programmes (ENG)'!N163,HIDE!G:H, 2, FALSE)</f>
        <v>Llawdriniaeth Gyffredinol</v>
      </c>
      <c r="O163" s="3" t="str">
        <f t="shared" si="13"/>
        <v>/</v>
      </c>
      <c r="P163" s="3" t="str">
        <f>IF('Programmes (ENG)'!P163="","",VLOOKUP('Programmes (ENG)'!P163, HIDE!G:H, 2, FALSE))</f>
        <v>Llawdriniaeth y Colon a'r Rhefr</v>
      </c>
      <c r="Q163" s="3" t="str">
        <f>IF('Programmes (ENG)'!Q163="Supervisor to be Confirmed",VLOOKUP('Programmes (ENG)'!Q163,HIDE!A:B,2,FALSE),IF('Programmes (ENG)'!Q163="","",'Programmes (ENG)'!Q163))</f>
        <v xml:space="preserve">Prof Jared Torkington </v>
      </c>
      <c r="R163" s="3" t="str">
        <f>'Programmes (ENG)'!R163</f>
        <v>F1</v>
      </c>
      <c r="S163" s="10">
        <f>'Programmes (ENG)'!S163</f>
        <v>44537</v>
      </c>
      <c r="T163" s="10">
        <f>'Programmes (ENG)'!T163</f>
        <v>45020</v>
      </c>
      <c r="U163" s="3" t="str">
        <f>VLOOKUP('Programmes (ENG)'!U163,HIDE!A:B,2, FALSE)</f>
        <v>Bwrdd Iechyd Prifysgol Caerdydd a'r Fro</v>
      </c>
      <c r="V163" s="3" t="str">
        <f>VLOOKUP('Programmes (ENG)'!V163, HIDE!$A:$B, 2, FALSE)</f>
        <v>Ysbyty Athrofaol Cymru</v>
      </c>
      <c r="W163" s="3" t="str">
        <f>VLOOKUP('Programmes (ENG)'!W163, HIDE!$A:$B, 2, FALSE)</f>
        <v>Caerdydd</v>
      </c>
      <c r="X163" s="3" t="str">
        <f>VLOOKUP('Programmes (ENG)'!X163,HIDE!G:H, 2, FALSE)</f>
        <v>Wroleg</v>
      </c>
      <c r="Y163" s="3" t="str">
        <f t="shared" si="14"/>
        <v/>
      </c>
      <c r="Z163" s="3" t="str">
        <f>IF('Programmes (ENG)'!Z163="","",VLOOKUP('Programmes (ENG)'!Z163, HIDE!G:H, 2, FALSE))</f>
        <v/>
      </c>
      <c r="AA163" s="3" t="str">
        <f>IF('Programmes (ENG)'!AA163="Supervisor to be Confirmed",VLOOKUP('Programmes (ENG)'!AA163,HIDE!A:B,2,FALSE),IF('Programmes (ENG)'!AA163="","",'Programmes (ENG)'!AA163))</f>
        <v>Mr Jonathan Featherstone</v>
      </c>
      <c r="AB163" s="3" t="str">
        <f>'Programmes (ENG)'!AB163</f>
        <v>F1</v>
      </c>
      <c r="AC163" s="10">
        <f>'Programmes (ENG)'!AC163</f>
        <v>45021</v>
      </c>
      <c r="AD163" s="10">
        <f>'Programmes (ENG)'!AD163</f>
        <v>45139</v>
      </c>
      <c r="AE163" s="3" t="str">
        <f>VLOOKUP('Programmes (ENG)'!AE163,HIDE!A:B,2, FALSE)</f>
        <v>Bwrdd Iechyd Prifysgol Caerdydd a'r Fro</v>
      </c>
      <c r="AF163" s="3" t="str">
        <f>VLOOKUP('Programmes (ENG)'!AF163, HIDE!$A:$B, 2, FALSE)</f>
        <v>Ysbyty Athrofaol Cymru / Ysbyty Athrofaol Llandochau</v>
      </c>
      <c r="AG163" s="3" t="str">
        <f>VLOOKUP('Programmes (ENG)'!AG163, HIDE!$A:$B, 2, FALSE)</f>
        <v>Caerdydd / Penarth</v>
      </c>
      <c r="AH163" s="3" t="str">
        <f>VLOOKUP('Programmes (ENG)'!AH163,HIDE!G:H, 2, FALSE)</f>
        <v>Meddygaeth Gyffredinol (Mewnol)</v>
      </c>
      <c r="AI163" s="3" t="str">
        <f t="shared" si="15"/>
        <v>/</v>
      </c>
      <c r="AJ163" s="3" t="str">
        <f>IF('Programmes (ENG)'!AJ163="","",VLOOKUP('Programmes (ENG)'!AJ163, HIDE!G:H, 2, FALSE))</f>
        <v>Meddygaeth Anadlol</v>
      </c>
      <c r="AK163" s="3" t="str">
        <f>IF('Programmes (ENG)'!AK163="Supervisor to be Confirmed",VLOOKUP('Programmes (ENG)'!AK163,HIDE!A:B,2,FALSE),IF('Programmes (ENG)'!AK163="","",'Programmes (ENG)'!AK163))</f>
        <v xml:space="preserve">Dr Simon Barry </v>
      </c>
      <c r="AL163" s="10" t="str">
        <f>IF('Programmes (ENG)'!AL163="", "", 'Programmes (ENG)'!AL163)</f>
        <v/>
      </c>
      <c r="AM163" s="10" t="str">
        <f>IF('Programmes (ENG)'!AM163="", "", 'Programmes (ENG)'!AM163)</f>
        <v/>
      </c>
      <c r="AN163" s="9" t="str">
        <f>IF('Programmes (ENG)'!AN163="","",VLOOKUP('Programmes (ENG)'!AN163,HIDE!A:B,2,FALSE))</f>
        <v/>
      </c>
      <c r="AO163" s="9" t="str">
        <f>IF('Programmes (ENG)'!AO163="","",VLOOKUP('Programmes (ENG)'!AO163,HIDE!A:B,2,FALSE))</f>
        <v/>
      </c>
      <c r="AP163" s="9" t="str">
        <f>IF('Programmes (ENG)'!AP163="","",VLOOKUP('Programmes (ENG)'!AP163,HIDE!$A:$B,2,FALSE))</f>
        <v/>
      </c>
      <c r="AQ163" s="9" t="str">
        <f t="shared" si="16"/>
        <v/>
      </c>
      <c r="AR163" s="9" t="str">
        <f>IF('Programmes (ENG)'!AR163="","",VLOOKUP('Programmes (ENG)'!AR163,HIDE!A:B,2,FALSE))</f>
        <v/>
      </c>
      <c r="AS163" s="9" t="str">
        <f t="shared" si="17"/>
        <v/>
      </c>
      <c r="AT163" s="9" t="str">
        <f>IF('Programmes (ENG)'!AT163="Supervisor to be Confirmed",VLOOKUP('Programmes (ENG)'!AT163,HIDE!A:B,2,FALSE),IF('Programmes (ENG)'!AT163="","",'Programmes (ENG)'!AT163))</f>
        <v/>
      </c>
    </row>
    <row r="164" spans="1:46" hidden="1" x14ac:dyDescent="0.25">
      <c r="A164" s="3" t="str">
        <f>'Programmes (ENG)'!A164</f>
        <v>FP</v>
      </c>
      <c r="B164" s="3" t="str">
        <f>'Programmes (ENG)'!B164</f>
        <v>F1/7A5S/055a</v>
      </c>
      <c r="C164" s="3" t="str">
        <f>'Programmes (ENG)'!C164</f>
        <v>WAL/FP/055a</v>
      </c>
      <c r="D164" s="3" t="s">
        <v>872</v>
      </c>
      <c r="E164" s="5">
        <f>'Programmes (ENG)'!E164</f>
        <v>1</v>
      </c>
      <c r="F164" s="9" t="str">
        <f t="shared" si="12"/>
        <v xml:space="preserve">Meddygaeth Fewnol Acíwt/Triniaeth Ddydd, Llawdriniaeth Gyffredinol, Seiciatreg Gyffredinol </v>
      </c>
      <c r="G164" s="9" t="str">
        <f>IF('Programmes (ENG)'!G164="Supervisor to be Confirmed",VLOOKUP('Programmes (ENG)'!G164,HIDE!A:B,2,FALSE),IF('Programmes (ENG)'!G164="","",'Programmes (ENG)'!G164))</f>
        <v>Dr Chris Hodcroft</v>
      </c>
      <c r="H164" s="5" t="str">
        <f>'Programmes (ENG)'!H164</f>
        <v>F1</v>
      </c>
      <c r="I164" s="6">
        <f>'Programmes (ENG)'!I164</f>
        <v>44770</v>
      </c>
      <c r="J164" s="6">
        <f>'Programmes (ENG)'!J164</f>
        <v>44901</v>
      </c>
      <c r="K164" s="3" t="str">
        <f>VLOOKUP('Programmes (ENG)'!K164,HIDE!A:B,2, FALSE)</f>
        <v>Bwrdd Iechyd Prifysgol Cwm Taf Morgannwg</v>
      </c>
      <c r="L164" s="3" t="str">
        <f>VLOOKUP('Programmes (ENG)'!L164, HIDE!$A:$B, 2, FALSE)</f>
        <v>Ysbyty Brenhinol Morgannwg</v>
      </c>
      <c r="M164" s="3" t="str">
        <f>VLOOKUP('Programmes (ENG)'!M164, HIDE!$A:$B, 2, FALSE)</f>
        <v>Llantrisant</v>
      </c>
      <c r="N164" s="3" t="str">
        <f>VLOOKUP('Programmes (ENG)'!N164,HIDE!G:H, 2, FALSE)</f>
        <v>Meddygaeth Fewnol Acíwt</v>
      </c>
      <c r="O164" s="3" t="str">
        <f t="shared" si="13"/>
        <v>/</v>
      </c>
      <c r="P164" s="3" t="str">
        <f>IF('Programmes (ENG)'!P164="","",VLOOKUP('Programmes (ENG)'!P164, HIDE!G:H, 2, FALSE))</f>
        <v>Triniaeth Ddydd</v>
      </c>
      <c r="Q164" s="3" t="str">
        <f>IF('Programmes (ENG)'!Q164="Supervisor to be Confirmed",VLOOKUP('Programmes (ENG)'!Q164,HIDE!A:B,2,FALSE),IF('Programmes (ENG)'!Q164="","",'Programmes (ENG)'!Q164))</f>
        <v>Dr Chris Hodcroft</v>
      </c>
      <c r="R164" s="3" t="str">
        <f>'Programmes (ENG)'!R164</f>
        <v>F1</v>
      </c>
      <c r="S164" s="10">
        <f>'Programmes (ENG)'!S164</f>
        <v>44537</v>
      </c>
      <c r="T164" s="10">
        <f>'Programmes (ENG)'!T164</f>
        <v>45020</v>
      </c>
      <c r="U164" s="3" t="str">
        <f>VLOOKUP('Programmes (ENG)'!U164,HIDE!A:B,2, FALSE)</f>
        <v>Bwrdd Iechyd Prifysgol Cwm Taf Morgannwg</v>
      </c>
      <c r="V164" s="3" t="str">
        <f>VLOOKUP('Programmes (ENG)'!V164, HIDE!$A:$B, 2, FALSE)</f>
        <v>Ysbyty Brenhinol Morgannwg</v>
      </c>
      <c r="W164" s="3" t="str">
        <f>VLOOKUP('Programmes (ENG)'!W164, HIDE!$A:$B, 2, FALSE)</f>
        <v>Llantrisant</v>
      </c>
      <c r="X164" s="3" t="str">
        <f>VLOOKUP('Programmes (ENG)'!X164,HIDE!G:H, 2, FALSE)</f>
        <v>Llawdriniaeth Gyffredinol</v>
      </c>
      <c r="Y164" s="3" t="str">
        <f t="shared" si="14"/>
        <v/>
      </c>
      <c r="Z164" s="3" t="str">
        <f>IF('Programmes (ENG)'!Z164="","",VLOOKUP('Programmes (ENG)'!Z164, HIDE!G:H, 2, FALSE))</f>
        <v/>
      </c>
      <c r="AA164" s="3" t="str">
        <f>IF('Programmes (ENG)'!AA164="Supervisor to be Confirmed",VLOOKUP('Programmes (ENG)'!AA164,HIDE!A:B,2,FALSE),IF('Programmes (ENG)'!AA164="","",'Programmes (ENG)'!AA164))</f>
        <v>Mr Mike Rocker</v>
      </c>
      <c r="AB164" s="3" t="str">
        <f>'Programmes (ENG)'!AB164</f>
        <v>F1</v>
      </c>
      <c r="AC164" s="10">
        <f>'Programmes (ENG)'!AC164</f>
        <v>45021</v>
      </c>
      <c r="AD164" s="10">
        <f>'Programmes (ENG)'!AD164</f>
        <v>45139</v>
      </c>
      <c r="AE164" s="3" t="str">
        <f>VLOOKUP('Programmes (ENG)'!AE164,HIDE!A:B,2, FALSE)</f>
        <v>Bwrdd Iechyd Prifysgol Cwm Taf Morgannwg</v>
      </c>
      <c r="AF164" s="3" t="str">
        <f>VLOOKUP('Programmes (ENG)'!AF164, HIDE!$A:$B, 2, FALSE)</f>
        <v>Ysbyty Brenhinol Morgannwg</v>
      </c>
      <c r="AG164" s="3" t="str">
        <f>VLOOKUP('Programmes (ENG)'!AG164, HIDE!$A:$B, 2, FALSE)</f>
        <v>Llantrisant</v>
      </c>
      <c r="AH164" s="3" t="str">
        <f>VLOOKUP('Programmes (ENG)'!AH164,HIDE!G:H, 2, FALSE)</f>
        <v>Seiciatreg Gyffredinol</v>
      </c>
      <c r="AI164" s="3" t="str">
        <f t="shared" si="15"/>
        <v/>
      </c>
      <c r="AJ164" s="3" t="str">
        <f>IF('Programmes (ENG)'!AJ164="","",VLOOKUP('Programmes (ENG)'!AJ164, HIDE!G:H, 2, FALSE))</f>
        <v/>
      </c>
      <c r="AK164" s="3" t="str">
        <f>IF('Programmes (ENG)'!AK164="Supervisor to be Confirmed",VLOOKUP('Programmes (ENG)'!AK164,HIDE!A:B,2,FALSE),IF('Programmes (ENG)'!AK164="","",'Programmes (ENG)'!AK164))</f>
        <v xml:space="preserve">Dr Arif Alam </v>
      </c>
      <c r="AL164" s="10" t="str">
        <f>IF('Programmes (ENG)'!AL164="", "", 'Programmes (ENG)'!AL164)</f>
        <v/>
      </c>
      <c r="AM164" s="10" t="str">
        <f>IF('Programmes (ENG)'!AM164="", "", 'Programmes (ENG)'!AM164)</f>
        <v/>
      </c>
      <c r="AN164" s="9" t="str">
        <f>IF('Programmes (ENG)'!AN164="","",VLOOKUP('Programmes (ENG)'!AN164,HIDE!A:B,2,FALSE))</f>
        <v/>
      </c>
      <c r="AO164" s="9" t="str">
        <f>IF('Programmes (ENG)'!AO164="","",VLOOKUP('Programmes (ENG)'!AO164,HIDE!A:B,2,FALSE))</f>
        <v/>
      </c>
      <c r="AP164" s="9" t="str">
        <f>IF('Programmes (ENG)'!AP164="","",VLOOKUP('Programmes (ENG)'!AP164,HIDE!$A:$B,2,FALSE))</f>
        <v/>
      </c>
      <c r="AQ164" s="9" t="str">
        <f t="shared" si="16"/>
        <v/>
      </c>
      <c r="AR164" s="9" t="str">
        <f>IF('Programmes (ENG)'!AR164="","",VLOOKUP('Programmes (ENG)'!AR164,HIDE!A:B,2,FALSE))</f>
        <v/>
      </c>
      <c r="AS164" s="9" t="str">
        <f t="shared" si="17"/>
        <v/>
      </c>
      <c r="AT164" s="9" t="str">
        <f>IF('Programmes (ENG)'!AT164="Supervisor to be Confirmed",VLOOKUP('Programmes (ENG)'!AT164,HIDE!A:B,2,FALSE),IF('Programmes (ENG)'!AT164="","",'Programmes (ENG)'!AT164))</f>
        <v/>
      </c>
    </row>
    <row r="165" spans="1:46" hidden="1" x14ac:dyDescent="0.25">
      <c r="A165" s="3" t="str">
        <f>'Programmes (ENG)'!A165</f>
        <v>FP</v>
      </c>
      <c r="B165" s="3" t="str">
        <f>'Programmes (ENG)'!B165</f>
        <v>F1/7A5S/055b</v>
      </c>
      <c r="C165" s="3" t="str">
        <f>'Programmes (ENG)'!C165</f>
        <v>WAL/FP/055b</v>
      </c>
      <c r="D165" s="3" t="s">
        <v>872</v>
      </c>
      <c r="E165" s="5">
        <f>'Programmes (ENG)'!E165</f>
        <v>1</v>
      </c>
      <c r="F165" s="9" t="str">
        <f t="shared" si="12"/>
        <v xml:space="preserve">Seiciatreg Gyffredinol, Meddygaeth Fewnol Acíwt/Triniaeth Ddydd, Llawdriniaeth Gyffredinol </v>
      </c>
      <c r="G165" s="9" t="str">
        <f>IF('Programmes (ENG)'!G165="Supervisor to be Confirmed",VLOOKUP('Programmes (ENG)'!G165,HIDE!A:B,2,FALSE),IF('Programmes (ENG)'!G165="","",'Programmes (ENG)'!G165))</f>
        <v xml:space="preserve">Dr Arif Alam </v>
      </c>
      <c r="H165" s="5" t="str">
        <f>'Programmes (ENG)'!H165</f>
        <v>F1</v>
      </c>
      <c r="I165" s="6">
        <f>'Programmes (ENG)'!I165</f>
        <v>44770</v>
      </c>
      <c r="J165" s="6">
        <f>'Programmes (ENG)'!J165</f>
        <v>44901</v>
      </c>
      <c r="K165" s="3" t="str">
        <f>VLOOKUP('Programmes (ENG)'!K165,HIDE!A:B,2, FALSE)</f>
        <v>Bwrdd Iechyd Prifysgol Cwm Taf Morgannwg</v>
      </c>
      <c r="L165" s="3" t="str">
        <f>VLOOKUP('Programmes (ENG)'!L165, HIDE!$A:$B, 2, FALSE)</f>
        <v>Ysbyty Brenhinol Morgannwg</v>
      </c>
      <c r="M165" s="3" t="str">
        <f>VLOOKUP('Programmes (ENG)'!M165, HIDE!$A:$B, 2, FALSE)</f>
        <v>Llantrisant</v>
      </c>
      <c r="N165" s="3" t="str">
        <f>VLOOKUP('Programmes (ENG)'!N165,HIDE!G:H, 2, FALSE)</f>
        <v>Seiciatreg Gyffredinol</v>
      </c>
      <c r="O165" s="3" t="str">
        <f t="shared" si="13"/>
        <v/>
      </c>
      <c r="P165" s="3" t="str">
        <f>IF('Programmes (ENG)'!P165="","",VLOOKUP('Programmes (ENG)'!P165, HIDE!G:H, 2, FALSE))</f>
        <v/>
      </c>
      <c r="Q165" s="3" t="str">
        <f>IF('Programmes (ENG)'!Q165="Supervisor to be Confirmed",VLOOKUP('Programmes (ENG)'!Q165,HIDE!A:B,2,FALSE),IF('Programmes (ENG)'!Q165="","",'Programmes (ENG)'!Q165))</f>
        <v xml:space="preserve">Dr Arif Alam </v>
      </c>
      <c r="R165" s="3" t="str">
        <f>'Programmes (ENG)'!R165</f>
        <v>F1</v>
      </c>
      <c r="S165" s="10">
        <f>'Programmes (ENG)'!S165</f>
        <v>44537</v>
      </c>
      <c r="T165" s="10">
        <f>'Programmes (ENG)'!T165</f>
        <v>45020</v>
      </c>
      <c r="U165" s="3" t="str">
        <f>VLOOKUP('Programmes (ENG)'!U165,HIDE!A:B,2, FALSE)</f>
        <v>Bwrdd Iechyd Prifysgol Cwm Taf Morgannwg</v>
      </c>
      <c r="V165" s="3" t="str">
        <f>VLOOKUP('Programmes (ENG)'!V165, HIDE!$A:$B, 2, FALSE)</f>
        <v>Ysbyty Brenhinol Morgannwg</v>
      </c>
      <c r="W165" s="3" t="str">
        <f>VLOOKUP('Programmes (ENG)'!W165, HIDE!$A:$B, 2, FALSE)</f>
        <v>Llantrisant</v>
      </c>
      <c r="X165" s="3" t="str">
        <f>VLOOKUP('Programmes (ENG)'!X165,HIDE!G:H, 2, FALSE)</f>
        <v>Meddygaeth Fewnol Acíwt</v>
      </c>
      <c r="Y165" s="3" t="str">
        <f t="shared" si="14"/>
        <v>/</v>
      </c>
      <c r="Z165" s="3" t="str">
        <f>IF('Programmes (ENG)'!Z165="","",VLOOKUP('Programmes (ENG)'!Z165, HIDE!G:H, 2, FALSE))</f>
        <v>Triniaeth Ddydd</v>
      </c>
      <c r="AA165" s="3" t="str">
        <f>IF('Programmes (ENG)'!AA165="Supervisor to be Confirmed",VLOOKUP('Programmes (ENG)'!AA165,HIDE!A:B,2,FALSE),IF('Programmes (ENG)'!AA165="","",'Programmes (ENG)'!AA165))</f>
        <v>Dr Chris Hodcroft</v>
      </c>
      <c r="AB165" s="3" t="str">
        <f>'Programmes (ENG)'!AB165</f>
        <v>F1</v>
      </c>
      <c r="AC165" s="10">
        <f>'Programmes (ENG)'!AC165</f>
        <v>45021</v>
      </c>
      <c r="AD165" s="10">
        <f>'Programmes (ENG)'!AD165</f>
        <v>45139</v>
      </c>
      <c r="AE165" s="3" t="str">
        <f>VLOOKUP('Programmes (ENG)'!AE165,HIDE!A:B,2, FALSE)</f>
        <v>Bwrdd Iechyd Prifysgol Cwm Taf Morgannwg</v>
      </c>
      <c r="AF165" s="3" t="str">
        <f>VLOOKUP('Programmes (ENG)'!AF165, HIDE!$A:$B, 2, FALSE)</f>
        <v>Ysbyty Brenhinol Morgannwg</v>
      </c>
      <c r="AG165" s="3" t="str">
        <f>VLOOKUP('Programmes (ENG)'!AG165, HIDE!$A:$B, 2, FALSE)</f>
        <v>Llantrisant</v>
      </c>
      <c r="AH165" s="3" t="str">
        <f>VLOOKUP('Programmes (ENG)'!AH165,HIDE!G:H, 2, FALSE)</f>
        <v>Llawdriniaeth Gyffredinol</v>
      </c>
      <c r="AI165" s="3" t="str">
        <f t="shared" si="15"/>
        <v/>
      </c>
      <c r="AJ165" s="3" t="str">
        <f>IF('Programmes (ENG)'!AJ165="","",VLOOKUP('Programmes (ENG)'!AJ165, HIDE!G:H, 2, FALSE))</f>
        <v/>
      </c>
      <c r="AK165" s="3" t="str">
        <f>IF('Programmes (ENG)'!AK165="Supervisor to be Confirmed",VLOOKUP('Programmes (ENG)'!AK165,HIDE!A:B,2,FALSE),IF('Programmes (ENG)'!AK165="","",'Programmes (ENG)'!AK165))</f>
        <v>Mr Mike Rocker</v>
      </c>
      <c r="AL165" s="10" t="str">
        <f>IF('Programmes (ENG)'!AL165="", "", 'Programmes (ENG)'!AL165)</f>
        <v/>
      </c>
      <c r="AM165" s="10" t="str">
        <f>IF('Programmes (ENG)'!AM165="", "", 'Programmes (ENG)'!AM165)</f>
        <v/>
      </c>
      <c r="AN165" s="9" t="str">
        <f>IF('Programmes (ENG)'!AN165="","",VLOOKUP('Programmes (ENG)'!AN165,HIDE!A:B,2,FALSE))</f>
        <v/>
      </c>
      <c r="AO165" s="9" t="str">
        <f>IF('Programmes (ENG)'!AO165="","",VLOOKUP('Programmes (ENG)'!AO165,HIDE!A:B,2,FALSE))</f>
        <v/>
      </c>
      <c r="AP165" s="9" t="str">
        <f>IF('Programmes (ENG)'!AP165="","",VLOOKUP('Programmes (ENG)'!AP165,HIDE!$A:$B,2,FALSE))</f>
        <v/>
      </c>
      <c r="AQ165" s="9" t="str">
        <f t="shared" si="16"/>
        <v/>
      </c>
      <c r="AR165" s="9" t="str">
        <f>IF('Programmes (ENG)'!AR165="","",VLOOKUP('Programmes (ENG)'!AR165,HIDE!A:B,2,FALSE))</f>
        <v/>
      </c>
      <c r="AS165" s="9" t="str">
        <f t="shared" si="17"/>
        <v/>
      </c>
      <c r="AT165" s="9" t="str">
        <f>IF('Programmes (ENG)'!AT165="Supervisor to be Confirmed",VLOOKUP('Programmes (ENG)'!AT165,HIDE!A:B,2,FALSE),IF('Programmes (ENG)'!AT165="","",'Programmes (ENG)'!AT165))</f>
        <v/>
      </c>
    </row>
    <row r="166" spans="1:46" hidden="1" x14ac:dyDescent="0.25">
      <c r="A166" s="3" t="str">
        <f>'Programmes (ENG)'!A166</f>
        <v>FP</v>
      </c>
      <c r="B166" s="3" t="str">
        <f>'Programmes (ENG)'!B166</f>
        <v>F1/7A5S/055c</v>
      </c>
      <c r="C166" s="3" t="str">
        <f>'Programmes (ENG)'!C166</f>
        <v>WAL/FP/055c</v>
      </c>
      <c r="D166" s="3" t="s">
        <v>872</v>
      </c>
      <c r="E166" s="5">
        <f>'Programmes (ENG)'!E166</f>
        <v>1</v>
      </c>
      <c r="F166" s="9" t="str">
        <f t="shared" si="12"/>
        <v xml:space="preserve">Llawdriniaeth Gyffredinol, Seiciatreg Gyffredinol, Meddygaeth Fewnol Acíwt/Triniaeth Ddydd </v>
      </c>
      <c r="G166" s="9" t="str">
        <f>IF('Programmes (ENG)'!G166="Supervisor to be Confirmed",VLOOKUP('Programmes (ENG)'!G166,HIDE!A:B,2,FALSE),IF('Programmes (ENG)'!G166="","",'Programmes (ENG)'!G166))</f>
        <v>Mr Mike Rocker</v>
      </c>
      <c r="H166" s="5" t="str">
        <f>'Programmes (ENG)'!H166</f>
        <v>F1</v>
      </c>
      <c r="I166" s="6">
        <f>'Programmes (ENG)'!I166</f>
        <v>44770</v>
      </c>
      <c r="J166" s="6">
        <f>'Programmes (ENG)'!J166</f>
        <v>44901</v>
      </c>
      <c r="K166" s="3" t="str">
        <f>VLOOKUP('Programmes (ENG)'!K166,HIDE!A:B,2, FALSE)</f>
        <v>Bwrdd Iechyd Prifysgol Cwm Taf Morgannwg</v>
      </c>
      <c r="L166" s="3" t="str">
        <f>VLOOKUP('Programmes (ENG)'!L166, HIDE!$A:$B, 2, FALSE)</f>
        <v>Ysbyty Brenhinol Morgannwg</v>
      </c>
      <c r="M166" s="3" t="str">
        <f>VLOOKUP('Programmes (ENG)'!M166, HIDE!$A:$B, 2, FALSE)</f>
        <v>Llantrisant</v>
      </c>
      <c r="N166" s="3" t="str">
        <f>VLOOKUP('Programmes (ENG)'!N166,HIDE!G:H, 2, FALSE)</f>
        <v>Llawdriniaeth Gyffredinol</v>
      </c>
      <c r="O166" s="3" t="str">
        <f t="shared" si="13"/>
        <v/>
      </c>
      <c r="P166" s="3" t="str">
        <f>IF('Programmes (ENG)'!P166="","",VLOOKUP('Programmes (ENG)'!P166, HIDE!G:H, 2, FALSE))</f>
        <v/>
      </c>
      <c r="Q166" s="3" t="str">
        <f>IF('Programmes (ENG)'!Q166="Supervisor to be Confirmed",VLOOKUP('Programmes (ENG)'!Q166,HIDE!A:B,2,FALSE),IF('Programmes (ENG)'!Q166="","",'Programmes (ENG)'!Q166))</f>
        <v>Mr Mike Rocker</v>
      </c>
      <c r="R166" s="3" t="str">
        <f>'Programmes (ENG)'!R166</f>
        <v>F1</v>
      </c>
      <c r="S166" s="10">
        <f>'Programmes (ENG)'!S166</f>
        <v>44537</v>
      </c>
      <c r="T166" s="10">
        <f>'Programmes (ENG)'!T166</f>
        <v>45020</v>
      </c>
      <c r="U166" s="3" t="str">
        <f>VLOOKUP('Programmes (ENG)'!U166,HIDE!A:B,2, FALSE)</f>
        <v>Bwrdd Iechyd Prifysgol Cwm Taf Morgannwg</v>
      </c>
      <c r="V166" s="3" t="str">
        <f>VLOOKUP('Programmes (ENG)'!V166, HIDE!$A:$B, 2, FALSE)</f>
        <v>Ysbyty Brenhinol Morgannwg</v>
      </c>
      <c r="W166" s="3" t="str">
        <f>VLOOKUP('Programmes (ENG)'!W166, HIDE!$A:$B, 2, FALSE)</f>
        <v>Llantrisant</v>
      </c>
      <c r="X166" s="3" t="str">
        <f>VLOOKUP('Programmes (ENG)'!X166,HIDE!G:H, 2, FALSE)</f>
        <v>Seiciatreg Gyffredinol</v>
      </c>
      <c r="Y166" s="3" t="str">
        <f t="shared" si="14"/>
        <v/>
      </c>
      <c r="Z166" s="3" t="str">
        <f>IF('Programmes (ENG)'!Z166="","",VLOOKUP('Programmes (ENG)'!Z166, HIDE!G:H, 2, FALSE))</f>
        <v/>
      </c>
      <c r="AA166" s="3" t="str">
        <f>IF('Programmes (ENG)'!AA166="Supervisor to be Confirmed",VLOOKUP('Programmes (ENG)'!AA166,HIDE!A:B,2,FALSE),IF('Programmes (ENG)'!AA166="","",'Programmes (ENG)'!AA166))</f>
        <v xml:space="preserve">Dr Arif Alam </v>
      </c>
      <c r="AB166" s="3" t="str">
        <f>'Programmes (ENG)'!AB166</f>
        <v>F1</v>
      </c>
      <c r="AC166" s="10">
        <f>'Programmes (ENG)'!AC166</f>
        <v>45021</v>
      </c>
      <c r="AD166" s="10">
        <f>'Programmes (ENG)'!AD166</f>
        <v>45139</v>
      </c>
      <c r="AE166" s="3" t="str">
        <f>VLOOKUP('Programmes (ENG)'!AE166,HIDE!A:B,2, FALSE)</f>
        <v>Bwrdd Iechyd Prifysgol Cwm Taf Morgannwg</v>
      </c>
      <c r="AF166" s="3" t="str">
        <f>VLOOKUP('Programmes (ENG)'!AF166, HIDE!$A:$B, 2, FALSE)</f>
        <v>Ysbyty Brenhinol Morgannwg</v>
      </c>
      <c r="AG166" s="3" t="str">
        <f>VLOOKUP('Programmes (ENG)'!AG166, HIDE!$A:$B, 2, FALSE)</f>
        <v>Llantrisant</v>
      </c>
      <c r="AH166" s="3" t="str">
        <f>VLOOKUP('Programmes (ENG)'!AH166,HIDE!G:H, 2, FALSE)</f>
        <v>Meddygaeth Fewnol Acíwt</v>
      </c>
      <c r="AI166" s="3" t="str">
        <f t="shared" si="15"/>
        <v>/</v>
      </c>
      <c r="AJ166" s="3" t="str">
        <f>IF('Programmes (ENG)'!AJ166="","",VLOOKUP('Programmes (ENG)'!AJ166, HIDE!G:H, 2, FALSE))</f>
        <v>Triniaeth Ddydd</v>
      </c>
      <c r="AK166" s="3" t="str">
        <f>IF('Programmes (ENG)'!AK166="Supervisor to be Confirmed",VLOOKUP('Programmes (ENG)'!AK166,HIDE!A:B,2,FALSE),IF('Programmes (ENG)'!AK166="","",'Programmes (ENG)'!AK166))</f>
        <v>Dr Chris Hodcroft</v>
      </c>
      <c r="AL166" s="10" t="str">
        <f>IF('Programmes (ENG)'!AL166="", "", 'Programmes (ENG)'!AL166)</f>
        <v/>
      </c>
      <c r="AM166" s="10" t="str">
        <f>IF('Programmes (ENG)'!AM166="", "", 'Programmes (ENG)'!AM166)</f>
        <v/>
      </c>
      <c r="AN166" s="9" t="str">
        <f>IF('Programmes (ENG)'!AN166="","",VLOOKUP('Programmes (ENG)'!AN166,HIDE!A:B,2,FALSE))</f>
        <v/>
      </c>
      <c r="AO166" s="9" t="str">
        <f>IF('Programmes (ENG)'!AO166="","",VLOOKUP('Programmes (ENG)'!AO166,HIDE!A:B,2,FALSE))</f>
        <v/>
      </c>
      <c r="AP166" s="9" t="str">
        <f>IF('Programmes (ENG)'!AP166="","",VLOOKUP('Programmes (ENG)'!AP166,HIDE!$A:$B,2,FALSE))</f>
        <v/>
      </c>
      <c r="AQ166" s="9" t="str">
        <f t="shared" si="16"/>
        <v/>
      </c>
      <c r="AR166" s="9" t="str">
        <f>IF('Programmes (ENG)'!AR166="","",VLOOKUP('Programmes (ENG)'!AR166,HIDE!A:B,2,FALSE))</f>
        <v/>
      </c>
      <c r="AS166" s="9" t="str">
        <f t="shared" si="17"/>
        <v/>
      </c>
      <c r="AT166" s="9" t="str">
        <f>IF('Programmes (ENG)'!AT166="Supervisor to be Confirmed",VLOOKUP('Programmes (ENG)'!AT166,HIDE!A:B,2,FALSE),IF('Programmes (ENG)'!AT166="","",'Programmes (ENG)'!AT166))</f>
        <v/>
      </c>
    </row>
    <row r="167" spans="1:46" ht="30" hidden="1" x14ac:dyDescent="0.25">
      <c r="A167" s="3" t="str">
        <f>'Programmes (ENG)'!A167</f>
        <v>LIFT</v>
      </c>
      <c r="B167" s="3" t="str">
        <f>'Programmes (ENG)'!B167</f>
        <v>FL1/7A4/056a</v>
      </c>
      <c r="C167" s="3" t="str">
        <f>'Programmes (ENG)'!C167</f>
        <v>WAL/FP/056a</v>
      </c>
      <c r="D167" s="3" t="s">
        <v>872</v>
      </c>
      <c r="E167" s="5">
        <f>'Programmes (ENG)'!E167</f>
        <v>1</v>
      </c>
      <c r="F167" s="9" t="str">
        <f t="shared" si="12"/>
        <v>Meddygaeth Gyffredinol (Mewnol)/Meddygaeth Anadlol, Llawdriniaeth Gyffredinol/*Llawdriniaeth Hepato-Pancreatico-Biliary, Meddygaeth Frys,Meddygaeth Liniarol (LIFT)</v>
      </c>
      <c r="G167" s="9" t="str">
        <f>IF('Programmes (ENG)'!G167="Supervisor to be Confirmed",VLOOKUP('Programmes (ENG)'!G167,HIDE!A:B,2,FALSE),IF('Programmes (ENG)'!G167="","",'Programmes (ENG)'!G167))</f>
        <v xml:space="preserve">Prof Ben Hope-Gill </v>
      </c>
      <c r="H167" s="5" t="str">
        <f>'Programmes (ENG)'!H167</f>
        <v>F1</v>
      </c>
      <c r="I167" s="6">
        <f>'Programmes (ENG)'!I167</f>
        <v>44770</v>
      </c>
      <c r="J167" s="6">
        <f>'Programmes (ENG)'!J167</f>
        <v>44901</v>
      </c>
      <c r="K167" s="3" t="str">
        <f>VLOOKUP('Programmes (ENG)'!K167,HIDE!A:B,2, FALSE)</f>
        <v>Bwrdd Iechyd Prifysgol Caerdydd a'r Fro</v>
      </c>
      <c r="L167" s="3" t="str">
        <f>VLOOKUP('Programmes (ENG)'!L167, HIDE!$A:$B, 2, FALSE)</f>
        <v>Ysbyty Athrofaol Cymru / Ysbyty Athrofaol Llandochau</v>
      </c>
      <c r="M167" s="3" t="str">
        <f>VLOOKUP('Programmes (ENG)'!M167, HIDE!$A:$B, 2, FALSE)</f>
        <v>Caerdydd / Penarth</v>
      </c>
      <c r="N167" s="3" t="str">
        <f>VLOOKUP('Programmes (ENG)'!N167,HIDE!G:H, 2, FALSE)</f>
        <v>Meddygaeth Gyffredinol (Mewnol)</v>
      </c>
      <c r="O167" s="3" t="str">
        <f t="shared" si="13"/>
        <v>/</v>
      </c>
      <c r="P167" s="3" t="str">
        <f>IF('Programmes (ENG)'!P167="","",VLOOKUP('Programmes (ENG)'!P167, HIDE!G:H, 2, FALSE))</f>
        <v>Meddygaeth Anadlol</v>
      </c>
      <c r="Q167" s="3" t="str">
        <f>IF('Programmes (ENG)'!Q167="Supervisor to be Confirmed",VLOOKUP('Programmes (ENG)'!Q167,HIDE!A:B,2,FALSE),IF('Programmes (ENG)'!Q167="","",'Programmes (ENG)'!Q167))</f>
        <v xml:space="preserve">Prof Ben Hope-Gill </v>
      </c>
      <c r="R167" s="3" t="str">
        <f>'Programmes (ENG)'!R167</f>
        <v>F1</v>
      </c>
      <c r="S167" s="10">
        <f>'Programmes (ENG)'!S167</f>
        <v>44537</v>
      </c>
      <c r="T167" s="10">
        <f>'Programmes (ENG)'!T167</f>
        <v>45020</v>
      </c>
      <c r="U167" s="3" t="str">
        <f>VLOOKUP('Programmes (ENG)'!U167,HIDE!A:B,2, FALSE)</f>
        <v>Bwrdd Iechyd Prifysgol Caerdydd a'r Fro</v>
      </c>
      <c r="V167" s="3" t="str">
        <f>VLOOKUP('Programmes (ENG)'!V167, HIDE!$A:$B, 2, FALSE)</f>
        <v>Ysbyty Athrofaol Cymru</v>
      </c>
      <c r="W167" s="3" t="str">
        <f>VLOOKUP('Programmes (ENG)'!W167, HIDE!$A:$B, 2, FALSE)</f>
        <v>Caerdydd</v>
      </c>
      <c r="X167" s="3" t="str">
        <f>VLOOKUP('Programmes (ENG)'!X167,HIDE!G:H, 2, FALSE)</f>
        <v>Llawdriniaeth Gyffredinol</v>
      </c>
      <c r="Y167" s="3" t="str">
        <f t="shared" si="14"/>
        <v>/</v>
      </c>
      <c r="Z167" s="3" t="str">
        <f>IF('Programmes (ENG)'!Z167="","",VLOOKUP('Programmes (ENG)'!Z167, HIDE!G:H, 2, FALSE))</f>
        <v>*Llawdriniaeth Hepato-Pancreatico-Biliary</v>
      </c>
      <c r="AA167" s="3" t="str">
        <f>IF('Programmes (ENG)'!AA167="Supervisor to be Confirmed",VLOOKUP('Programmes (ENG)'!AA167,HIDE!A:B,2,FALSE),IF('Programmes (ENG)'!AA167="","",'Programmes (ENG)'!AA167))</f>
        <v xml:space="preserve">Mr Nagappan Kumar </v>
      </c>
      <c r="AB167" s="3" t="str">
        <f>'Programmes (ENG)'!AB167</f>
        <v>F1</v>
      </c>
      <c r="AC167" s="10">
        <f>'Programmes (ENG)'!AC167</f>
        <v>45021</v>
      </c>
      <c r="AD167" s="10">
        <f>'Programmes (ENG)'!AD167</f>
        <v>45139</v>
      </c>
      <c r="AE167" s="3" t="str">
        <f>VLOOKUP('Programmes (ENG)'!AE167,HIDE!A:B,2, FALSE)</f>
        <v>Bwrdd Iechyd Prifysgol Caerdydd a'r Fro</v>
      </c>
      <c r="AF167" s="3" t="str">
        <f>VLOOKUP('Programmes (ENG)'!AF167, HIDE!$A:$B, 2, FALSE)</f>
        <v>Ysbyty Athrofaol Cymru</v>
      </c>
      <c r="AG167" s="3" t="str">
        <f>VLOOKUP('Programmes (ENG)'!AG167, HIDE!$A:$B, 2, FALSE)</f>
        <v>Caerdydd</v>
      </c>
      <c r="AH167" s="3" t="str">
        <f>VLOOKUP('Programmes (ENG)'!AH167,HIDE!G:H, 2, FALSE)</f>
        <v>Meddygaeth Frys</v>
      </c>
      <c r="AI167" s="3" t="str">
        <f t="shared" si="15"/>
        <v/>
      </c>
      <c r="AJ167" s="3" t="str">
        <f>IF('Programmes (ENG)'!AJ167="","",VLOOKUP('Programmes (ENG)'!AJ167, HIDE!G:H, 2, FALSE))</f>
        <v/>
      </c>
      <c r="AK167" s="3" t="str">
        <f>IF('Programmes (ENG)'!AK167="Supervisor to be Confirmed",VLOOKUP('Programmes (ENG)'!AK167,HIDE!A:B,2,FALSE),IF('Programmes (ENG)'!AK167="","",'Programmes (ENG)'!AK167))</f>
        <v xml:space="preserve">Dr Susan Allen </v>
      </c>
      <c r="AL167" s="10">
        <f>IF('Programmes (ENG)'!AL167="", "", 'Programmes (ENG)'!AL167)</f>
        <v>44776</v>
      </c>
      <c r="AM167" s="10">
        <f>IF('Programmes (ENG)'!AM167="", "", 'Programmes (ENG)'!AM167)</f>
        <v>45139</v>
      </c>
      <c r="AN167" s="9" t="str">
        <f>IF('Programmes (ENG)'!AN167="","",VLOOKUP('Programmes (ENG)'!AN167,HIDE!A:B,2,FALSE))</f>
        <v>Bwrdd Iechyd Prifysgol Caerdydd a'r Fro</v>
      </c>
      <c r="AO167" s="45" t="str">
        <f>IF('Programmes (ENG)'!AO167="","",VLOOKUP('Programmes (ENG)'!AO167,HIDE!A:B,2,FALSE))</f>
        <v>Ysbyty Athrofaol Cymru / Hosbis Marie Curie / Canolfan Ganser Felindre</v>
      </c>
      <c r="AP167" s="44" t="str">
        <f>IF('Programmes (ENG)'!AP167="","",VLOOKUP('Programmes (ENG)'!AP167,HIDE!$A:$B,2,FALSE))</f>
        <v>Caerdydd / Penarth</v>
      </c>
      <c r="AQ167" s="9" t="str">
        <f t="shared" si="16"/>
        <v>,</v>
      </c>
      <c r="AR167" s="39" t="str">
        <f>IF('Programmes (ENG)'!AR167="","",VLOOKUP('Programmes (ENG)'!AR167,HIDE!G:H,2,FALSE))</f>
        <v>Meddygaeth Liniarol</v>
      </c>
      <c r="AS167" s="9" t="str">
        <f t="shared" si="17"/>
        <v>(LIFT)</v>
      </c>
      <c r="AT167" s="9" t="str">
        <f>IF('Programmes (ENG)'!AT167="Supervisor to be Confirmed",VLOOKUP('Programmes (ENG)'!AT167,HIDE!A:B,2,FALSE),IF('Programmes (ENG)'!AT167="","",'Programmes (ENG)'!AT167))</f>
        <v>Goruchwyliwr I'w Gadarnhau</v>
      </c>
    </row>
    <row r="168" spans="1:46" ht="30" hidden="1" x14ac:dyDescent="0.25">
      <c r="A168" s="3" t="str">
        <f>'Programmes (ENG)'!A168</f>
        <v>LIFT</v>
      </c>
      <c r="B168" s="3" t="str">
        <f>'Programmes (ENG)'!B168</f>
        <v>FL1/7A4/056b</v>
      </c>
      <c r="C168" s="3" t="str">
        <f>'Programmes (ENG)'!C168</f>
        <v>WAL/FP/056b</v>
      </c>
      <c r="D168" s="3" t="s">
        <v>872</v>
      </c>
      <c r="E168" s="5">
        <f>'Programmes (ENG)'!E168</f>
        <v>1</v>
      </c>
      <c r="F168" s="9" t="str">
        <f t="shared" si="12"/>
        <v>Meddygaeth Frys, Meddygaeth Gyffredinol (Mewnol)/Meddygaeth Anadlol, Llawdriniaeth Gyffredinol/*Llawdriniaeth Hepato-Pancreatico-Biliary,Meddygaeth Liniarol (LIFT)</v>
      </c>
      <c r="G168" s="9" t="str">
        <f>IF('Programmes (ENG)'!G168="Supervisor to be Confirmed",VLOOKUP('Programmes (ENG)'!G168,HIDE!A:B,2,FALSE),IF('Programmes (ENG)'!G168="","",'Programmes (ENG)'!G168))</f>
        <v xml:space="preserve">Dr Susan Allen </v>
      </c>
      <c r="H168" s="5" t="str">
        <f>'Programmes (ENG)'!H168</f>
        <v>F1</v>
      </c>
      <c r="I168" s="6">
        <f>'Programmes (ENG)'!I168</f>
        <v>44770</v>
      </c>
      <c r="J168" s="6">
        <f>'Programmes (ENG)'!J168</f>
        <v>44901</v>
      </c>
      <c r="K168" s="3" t="str">
        <f>VLOOKUP('Programmes (ENG)'!K168,HIDE!A:B,2, FALSE)</f>
        <v>Bwrdd Iechyd Prifysgol Caerdydd a'r Fro</v>
      </c>
      <c r="L168" s="3" t="str">
        <f>VLOOKUP('Programmes (ENG)'!L168, HIDE!$A:$B, 2, FALSE)</f>
        <v>Ysbyty Athrofaol Cymru</v>
      </c>
      <c r="M168" s="3" t="str">
        <f>VLOOKUP('Programmes (ENG)'!M168, HIDE!$A:$B, 2, FALSE)</f>
        <v>Caerdydd</v>
      </c>
      <c r="N168" s="3" t="str">
        <f>VLOOKUP('Programmes (ENG)'!N168,HIDE!G:H, 2, FALSE)</f>
        <v>Meddygaeth Frys</v>
      </c>
      <c r="O168" s="3" t="str">
        <f t="shared" si="13"/>
        <v/>
      </c>
      <c r="P168" s="3" t="str">
        <f>IF('Programmes (ENG)'!P168="","",VLOOKUP('Programmes (ENG)'!P168, HIDE!G:H, 2, FALSE))</f>
        <v/>
      </c>
      <c r="Q168" s="3" t="str">
        <f>IF('Programmes (ENG)'!Q168="Supervisor to be Confirmed",VLOOKUP('Programmes (ENG)'!Q168,HIDE!A:B,2,FALSE),IF('Programmes (ENG)'!Q168="","",'Programmes (ENG)'!Q168))</f>
        <v xml:space="preserve">Dr Susan Allen </v>
      </c>
      <c r="R168" s="3" t="str">
        <f>'Programmes (ENG)'!R168</f>
        <v>F1</v>
      </c>
      <c r="S168" s="10">
        <f>'Programmes (ENG)'!S168</f>
        <v>44537</v>
      </c>
      <c r="T168" s="10">
        <f>'Programmes (ENG)'!T168</f>
        <v>45020</v>
      </c>
      <c r="U168" s="3" t="str">
        <f>VLOOKUP('Programmes (ENG)'!U168,HIDE!A:B,2, FALSE)</f>
        <v>Bwrdd Iechyd Prifysgol Caerdydd a'r Fro</v>
      </c>
      <c r="V168" s="3" t="str">
        <f>VLOOKUP('Programmes (ENG)'!V168, HIDE!$A:$B, 2, FALSE)</f>
        <v>Ysbyty Athrofaol Cymru / Ysbyty Athrofaol Llandochau</v>
      </c>
      <c r="W168" s="3" t="str">
        <f>VLOOKUP('Programmes (ENG)'!W168, HIDE!$A:$B, 2, FALSE)</f>
        <v>Caerdydd / Penarth</v>
      </c>
      <c r="X168" s="3" t="str">
        <f>VLOOKUP('Programmes (ENG)'!X168,HIDE!G:H, 2, FALSE)</f>
        <v>Meddygaeth Gyffredinol (Mewnol)</v>
      </c>
      <c r="Y168" s="3" t="str">
        <f t="shared" si="14"/>
        <v>/</v>
      </c>
      <c r="Z168" s="3" t="str">
        <f>IF('Programmes (ENG)'!Z168="","",VLOOKUP('Programmes (ENG)'!Z168, HIDE!G:H, 2, FALSE))</f>
        <v>Meddygaeth Anadlol</v>
      </c>
      <c r="AA168" s="3" t="str">
        <f>IF('Programmes (ENG)'!AA168="Supervisor to be Confirmed",VLOOKUP('Programmes (ENG)'!AA168,HIDE!A:B,2,FALSE),IF('Programmes (ENG)'!AA168="","",'Programmes (ENG)'!AA168))</f>
        <v xml:space="preserve">Prof Ben Hope-Gill </v>
      </c>
      <c r="AB168" s="3" t="str">
        <f>'Programmes (ENG)'!AB168</f>
        <v>F1</v>
      </c>
      <c r="AC168" s="10">
        <f>'Programmes (ENG)'!AC168</f>
        <v>45021</v>
      </c>
      <c r="AD168" s="10">
        <f>'Programmes (ENG)'!AD168</f>
        <v>45139</v>
      </c>
      <c r="AE168" s="3" t="str">
        <f>VLOOKUP('Programmes (ENG)'!AE168,HIDE!A:B,2, FALSE)</f>
        <v>Bwrdd Iechyd Prifysgol Caerdydd a'r Fro</v>
      </c>
      <c r="AF168" s="3" t="str">
        <f>VLOOKUP('Programmes (ENG)'!AF168, HIDE!$A:$B, 2, FALSE)</f>
        <v>Ysbyty Athrofaol Cymru</v>
      </c>
      <c r="AG168" s="3" t="str">
        <f>VLOOKUP('Programmes (ENG)'!AG168, HIDE!$A:$B, 2, FALSE)</f>
        <v>Caerdydd</v>
      </c>
      <c r="AH168" s="3" t="str">
        <f>VLOOKUP('Programmes (ENG)'!AH168,HIDE!G:H, 2, FALSE)</f>
        <v>Llawdriniaeth Gyffredinol</v>
      </c>
      <c r="AI168" s="3" t="str">
        <f t="shared" si="15"/>
        <v>/</v>
      </c>
      <c r="AJ168" s="3" t="str">
        <f>IF('Programmes (ENG)'!AJ168="","",VLOOKUP('Programmes (ENG)'!AJ168, HIDE!G:H, 2, FALSE))</f>
        <v>*Llawdriniaeth Hepato-Pancreatico-Biliary</v>
      </c>
      <c r="AK168" s="3" t="str">
        <f>IF('Programmes (ENG)'!AK168="Supervisor to be Confirmed",VLOOKUP('Programmes (ENG)'!AK168,HIDE!A:B,2,FALSE),IF('Programmes (ENG)'!AK168="","",'Programmes (ENG)'!AK168))</f>
        <v xml:space="preserve">Mr Nagappan Kumar </v>
      </c>
      <c r="AL168" s="10">
        <f>IF('Programmes (ENG)'!AL168="", "", 'Programmes (ENG)'!AL168)</f>
        <v>44776</v>
      </c>
      <c r="AM168" s="10">
        <f>IF('Programmes (ENG)'!AM168="", "", 'Programmes (ENG)'!AM168)</f>
        <v>45139</v>
      </c>
      <c r="AN168" s="9" t="str">
        <f>IF('Programmes (ENG)'!AN168="","",VLOOKUP('Programmes (ENG)'!AN168,HIDE!A:B,2,FALSE))</f>
        <v>Bwrdd Iechyd Prifysgol Caerdydd a'r Fro</v>
      </c>
      <c r="AO168" s="45" t="str">
        <f>IF('Programmes (ENG)'!AO168="","",VLOOKUP('Programmes (ENG)'!AO168,HIDE!A:B,2,FALSE))</f>
        <v>Ysbyty Athrofaol Cymru / Hosbis Marie Curie / Canolfan Ganser Felindre</v>
      </c>
      <c r="AP168" s="44" t="str">
        <f>IF('Programmes (ENG)'!AP168="","",VLOOKUP('Programmes (ENG)'!AP168,HIDE!$A:$B,2,FALSE))</f>
        <v>Caerdydd / Penarth</v>
      </c>
      <c r="AQ168" s="9" t="str">
        <f t="shared" si="16"/>
        <v>,</v>
      </c>
      <c r="AR168" s="39" t="str">
        <f>IF('Programmes (ENG)'!AR168="","",VLOOKUP('Programmes (ENG)'!AR168,HIDE!G:H,2,FALSE))</f>
        <v>Meddygaeth Liniarol</v>
      </c>
      <c r="AS168" s="9" t="str">
        <f t="shared" si="17"/>
        <v>(LIFT)</v>
      </c>
      <c r="AT168" s="9" t="str">
        <f>IF('Programmes (ENG)'!AT168="Supervisor to be Confirmed",VLOOKUP('Programmes (ENG)'!AT168,HIDE!A:B,2,FALSE),IF('Programmes (ENG)'!AT168="","",'Programmes (ENG)'!AT168))</f>
        <v>Goruchwyliwr I'w Gadarnhau</v>
      </c>
    </row>
    <row r="169" spans="1:46" ht="30" hidden="1" x14ac:dyDescent="0.25">
      <c r="A169" s="3" t="str">
        <f>'Programmes (ENG)'!A169</f>
        <v>LIFT</v>
      </c>
      <c r="B169" s="3" t="str">
        <f>'Programmes (ENG)'!B169</f>
        <v>FL1/7A4/056c</v>
      </c>
      <c r="C169" s="3" t="str">
        <f>'Programmes (ENG)'!C169</f>
        <v>WAL/FP/056c</v>
      </c>
      <c r="D169" s="3" t="s">
        <v>872</v>
      </c>
      <c r="E169" s="5">
        <f>'Programmes (ENG)'!E169</f>
        <v>1</v>
      </c>
      <c r="F169" s="9" t="str">
        <f t="shared" si="12"/>
        <v>Llawdriniaeth Gyffredinol/*Llawdriniaeth Hepato-Pancreatico-Biliary, Meddygaeth Frys, Meddygaeth Gyffredinol (Mewnol)/Meddygaeth Anadlol,Meddygaeth Liniarol (LIFT)</v>
      </c>
      <c r="G169" s="9" t="str">
        <f>IF('Programmes (ENG)'!G169="Supervisor to be Confirmed",VLOOKUP('Programmes (ENG)'!G169,HIDE!A:B,2,FALSE),IF('Programmes (ENG)'!G169="","",'Programmes (ENG)'!G169))</f>
        <v xml:space="preserve">Mr Nagappan Kumar </v>
      </c>
      <c r="H169" s="5" t="str">
        <f>'Programmes (ENG)'!H169</f>
        <v>F1</v>
      </c>
      <c r="I169" s="6">
        <f>'Programmes (ENG)'!I169</f>
        <v>44770</v>
      </c>
      <c r="J169" s="6">
        <f>'Programmes (ENG)'!J169</f>
        <v>44901</v>
      </c>
      <c r="K169" s="3" t="str">
        <f>VLOOKUP('Programmes (ENG)'!K169,HIDE!A:B,2, FALSE)</f>
        <v>Bwrdd Iechyd Prifysgol Caerdydd a'r Fro</v>
      </c>
      <c r="L169" s="3" t="str">
        <f>VLOOKUP('Programmes (ENG)'!L169, HIDE!$A:$B, 2, FALSE)</f>
        <v>Ysbyty Athrofaol Cymru</v>
      </c>
      <c r="M169" s="3" t="str">
        <f>VLOOKUP('Programmes (ENG)'!M169, HIDE!$A:$B, 2, FALSE)</f>
        <v>Caerdydd</v>
      </c>
      <c r="N169" s="3" t="str">
        <f>VLOOKUP('Programmes (ENG)'!N169,HIDE!G:H, 2, FALSE)</f>
        <v>Llawdriniaeth Gyffredinol</v>
      </c>
      <c r="O169" s="3" t="str">
        <f t="shared" si="13"/>
        <v>/</v>
      </c>
      <c r="P169" s="3" t="str">
        <f>IF('Programmes (ENG)'!P169="","",VLOOKUP('Programmes (ENG)'!P169, HIDE!G:H, 2, FALSE))</f>
        <v>*Llawdriniaeth Hepato-Pancreatico-Biliary</v>
      </c>
      <c r="Q169" s="3" t="str">
        <f>IF('Programmes (ENG)'!Q169="Supervisor to be Confirmed",VLOOKUP('Programmes (ENG)'!Q169,HIDE!A:B,2,FALSE),IF('Programmes (ENG)'!Q169="","",'Programmes (ENG)'!Q169))</f>
        <v xml:space="preserve">Mr Nagappan Kumar </v>
      </c>
      <c r="R169" s="3" t="str">
        <f>'Programmes (ENG)'!R169</f>
        <v>F1</v>
      </c>
      <c r="S169" s="10">
        <f>'Programmes (ENG)'!S169</f>
        <v>44537</v>
      </c>
      <c r="T169" s="10">
        <f>'Programmes (ENG)'!T169</f>
        <v>45020</v>
      </c>
      <c r="U169" s="3" t="str">
        <f>VLOOKUP('Programmes (ENG)'!U169,HIDE!A:B,2, FALSE)</f>
        <v>Bwrdd Iechyd Prifysgol Caerdydd a'r Fro</v>
      </c>
      <c r="V169" s="3" t="str">
        <f>VLOOKUP('Programmes (ENG)'!V169, HIDE!$A:$B, 2, FALSE)</f>
        <v>Ysbyty Athrofaol Cymru</v>
      </c>
      <c r="W169" s="3" t="str">
        <f>VLOOKUP('Programmes (ENG)'!W169, HIDE!$A:$B, 2, FALSE)</f>
        <v>Caerdydd</v>
      </c>
      <c r="X169" s="3" t="str">
        <f>VLOOKUP('Programmes (ENG)'!X169,HIDE!G:H, 2, FALSE)</f>
        <v>Meddygaeth Frys</v>
      </c>
      <c r="Y169" s="3" t="str">
        <f t="shared" si="14"/>
        <v/>
      </c>
      <c r="Z169" s="3" t="str">
        <f>IF('Programmes (ENG)'!Z169="","",VLOOKUP('Programmes (ENG)'!Z169, HIDE!G:H, 2, FALSE))</f>
        <v/>
      </c>
      <c r="AA169" s="3" t="str">
        <f>IF('Programmes (ENG)'!AA169="Supervisor to be Confirmed",VLOOKUP('Programmes (ENG)'!AA169,HIDE!A:B,2,FALSE),IF('Programmes (ENG)'!AA169="","",'Programmes (ENG)'!AA169))</f>
        <v xml:space="preserve">Dr Susan Allen </v>
      </c>
      <c r="AB169" s="3" t="str">
        <f>'Programmes (ENG)'!AB169</f>
        <v>F1</v>
      </c>
      <c r="AC169" s="10">
        <f>'Programmes (ENG)'!AC169</f>
        <v>45021</v>
      </c>
      <c r="AD169" s="10">
        <f>'Programmes (ENG)'!AD169</f>
        <v>45139</v>
      </c>
      <c r="AE169" s="3" t="str">
        <f>VLOOKUP('Programmes (ENG)'!AE169,HIDE!A:B,2, FALSE)</f>
        <v>Bwrdd Iechyd Prifysgol Caerdydd a'r Fro</v>
      </c>
      <c r="AF169" s="3" t="str">
        <f>VLOOKUP('Programmes (ENG)'!AF169, HIDE!$A:$B, 2, FALSE)</f>
        <v>Ysbyty Athrofaol Cymru / Ysbyty Athrofaol Llandochau</v>
      </c>
      <c r="AG169" s="3" t="str">
        <f>VLOOKUP('Programmes (ENG)'!AG169, HIDE!$A:$B, 2, FALSE)</f>
        <v>Caerdydd / Penarth</v>
      </c>
      <c r="AH169" s="3" t="str">
        <f>VLOOKUP('Programmes (ENG)'!AH169,HIDE!G:H, 2, FALSE)</f>
        <v>Meddygaeth Gyffredinol (Mewnol)</v>
      </c>
      <c r="AI169" s="3" t="str">
        <f t="shared" si="15"/>
        <v>/</v>
      </c>
      <c r="AJ169" s="3" t="str">
        <f>IF('Programmes (ENG)'!AJ169="","",VLOOKUP('Programmes (ENG)'!AJ169, HIDE!G:H, 2, FALSE))</f>
        <v>Meddygaeth Anadlol</v>
      </c>
      <c r="AK169" s="3" t="str">
        <f>IF('Programmes (ENG)'!AK169="Supervisor to be Confirmed",VLOOKUP('Programmes (ENG)'!AK169,HIDE!A:B,2,FALSE),IF('Programmes (ENG)'!AK169="","",'Programmes (ENG)'!AK169))</f>
        <v xml:space="preserve">Prof Ben Hope-Gill </v>
      </c>
      <c r="AL169" s="10">
        <f>IF('Programmes (ENG)'!AL169="", "", 'Programmes (ENG)'!AL169)</f>
        <v>44776</v>
      </c>
      <c r="AM169" s="10">
        <f>IF('Programmes (ENG)'!AM169="", "", 'Programmes (ENG)'!AM169)</f>
        <v>45139</v>
      </c>
      <c r="AN169" s="9" t="str">
        <f>IF('Programmes (ENG)'!AN169="","",VLOOKUP('Programmes (ENG)'!AN169,HIDE!A:B,2,FALSE))</f>
        <v>Bwrdd Iechyd Prifysgol Caerdydd a'r Fro</v>
      </c>
      <c r="AO169" s="45" t="str">
        <f>IF('Programmes (ENG)'!AO169="","",VLOOKUP('Programmes (ENG)'!AO169,HIDE!A:B,2,FALSE))</f>
        <v>Ysbyty Athrofaol Cymru / Hosbis Marie Curie / Canolfan Ganser Felindre</v>
      </c>
      <c r="AP169" s="44" t="str">
        <f>IF('Programmes (ENG)'!AP169="","",VLOOKUP('Programmes (ENG)'!AP169,HIDE!$A:$B,2,FALSE))</f>
        <v>Caerdydd / Penarth</v>
      </c>
      <c r="AQ169" s="9" t="str">
        <f t="shared" si="16"/>
        <v>,</v>
      </c>
      <c r="AR169" s="39" t="str">
        <f>IF('Programmes (ENG)'!AR169="","",VLOOKUP('Programmes (ENG)'!AR169,HIDE!G:H,2,FALSE))</f>
        <v>Meddygaeth Liniarol</v>
      </c>
      <c r="AS169" s="9" t="str">
        <f t="shared" si="17"/>
        <v>(LIFT)</v>
      </c>
      <c r="AT169" s="9" t="str">
        <f>IF('Programmes (ENG)'!AT169="Supervisor to be Confirmed",VLOOKUP('Programmes (ENG)'!AT169,HIDE!A:B,2,FALSE),IF('Programmes (ENG)'!AT169="","",'Programmes (ENG)'!AT169))</f>
        <v>Goruchwyliwr I'w Gadarnhau</v>
      </c>
    </row>
    <row r="170" spans="1:46" hidden="1" x14ac:dyDescent="0.25">
      <c r="A170" s="3" t="str">
        <f>'Programmes (ENG)'!A170</f>
        <v>FP</v>
      </c>
      <c r="B170" s="3" t="str">
        <f>'Programmes (ENG)'!B170</f>
        <v>F1/7A6/057a</v>
      </c>
      <c r="C170" s="3" t="str">
        <f>'Programmes (ENG)'!C170</f>
        <v>WAL/FP/057a</v>
      </c>
      <c r="D170" s="3" t="s">
        <v>872</v>
      </c>
      <c r="E170" s="5">
        <f>'Programmes (ENG)'!E170</f>
        <v>1</v>
      </c>
      <c r="F170" s="9" t="str">
        <f t="shared" si="12"/>
        <v xml:space="preserve">Meddygaeth Gyffredinol (Mewnol)/Meddygaeth Anadlol, Llawdriniaeth Gyffredinol/Llawdriniaeth y Colon a'r Rhefr, Meddygaeth Gyffredinol (Mewnol)/Endocrinoleg a Diabetes Mellitus </v>
      </c>
      <c r="G170" s="9" t="str">
        <f>IF('Programmes (ENG)'!G170="Supervisor to be Confirmed",VLOOKUP('Programmes (ENG)'!G170,HIDE!A:B,2,FALSE),IF('Programmes (ENG)'!G170="","",'Programmes (ENG)'!G170))</f>
        <v>Dr Michael Pynn</v>
      </c>
      <c r="H170" s="5" t="str">
        <f>'Programmes (ENG)'!H170</f>
        <v>F1</v>
      </c>
      <c r="I170" s="6">
        <f>'Programmes (ENG)'!I170</f>
        <v>44770</v>
      </c>
      <c r="J170" s="6">
        <f>'Programmes (ENG)'!J170</f>
        <v>44901</v>
      </c>
      <c r="K170" s="3" t="str">
        <f>VLOOKUP('Programmes (ENG)'!K170,HIDE!A:B,2, FALSE)</f>
        <v>Bwrdd Iechyd Prifysgol Aneurin Bevan</v>
      </c>
      <c r="L170" s="3" t="str">
        <f>VLOOKUP('Programmes (ENG)'!L170, HIDE!$A:$B, 2, FALSE)</f>
        <v>Ysbyty Neuadd Nevill</v>
      </c>
      <c r="M170" s="3" t="str">
        <f>VLOOKUP('Programmes (ENG)'!M170, HIDE!$A:$B, 2, FALSE)</f>
        <v>Y Fenni</v>
      </c>
      <c r="N170" s="3" t="str">
        <f>VLOOKUP('Programmes (ENG)'!N170,HIDE!G:H, 2, FALSE)</f>
        <v>Meddygaeth Gyffredinol (Mewnol)</v>
      </c>
      <c r="O170" s="3" t="str">
        <f t="shared" si="13"/>
        <v>/</v>
      </c>
      <c r="P170" s="3" t="str">
        <f>IF('Programmes (ENG)'!P170="","",VLOOKUP('Programmes (ENG)'!P170, HIDE!G:H, 2, FALSE))</f>
        <v>Meddygaeth Anadlol</v>
      </c>
      <c r="Q170" s="3" t="str">
        <f>IF('Programmes (ENG)'!Q170="Supervisor to be Confirmed",VLOOKUP('Programmes (ENG)'!Q170,HIDE!A:B,2,FALSE),IF('Programmes (ENG)'!Q170="","",'Programmes (ENG)'!Q170))</f>
        <v>Dr Michael Pynn</v>
      </c>
      <c r="R170" s="3" t="str">
        <f>'Programmes (ENG)'!R170</f>
        <v>F1</v>
      </c>
      <c r="S170" s="10">
        <f>'Programmes (ENG)'!S170</f>
        <v>44537</v>
      </c>
      <c r="T170" s="10">
        <f>'Programmes (ENG)'!T170</f>
        <v>45020</v>
      </c>
      <c r="U170" s="3" t="str">
        <f>VLOOKUP('Programmes (ENG)'!U170,HIDE!A:B,2, FALSE)</f>
        <v>Bwrdd Iechyd Prifysgol Aneurin Bevan</v>
      </c>
      <c r="V170" s="3" t="str">
        <f>VLOOKUP('Programmes (ENG)'!V170, HIDE!$A:$B, 2, FALSE)</f>
        <v>Ysbyty Brenhinol Gwent / Ysbyty Prifysgol y Faenor</v>
      </c>
      <c r="W170" s="3" t="str">
        <f>VLOOKUP('Programmes (ENG)'!W170, HIDE!$A:$B, 2, FALSE)</f>
        <v>Casnewydd / Cwmbrân</v>
      </c>
      <c r="X170" s="3" t="str">
        <f>VLOOKUP('Programmes (ENG)'!X170,HIDE!G:H, 2, FALSE)</f>
        <v>Llawdriniaeth Gyffredinol</v>
      </c>
      <c r="Y170" s="3" t="str">
        <f t="shared" si="14"/>
        <v>/</v>
      </c>
      <c r="Z170" s="3" t="str">
        <f>IF('Programmes (ENG)'!Z170="","",VLOOKUP('Programmes (ENG)'!Z170, HIDE!G:H, 2, FALSE))</f>
        <v>Llawdriniaeth y Colon a'r Rhefr</v>
      </c>
      <c r="AA170" s="3" t="str">
        <f>IF('Programmes (ENG)'!AA170="Supervisor to be Confirmed",VLOOKUP('Programmes (ENG)'!AA170,HIDE!A:B,2,FALSE),IF('Programmes (ENG)'!AA170="","",'Programmes (ENG)'!AA170))</f>
        <v>Mr Jeremy Williamson</v>
      </c>
      <c r="AB170" s="3" t="str">
        <f>'Programmes (ENG)'!AB170</f>
        <v>F1</v>
      </c>
      <c r="AC170" s="10">
        <f>'Programmes (ENG)'!AC170</f>
        <v>45021</v>
      </c>
      <c r="AD170" s="10">
        <f>'Programmes (ENG)'!AD170</f>
        <v>45139</v>
      </c>
      <c r="AE170" s="3" t="str">
        <f>VLOOKUP('Programmes (ENG)'!AE170,HIDE!A:B,2, FALSE)</f>
        <v>Bwrdd Iechyd Prifysgol Aneurin Bevan</v>
      </c>
      <c r="AF170" s="3" t="str">
        <f>VLOOKUP('Programmes (ENG)'!AF170, HIDE!$A:$B, 2, FALSE)</f>
        <v>Ysbyty Neuadd Nevill</v>
      </c>
      <c r="AG170" s="3" t="str">
        <f>VLOOKUP('Programmes (ENG)'!AG170, HIDE!$A:$B, 2, FALSE)</f>
        <v>Y Fenni</v>
      </c>
      <c r="AH170" s="3" t="str">
        <f>VLOOKUP('Programmes (ENG)'!AH170,HIDE!G:H, 2, FALSE)</f>
        <v>Meddygaeth Gyffredinol (Mewnol)</v>
      </c>
      <c r="AI170" s="3" t="str">
        <f t="shared" si="15"/>
        <v>/</v>
      </c>
      <c r="AJ170" s="3" t="str">
        <f>IF('Programmes (ENG)'!AJ170="","",VLOOKUP('Programmes (ENG)'!AJ170, HIDE!G:H, 2, FALSE))</f>
        <v>Endocrinoleg a Diabetes Mellitus</v>
      </c>
      <c r="AK170" s="3" t="str">
        <f>IF('Programmes (ENG)'!AK170="Supervisor to be Confirmed",VLOOKUP('Programmes (ENG)'!AK170,HIDE!A:B,2,FALSE),IF('Programmes (ENG)'!AK170="","",'Programmes (ENG)'!AK170))</f>
        <v>Dr Fiona Smeeton</v>
      </c>
      <c r="AL170" s="10" t="str">
        <f>IF('Programmes (ENG)'!AL170="", "", 'Programmes (ENG)'!AL170)</f>
        <v/>
      </c>
      <c r="AM170" s="10" t="str">
        <f>IF('Programmes (ENG)'!AM170="", "", 'Programmes (ENG)'!AM170)</f>
        <v/>
      </c>
      <c r="AN170" s="9" t="str">
        <f>IF('Programmes (ENG)'!AN170="","",VLOOKUP('Programmes (ENG)'!AN170,HIDE!A:B,2,FALSE))</f>
        <v/>
      </c>
      <c r="AO170" s="9" t="str">
        <f>IF('Programmes (ENG)'!AO170="","",VLOOKUP('Programmes (ENG)'!AO170,HIDE!A:B,2,FALSE))</f>
        <v/>
      </c>
      <c r="AP170" s="9" t="str">
        <f>IF('Programmes (ENG)'!AP170="","",VLOOKUP('Programmes (ENG)'!AP170,HIDE!$A:$B,2,FALSE))</f>
        <v/>
      </c>
      <c r="AQ170" s="9" t="str">
        <f t="shared" si="16"/>
        <v/>
      </c>
      <c r="AR170" s="9" t="str">
        <f>IF('Programmes (ENG)'!AR170="","",VLOOKUP('Programmes (ENG)'!AR170,HIDE!A:B,2,FALSE))</f>
        <v/>
      </c>
      <c r="AS170" s="9" t="str">
        <f t="shared" si="17"/>
        <v/>
      </c>
      <c r="AT170" s="9" t="str">
        <f>IF('Programmes (ENG)'!AT170="Supervisor to be Confirmed",VLOOKUP('Programmes (ENG)'!AT170,HIDE!A:B,2,FALSE),IF('Programmes (ENG)'!AT170="","",'Programmes (ENG)'!AT170))</f>
        <v/>
      </c>
    </row>
    <row r="171" spans="1:46" hidden="1" x14ac:dyDescent="0.25">
      <c r="A171" s="3" t="str">
        <f>'Programmes (ENG)'!A171</f>
        <v>FP</v>
      </c>
      <c r="B171" s="3" t="str">
        <f>'Programmes (ENG)'!B171</f>
        <v>F1/7A6/057b</v>
      </c>
      <c r="C171" s="3" t="str">
        <f>'Programmes (ENG)'!C171</f>
        <v>WAL/FP/057b</v>
      </c>
      <c r="D171" s="3" t="s">
        <v>872</v>
      </c>
      <c r="E171" s="5">
        <f>'Programmes (ENG)'!E171</f>
        <v>1</v>
      </c>
      <c r="F171" s="9" t="str">
        <f t="shared" si="12"/>
        <v xml:space="preserve">Meddygaeth Gyffredinol (Mewnol)/Endocrinoleg a Diabetes Mellitus, Meddygaeth Gyffredinol (Mewnol)/Meddygaeth Anadlol, Llawdriniaeth Gyffredinol/Llawdriniaeth y Colon a'r Rhefr </v>
      </c>
      <c r="G171" s="9" t="str">
        <f>IF('Programmes (ENG)'!G171="Supervisor to be Confirmed",VLOOKUP('Programmes (ENG)'!G171,HIDE!A:B,2,FALSE),IF('Programmes (ENG)'!G171="","",'Programmes (ENG)'!G171))</f>
        <v>Dr Fiona Smeeton</v>
      </c>
      <c r="H171" s="5" t="str">
        <f>'Programmes (ENG)'!H171</f>
        <v>F1</v>
      </c>
      <c r="I171" s="6">
        <f>'Programmes (ENG)'!I171</f>
        <v>44770</v>
      </c>
      <c r="J171" s="6">
        <f>'Programmes (ENG)'!J171</f>
        <v>44901</v>
      </c>
      <c r="K171" s="3" t="str">
        <f>VLOOKUP('Programmes (ENG)'!K171,HIDE!A:B,2, FALSE)</f>
        <v>Bwrdd Iechyd Prifysgol Aneurin Bevan</v>
      </c>
      <c r="L171" s="3" t="str">
        <f>VLOOKUP('Programmes (ENG)'!L171, HIDE!$A:$B, 2, FALSE)</f>
        <v>Ysbyty Neuadd Nevill</v>
      </c>
      <c r="M171" s="3" t="str">
        <f>VLOOKUP('Programmes (ENG)'!M171, HIDE!$A:$B, 2, FALSE)</f>
        <v>Y Fenni</v>
      </c>
      <c r="N171" s="3" t="str">
        <f>VLOOKUP('Programmes (ENG)'!N171,HIDE!G:H, 2, FALSE)</f>
        <v>Meddygaeth Gyffredinol (Mewnol)</v>
      </c>
      <c r="O171" s="3" t="str">
        <f t="shared" si="13"/>
        <v>/</v>
      </c>
      <c r="P171" s="3" t="str">
        <f>IF('Programmes (ENG)'!P171="","",VLOOKUP('Programmes (ENG)'!P171, HIDE!G:H, 2, FALSE))</f>
        <v>Endocrinoleg a Diabetes Mellitus</v>
      </c>
      <c r="Q171" s="3" t="str">
        <f>IF('Programmes (ENG)'!Q171="Supervisor to be Confirmed",VLOOKUP('Programmes (ENG)'!Q171,HIDE!A:B,2,FALSE),IF('Programmes (ENG)'!Q171="","",'Programmes (ENG)'!Q171))</f>
        <v>Dr Fiona Smeeton</v>
      </c>
      <c r="R171" s="3" t="str">
        <f>'Programmes (ENG)'!R171</f>
        <v>F1</v>
      </c>
      <c r="S171" s="10">
        <f>'Programmes (ENG)'!S171</f>
        <v>44537</v>
      </c>
      <c r="T171" s="10">
        <f>'Programmes (ENG)'!T171</f>
        <v>45020</v>
      </c>
      <c r="U171" s="3" t="str">
        <f>VLOOKUP('Programmes (ENG)'!U171,HIDE!A:B,2, FALSE)</f>
        <v>Bwrdd Iechyd Prifysgol Aneurin Bevan</v>
      </c>
      <c r="V171" s="3" t="str">
        <f>VLOOKUP('Programmes (ENG)'!V171, HIDE!$A:$B, 2, FALSE)</f>
        <v>Ysbyty Neuadd Nevill</v>
      </c>
      <c r="W171" s="3" t="str">
        <f>VLOOKUP('Programmes (ENG)'!W171, HIDE!$A:$B, 2, FALSE)</f>
        <v>Y Fenni</v>
      </c>
      <c r="X171" s="3" t="str">
        <f>VLOOKUP('Programmes (ENG)'!X171,HIDE!G:H, 2, FALSE)</f>
        <v>Meddygaeth Gyffredinol (Mewnol)</v>
      </c>
      <c r="Y171" s="3" t="str">
        <f t="shared" si="14"/>
        <v>/</v>
      </c>
      <c r="Z171" s="3" t="str">
        <f>IF('Programmes (ENG)'!Z171="","",VLOOKUP('Programmes (ENG)'!Z171, HIDE!G:H, 2, FALSE))</f>
        <v>Meddygaeth Anadlol</v>
      </c>
      <c r="AA171" s="3" t="str">
        <f>IF('Programmes (ENG)'!AA171="Supervisor to be Confirmed",VLOOKUP('Programmes (ENG)'!AA171,HIDE!A:B,2,FALSE),IF('Programmes (ENG)'!AA171="","",'Programmes (ENG)'!AA171))</f>
        <v>Dr Michael Pynn</v>
      </c>
      <c r="AB171" s="3" t="str">
        <f>'Programmes (ENG)'!AB171</f>
        <v>F1</v>
      </c>
      <c r="AC171" s="10">
        <f>'Programmes (ENG)'!AC171</f>
        <v>45021</v>
      </c>
      <c r="AD171" s="10">
        <f>'Programmes (ENG)'!AD171</f>
        <v>45139</v>
      </c>
      <c r="AE171" s="3" t="str">
        <f>VLOOKUP('Programmes (ENG)'!AE171,HIDE!A:B,2, FALSE)</f>
        <v>Bwrdd Iechyd Prifysgol Aneurin Bevan</v>
      </c>
      <c r="AF171" s="3" t="str">
        <f>VLOOKUP('Programmes (ENG)'!AF171, HIDE!$A:$B, 2, FALSE)</f>
        <v>Ysbyty Brenhinol Gwent / Ysbyty Prifysgol y Faenor</v>
      </c>
      <c r="AG171" s="3" t="str">
        <f>VLOOKUP('Programmes (ENG)'!AG171, HIDE!$A:$B, 2, FALSE)</f>
        <v>Casnewydd / Cwmbrân</v>
      </c>
      <c r="AH171" s="3" t="str">
        <f>VLOOKUP('Programmes (ENG)'!AH171,HIDE!G:H, 2, FALSE)</f>
        <v>Llawdriniaeth Gyffredinol</v>
      </c>
      <c r="AI171" s="3" t="str">
        <f t="shared" si="15"/>
        <v>/</v>
      </c>
      <c r="AJ171" s="3" t="str">
        <f>IF('Programmes (ENG)'!AJ171="","",VLOOKUP('Programmes (ENG)'!AJ171, HIDE!G:H, 2, FALSE))</f>
        <v>Llawdriniaeth y Colon a'r Rhefr</v>
      </c>
      <c r="AK171" s="3" t="str">
        <f>IF('Programmes (ENG)'!AK171="Supervisor to be Confirmed",VLOOKUP('Programmes (ENG)'!AK171,HIDE!A:B,2,FALSE),IF('Programmes (ENG)'!AK171="","",'Programmes (ENG)'!AK171))</f>
        <v>Mr Jeremy Williamson</v>
      </c>
      <c r="AL171" s="10" t="str">
        <f>IF('Programmes (ENG)'!AL171="", "", 'Programmes (ENG)'!AL171)</f>
        <v/>
      </c>
      <c r="AM171" s="10" t="str">
        <f>IF('Programmes (ENG)'!AM171="", "", 'Programmes (ENG)'!AM171)</f>
        <v/>
      </c>
      <c r="AN171" s="9" t="str">
        <f>IF('Programmes (ENG)'!AN171="","",VLOOKUP('Programmes (ENG)'!AN171,HIDE!A:B,2,FALSE))</f>
        <v/>
      </c>
      <c r="AO171" s="9" t="str">
        <f>IF('Programmes (ENG)'!AO171="","",VLOOKUP('Programmes (ENG)'!AO171,HIDE!A:B,2,FALSE))</f>
        <v/>
      </c>
      <c r="AP171" s="9" t="str">
        <f>IF('Programmes (ENG)'!AP171="","",VLOOKUP('Programmes (ENG)'!AP171,HIDE!$A:$B,2,FALSE))</f>
        <v/>
      </c>
      <c r="AQ171" s="9" t="str">
        <f t="shared" si="16"/>
        <v/>
      </c>
      <c r="AR171" s="9" t="str">
        <f>IF('Programmes (ENG)'!AR171="","",VLOOKUP('Programmes (ENG)'!AR171,HIDE!A:B,2,FALSE))</f>
        <v/>
      </c>
      <c r="AS171" s="9" t="str">
        <f t="shared" si="17"/>
        <v/>
      </c>
      <c r="AT171" s="9" t="str">
        <f>IF('Programmes (ENG)'!AT171="Supervisor to be Confirmed",VLOOKUP('Programmes (ENG)'!AT171,HIDE!A:B,2,FALSE),IF('Programmes (ENG)'!AT171="","",'Programmes (ENG)'!AT171))</f>
        <v/>
      </c>
    </row>
    <row r="172" spans="1:46" hidden="1" x14ac:dyDescent="0.25">
      <c r="A172" s="3" t="str">
        <f>'Programmes (ENG)'!A172</f>
        <v>FP</v>
      </c>
      <c r="B172" s="3" t="str">
        <f>'Programmes (ENG)'!B172</f>
        <v>F1/7A6/057c</v>
      </c>
      <c r="C172" s="3" t="str">
        <f>'Programmes (ENG)'!C172</f>
        <v>WAL/FP/057c</v>
      </c>
      <c r="D172" s="3" t="s">
        <v>872</v>
      </c>
      <c r="E172" s="5">
        <f>'Programmes (ENG)'!E172</f>
        <v>1</v>
      </c>
      <c r="F172" s="9" t="str">
        <f t="shared" si="12"/>
        <v xml:space="preserve">Llawdriniaeth Gyffredinol/Llawdriniaeth y Colon a'r Rhefr, Meddygaeth Gyffredinol (Mewnol)/Endocrinoleg a Diabetes Mellitus, Meddygaeth Gyffredinol (Mewnol)/Meddygaeth Anadlol </v>
      </c>
      <c r="G172" s="9" t="str">
        <f>IF('Programmes (ENG)'!G172="Supervisor to be Confirmed",VLOOKUP('Programmes (ENG)'!G172,HIDE!A:B,2,FALSE),IF('Programmes (ENG)'!G172="","",'Programmes (ENG)'!G172))</f>
        <v>Mr Jeremy Williamson</v>
      </c>
      <c r="H172" s="5" t="str">
        <f>'Programmes (ENG)'!H172</f>
        <v>F1</v>
      </c>
      <c r="I172" s="6">
        <f>'Programmes (ENG)'!I172</f>
        <v>44770</v>
      </c>
      <c r="J172" s="6">
        <f>'Programmes (ENG)'!J172</f>
        <v>44901</v>
      </c>
      <c r="K172" s="3" t="str">
        <f>VLOOKUP('Programmes (ENG)'!K172,HIDE!A:B,2, FALSE)</f>
        <v>Bwrdd Iechyd Prifysgol Aneurin Bevan</v>
      </c>
      <c r="L172" s="3" t="str">
        <f>VLOOKUP('Programmes (ENG)'!L172, HIDE!$A:$B, 2, FALSE)</f>
        <v>Ysbyty Brenhinol Gwent / Ysbyty Prifysgol y Faenor</v>
      </c>
      <c r="M172" s="3" t="str">
        <f>VLOOKUP('Programmes (ENG)'!M172, HIDE!$A:$B, 2, FALSE)</f>
        <v>Casnewydd / Cwmbrân</v>
      </c>
      <c r="N172" s="3" t="str">
        <f>VLOOKUP('Programmes (ENG)'!N172,HIDE!G:H, 2, FALSE)</f>
        <v>Llawdriniaeth Gyffredinol</v>
      </c>
      <c r="O172" s="3" t="str">
        <f t="shared" si="13"/>
        <v>/</v>
      </c>
      <c r="P172" s="3" t="str">
        <f>IF('Programmes (ENG)'!P172="","",VLOOKUP('Programmes (ENG)'!P172, HIDE!G:H, 2, FALSE))</f>
        <v>Llawdriniaeth y Colon a'r Rhefr</v>
      </c>
      <c r="Q172" s="3" t="str">
        <f>IF('Programmes (ENG)'!Q172="Supervisor to be Confirmed",VLOOKUP('Programmes (ENG)'!Q172,HIDE!A:B,2,FALSE),IF('Programmes (ENG)'!Q172="","",'Programmes (ENG)'!Q172))</f>
        <v>Mr Jeremy Williamson</v>
      </c>
      <c r="R172" s="3" t="str">
        <f>'Programmes (ENG)'!R172</f>
        <v>F1</v>
      </c>
      <c r="S172" s="10">
        <f>'Programmes (ENG)'!S172</f>
        <v>44537</v>
      </c>
      <c r="T172" s="10">
        <f>'Programmes (ENG)'!T172</f>
        <v>45020</v>
      </c>
      <c r="U172" s="3" t="str">
        <f>VLOOKUP('Programmes (ENG)'!U172,HIDE!A:B,2, FALSE)</f>
        <v>Bwrdd Iechyd Prifysgol Aneurin Bevan</v>
      </c>
      <c r="V172" s="3" t="str">
        <f>VLOOKUP('Programmes (ENG)'!V172, HIDE!$A:$B, 2, FALSE)</f>
        <v>Ysbyty Neuadd Nevill</v>
      </c>
      <c r="W172" s="3" t="str">
        <f>VLOOKUP('Programmes (ENG)'!W172, HIDE!$A:$B, 2, FALSE)</f>
        <v>Y Fenni</v>
      </c>
      <c r="X172" s="3" t="str">
        <f>VLOOKUP('Programmes (ENG)'!X172,HIDE!G:H, 2, FALSE)</f>
        <v>Meddygaeth Gyffredinol (Mewnol)</v>
      </c>
      <c r="Y172" s="3" t="str">
        <f t="shared" si="14"/>
        <v>/</v>
      </c>
      <c r="Z172" s="3" t="str">
        <f>IF('Programmes (ENG)'!Z172="","",VLOOKUP('Programmes (ENG)'!Z172, HIDE!G:H, 2, FALSE))</f>
        <v>Endocrinoleg a Diabetes Mellitus</v>
      </c>
      <c r="AA172" s="3" t="str">
        <f>IF('Programmes (ENG)'!AA172="Supervisor to be Confirmed",VLOOKUP('Programmes (ENG)'!AA172,HIDE!A:B,2,FALSE),IF('Programmes (ENG)'!AA172="","",'Programmes (ENG)'!AA172))</f>
        <v>Dr Fiona Smeeton</v>
      </c>
      <c r="AB172" s="3" t="str">
        <f>'Programmes (ENG)'!AB172</f>
        <v>F1</v>
      </c>
      <c r="AC172" s="10">
        <f>'Programmes (ENG)'!AC172</f>
        <v>45021</v>
      </c>
      <c r="AD172" s="10">
        <f>'Programmes (ENG)'!AD172</f>
        <v>45139</v>
      </c>
      <c r="AE172" s="3" t="str">
        <f>VLOOKUP('Programmes (ENG)'!AE172,HIDE!A:B,2, FALSE)</f>
        <v>Bwrdd Iechyd Prifysgol Aneurin Bevan</v>
      </c>
      <c r="AF172" s="3" t="str">
        <f>VLOOKUP('Programmes (ENG)'!AF172, HIDE!$A:$B, 2, FALSE)</f>
        <v>Ysbyty Neuadd Nevill</v>
      </c>
      <c r="AG172" s="3" t="str">
        <f>VLOOKUP('Programmes (ENG)'!AG172, HIDE!$A:$B, 2, FALSE)</f>
        <v>Y Fenni</v>
      </c>
      <c r="AH172" s="3" t="str">
        <f>VLOOKUP('Programmes (ENG)'!AH172,HIDE!G:H, 2, FALSE)</f>
        <v>Meddygaeth Gyffredinol (Mewnol)</v>
      </c>
      <c r="AI172" s="3" t="str">
        <f t="shared" si="15"/>
        <v>/</v>
      </c>
      <c r="AJ172" s="3" t="str">
        <f>IF('Programmes (ENG)'!AJ172="","",VLOOKUP('Programmes (ENG)'!AJ172, HIDE!G:H, 2, FALSE))</f>
        <v>Meddygaeth Anadlol</v>
      </c>
      <c r="AK172" s="3" t="str">
        <f>IF('Programmes (ENG)'!AK172="Supervisor to be Confirmed",VLOOKUP('Programmes (ENG)'!AK172,HIDE!A:B,2,FALSE),IF('Programmes (ENG)'!AK172="","",'Programmes (ENG)'!AK172))</f>
        <v>Dr Michael Pynn</v>
      </c>
      <c r="AL172" s="10" t="str">
        <f>IF('Programmes (ENG)'!AL172="", "", 'Programmes (ENG)'!AL172)</f>
        <v/>
      </c>
      <c r="AM172" s="10" t="str">
        <f>IF('Programmes (ENG)'!AM172="", "", 'Programmes (ENG)'!AM172)</f>
        <v/>
      </c>
      <c r="AN172" s="9" t="str">
        <f>IF('Programmes (ENG)'!AN172="","",VLOOKUP('Programmes (ENG)'!AN172,HIDE!A:B,2,FALSE))</f>
        <v/>
      </c>
      <c r="AO172" s="9" t="str">
        <f>IF('Programmes (ENG)'!AO172="","",VLOOKUP('Programmes (ENG)'!AO172,HIDE!A:B,2,FALSE))</f>
        <v/>
      </c>
      <c r="AP172" s="9" t="str">
        <f>IF('Programmes (ENG)'!AP172="","",VLOOKUP('Programmes (ENG)'!AP172,HIDE!$A:$B,2,FALSE))</f>
        <v/>
      </c>
      <c r="AQ172" s="9" t="str">
        <f t="shared" si="16"/>
        <v/>
      </c>
      <c r="AR172" s="9" t="str">
        <f>IF('Programmes (ENG)'!AR172="","",VLOOKUP('Programmes (ENG)'!AR172,HIDE!A:B,2,FALSE))</f>
        <v/>
      </c>
      <c r="AS172" s="9" t="str">
        <f t="shared" si="17"/>
        <v/>
      </c>
      <c r="AT172" s="9" t="str">
        <f>IF('Programmes (ENG)'!AT172="Supervisor to be Confirmed",VLOOKUP('Programmes (ENG)'!AT172,HIDE!A:B,2,FALSE),IF('Programmes (ENG)'!AT172="","",'Programmes (ENG)'!AT172))</f>
        <v/>
      </c>
    </row>
    <row r="173" spans="1:46" hidden="1" x14ac:dyDescent="0.25">
      <c r="A173" s="3" t="str">
        <f>'Programmes (ENG)'!A173</f>
        <v>FP</v>
      </c>
      <c r="B173" s="3" t="str">
        <f>'Programmes (ENG)'!B173</f>
        <v>F1/7A6/058a</v>
      </c>
      <c r="C173" s="3" t="str">
        <f>'Programmes (ENG)'!C173</f>
        <v>WAL/FP/058a</v>
      </c>
      <c r="D173" s="3" t="s">
        <v>872</v>
      </c>
      <c r="E173" s="5">
        <f>'Programmes (ENG)'!E173</f>
        <v>1</v>
      </c>
      <c r="F173" s="9" t="str">
        <f t="shared" si="12"/>
        <v xml:space="preserve">Meddygaeth Gyffredinol (Mewnol)/Gastroenteroleg, Llawdriniaeth Gyffredinol, Meddygaeth Gyffredinol (Mewnol)/Meddygaeth Geriatreg, Meddygaeth Strôc </v>
      </c>
      <c r="G173" s="9" t="str">
        <f>IF('Programmes (ENG)'!G173="Supervisor to be Confirmed",VLOOKUP('Programmes (ENG)'!G173,HIDE!A:B,2,FALSE),IF('Programmes (ENG)'!G173="","",'Programmes (ENG)'!G173))</f>
        <v>Dr Kate Axe</v>
      </c>
      <c r="H173" s="5" t="str">
        <f>'Programmes (ENG)'!H173</f>
        <v>F1</v>
      </c>
      <c r="I173" s="6">
        <f>'Programmes (ENG)'!I173</f>
        <v>44770</v>
      </c>
      <c r="J173" s="6">
        <f>'Programmes (ENG)'!J173</f>
        <v>44901</v>
      </c>
      <c r="K173" s="3" t="str">
        <f>VLOOKUP('Programmes (ENG)'!K173,HIDE!A:B,2, FALSE)</f>
        <v>Bwrdd Iechyd Prifysgol Aneurin Bevan</v>
      </c>
      <c r="L173" s="36" t="str">
        <f>VLOOKUP('Programmes (ENG)'!L173, HIDE!$A:$B, 2, FALSE)</f>
        <v>Ysbyty Prifysgol y Faenor</v>
      </c>
      <c r="M173" s="36" t="str">
        <f>VLOOKUP('Programmes (ENG)'!M173, HIDE!$A:$B, 2, FALSE)</f>
        <v>Cwmbrân</v>
      </c>
      <c r="N173" s="3" t="str">
        <f>VLOOKUP('Programmes (ENG)'!N173,HIDE!G:H, 2, FALSE)</f>
        <v>Meddygaeth Gyffredinol (Mewnol)</v>
      </c>
      <c r="O173" s="3" t="str">
        <f t="shared" si="13"/>
        <v>/</v>
      </c>
      <c r="P173" s="3" t="str">
        <f>IF('Programmes (ENG)'!P173="","",VLOOKUP('Programmes (ENG)'!P173, HIDE!G:H, 2, FALSE))</f>
        <v>Gastroenteroleg</v>
      </c>
      <c r="Q173" s="3" t="str">
        <f>IF('Programmes (ENG)'!Q173="Supervisor to be Confirmed",VLOOKUP('Programmes (ENG)'!Q173,HIDE!A:B,2,FALSE),IF('Programmes (ENG)'!Q173="","",'Programmes (ENG)'!Q173))</f>
        <v>Dr Kate Axe</v>
      </c>
      <c r="R173" s="3" t="str">
        <f>'Programmes (ENG)'!R173</f>
        <v>F1</v>
      </c>
      <c r="S173" s="10">
        <f>'Programmes (ENG)'!S173</f>
        <v>44537</v>
      </c>
      <c r="T173" s="10">
        <f>'Programmes (ENG)'!T173</f>
        <v>45020</v>
      </c>
      <c r="U173" s="3" t="str">
        <f>VLOOKUP('Programmes (ENG)'!U173,HIDE!A:B,2, FALSE)</f>
        <v>Bwrdd Iechyd Prifysgol Aneurin Bevan</v>
      </c>
      <c r="V173" s="3" t="str">
        <f>VLOOKUP('Programmes (ENG)'!V173, HIDE!$A:$B, 2, FALSE)</f>
        <v>Ysbyty Brenhinol Gwent / Ysbyty Prifysgol y Faenor</v>
      </c>
      <c r="W173" s="3" t="str">
        <f>VLOOKUP('Programmes (ENG)'!W173, HIDE!$A:$B, 2, FALSE)</f>
        <v>Casnewydd / Cwmbrân</v>
      </c>
      <c r="X173" s="3" t="str">
        <f>VLOOKUP('Programmes (ENG)'!X173,HIDE!G:H, 2, FALSE)</f>
        <v>Llawdriniaeth Gyffredinol</v>
      </c>
      <c r="Y173" s="3" t="str">
        <f t="shared" si="14"/>
        <v/>
      </c>
      <c r="Z173" s="3" t="str">
        <f>IF('Programmes (ENG)'!Z173="","",VLOOKUP('Programmes (ENG)'!Z173, HIDE!G:H, 2, FALSE))</f>
        <v/>
      </c>
      <c r="AA173" s="3" t="str">
        <f>IF('Programmes (ENG)'!AA173="Supervisor to be Confirmed",VLOOKUP('Programmes (ENG)'!AA173,HIDE!A:B,2,FALSE),IF('Programmes (ENG)'!AA173="","",'Programmes (ENG)'!AA173))</f>
        <v>Mr Krishnamurthy Somasekar</v>
      </c>
      <c r="AB173" s="3" t="str">
        <f>'Programmes (ENG)'!AB173</f>
        <v>F1</v>
      </c>
      <c r="AC173" s="10">
        <f>'Programmes (ENG)'!AC173</f>
        <v>45021</v>
      </c>
      <c r="AD173" s="10">
        <f>'Programmes (ENG)'!AD173</f>
        <v>45139</v>
      </c>
      <c r="AE173" s="3" t="str">
        <f>VLOOKUP('Programmes (ENG)'!AE173,HIDE!A:B,2, FALSE)</f>
        <v>Bwrdd Iechyd Prifysgol Aneurin Bevan</v>
      </c>
      <c r="AF173" s="3" t="str">
        <f>VLOOKUP('Programmes (ENG)'!AF173, HIDE!$A:$B, 2, FALSE)</f>
        <v>Ysbyty Neuadd Nevill</v>
      </c>
      <c r="AG173" s="3" t="str">
        <f>VLOOKUP('Programmes (ENG)'!AG173, HIDE!$A:$B, 2, FALSE)</f>
        <v>Y Fenni</v>
      </c>
      <c r="AH173" s="3" t="str">
        <f>VLOOKUP('Programmes (ENG)'!AH173,HIDE!G:H, 2, FALSE)</f>
        <v>Meddygaeth Gyffredinol (Mewnol)</v>
      </c>
      <c r="AI173" s="3" t="str">
        <f t="shared" si="15"/>
        <v>/</v>
      </c>
      <c r="AJ173" s="3" t="str">
        <f>IF('Programmes (ENG)'!AJ173="","",VLOOKUP('Programmes (ENG)'!AJ173, HIDE!G:H, 2, FALSE))</f>
        <v>Meddygaeth Geriatreg, Meddygaeth Strôc</v>
      </c>
      <c r="AK173" s="3" t="str">
        <f>IF('Programmes (ENG)'!AK173="Supervisor to be Confirmed",VLOOKUP('Programmes (ENG)'!AK173,HIDE!A:B,2,FALSE),IF('Programmes (ENG)'!AK173="","",'Programmes (ENG)'!AK173))</f>
        <v>Dr Bella Richard</v>
      </c>
      <c r="AL173" s="10" t="str">
        <f>IF('Programmes (ENG)'!AL173="", "", 'Programmes (ENG)'!AL173)</f>
        <v/>
      </c>
      <c r="AM173" s="10" t="str">
        <f>IF('Programmes (ENG)'!AM173="", "", 'Programmes (ENG)'!AM173)</f>
        <v/>
      </c>
      <c r="AN173" s="9" t="str">
        <f>IF('Programmes (ENG)'!AN173="","",VLOOKUP('Programmes (ENG)'!AN173,HIDE!A:B,2,FALSE))</f>
        <v/>
      </c>
      <c r="AO173" s="9" t="str">
        <f>IF('Programmes (ENG)'!AO173="","",VLOOKUP('Programmes (ENG)'!AO173,HIDE!A:B,2,FALSE))</f>
        <v/>
      </c>
      <c r="AP173" s="9" t="str">
        <f>IF('Programmes (ENG)'!AP173="","",VLOOKUP('Programmes (ENG)'!AP173,HIDE!$A:$B,2,FALSE))</f>
        <v/>
      </c>
      <c r="AQ173" s="9" t="str">
        <f t="shared" si="16"/>
        <v/>
      </c>
      <c r="AR173" s="9" t="str">
        <f>IF('Programmes (ENG)'!AR173="","",VLOOKUP('Programmes (ENG)'!AR173,HIDE!A:B,2,FALSE))</f>
        <v/>
      </c>
      <c r="AS173" s="9" t="str">
        <f t="shared" si="17"/>
        <v/>
      </c>
      <c r="AT173" s="9" t="str">
        <f>IF('Programmes (ENG)'!AT173="Supervisor to be Confirmed",VLOOKUP('Programmes (ENG)'!AT173,HIDE!A:B,2,FALSE),IF('Programmes (ENG)'!AT173="","",'Programmes (ENG)'!AT173))</f>
        <v/>
      </c>
    </row>
    <row r="174" spans="1:46" hidden="1" x14ac:dyDescent="0.25">
      <c r="A174" s="3" t="str">
        <f>'Programmes (ENG)'!A174</f>
        <v>FP</v>
      </c>
      <c r="B174" s="3" t="str">
        <f>'Programmes (ENG)'!B174</f>
        <v>F1/7A6/058b</v>
      </c>
      <c r="C174" s="3" t="str">
        <f>'Programmes (ENG)'!C174</f>
        <v>WAL/FP/058b</v>
      </c>
      <c r="D174" s="3" t="s">
        <v>872</v>
      </c>
      <c r="E174" s="5">
        <f>'Programmes (ENG)'!E174</f>
        <v>1</v>
      </c>
      <c r="F174" s="9" t="str">
        <f t="shared" si="12"/>
        <v xml:space="preserve">Meddygaeth Gyffredinol (Mewnol)/Meddygaeth Geriatreg, Meddygaeth Strôc, Meddygaeth Gyffredinol (Mewnol)/Gastroenteroleg, Llawdriniaeth Gyffredinol </v>
      </c>
      <c r="G174" s="9" t="str">
        <f>IF('Programmes (ENG)'!G174="Supervisor to be Confirmed",VLOOKUP('Programmes (ENG)'!G174,HIDE!A:B,2,FALSE),IF('Programmes (ENG)'!G174="","",'Programmes (ENG)'!G174))</f>
        <v>Dr Bella Richard</v>
      </c>
      <c r="H174" s="5" t="str">
        <f>'Programmes (ENG)'!H174</f>
        <v>F1</v>
      </c>
      <c r="I174" s="6">
        <f>'Programmes (ENG)'!I174</f>
        <v>44770</v>
      </c>
      <c r="J174" s="6">
        <f>'Programmes (ENG)'!J174</f>
        <v>44901</v>
      </c>
      <c r="K174" s="3" t="str">
        <f>VLOOKUP('Programmes (ENG)'!K174,HIDE!A:B,2, FALSE)</f>
        <v>Bwrdd Iechyd Prifysgol Aneurin Bevan</v>
      </c>
      <c r="L174" s="3" t="str">
        <f>VLOOKUP('Programmes (ENG)'!L174, HIDE!$A:$B, 2, FALSE)</f>
        <v>Ysbyty Neuadd Nevill</v>
      </c>
      <c r="M174" s="3" t="str">
        <f>VLOOKUP('Programmes (ENG)'!M174, HIDE!$A:$B, 2, FALSE)</f>
        <v>Y Fenni</v>
      </c>
      <c r="N174" s="3" t="str">
        <f>VLOOKUP('Programmes (ENG)'!N174,HIDE!G:H, 2, FALSE)</f>
        <v>Meddygaeth Gyffredinol (Mewnol)</v>
      </c>
      <c r="O174" s="3" t="str">
        <f t="shared" si="13"/>
        <v>/</v>
      </c>
      <c r="P174" s="3" t="str">
        <f>IF('Programmes (ENG)'!P174="","",VLOOKUP('Programmes (ENG)'!P174, HIDE!G:H, 2, FALSE))</f>
        <v>Meddygaeth Geriatreg, Meddygaeth Strôc</v>
      </c>
      <c r="Q174" s="3" t="str">
        <f>IF('Programmes (ENG)'!Q174="Supervisor to be Confirmed",VLOOKUP('Programmes (ENG)'!Q174,HIDE!A:B,2,FALSE),IF('Programmes (ENG)'!Q174="","",'Programmes (ENG)'!Q174))</f>
        <v>Dr Bella Richard</v>
      </c>
      <c r="R174" s="3" t="str">
        <f>'Programmes (ENG)'!R174</f>
        <v>F1</v>
      </c>
      <c r="S174" s="10">
        <f>'Programmes (ENG)'!S174</f>
        <v>44537</v>
      </c>
      <c r="T174" s="10">
        <f>'Programmes (ENG)'!T174</f>
        <v>45020</v>
      </c>
      <c r="U174" s="3" t="str">
        <f>VLOOKUP('Programmes (ENG)'!U174,HIDE!A:B,2, FALSE)</f>
        <v>Bwrdd Iechyd Prifysgol Aneurin Bevan</v>
      </c>
      <c r="V174" s="36" t="str">
        <f>VLOOKUP('Programmes (ENG)'!V174, HIDE!$A:$B, 2, FALSE)</f>
        <v>Ysbyty Prifysgol y Faenor</v>
      </c>
      <c r="W174" s="36" t="str">
        <f>VLOOKUP('Programmes (ENG)'!W174, HIDE!$A:$B, 2, FALSE)</f>
        <v>Cwmbrân</v>
      </c>
      <c r="X174" s="3" t="str">
        <f>VLOOKUP('Programmes (ENG)'!X174,HIDE!G:H, 2, FALSE)</f>
        <v>Meddygaeth Gyffredinol (Mewnol)</v>
      </c>
      <c r="Y174" s="3" t="str">
        <f t="shared" si="14"/>
        <v>/</v>
      </c>
      <c r="Z174" s="3" t="str">
        <f>IF('Programmes (ENG)'!Z174="","",VLOOKUP('Programmes (ENG)'!Z174, HIDE!G:H, 2, FALSE))</f>
        <v>Gastroenteroleg</v>
      </c>
      <c r="AA174" s="3" t="str">
        <f>IF('Programmes (ENG)'!AA174="Supervisor to be Confirmed",VLOOKUP('Programmes (ENG)'!AA174,HIDE!A:B,2,FALSE),IF('Programmes (ENG)'!AA174="","",'Programmes (ENG)'!AA174))</f>
        <v>Dr Kate Axe</v>
      </c>
      <c r="AB174" s="3" t="str">
        <f>'Programmes (ENG)'!AB174</f>
        <v>F1</v>
      </c>
      <c r="AC174" s="10">
        <f>'Programmes (ENG)'!AC174</f>
        <v>45021</v>
      </c>
      <c r="AD174" s="10">
        <f>'Programmes (ENG)'!AD174</f>
        <v>45139</v>
      </c>
      <c r="AE174" s="3" t="str">
        <f>VLOOKUP('Programmes (ENG)'!AE174,HIDE!A:B,2, FALSE)</f>
        <v>Bwrdd Iechyd Prifysgol Aneurin Bevan</v>
      </c>
      <c r="AF174" s="3" t="str">
        <f>VLOOKUP('Programmes (ENG)'!AF174, HIDE!$A:$B, 2, FALSE)</f>
        <v>Ysbyty Brenhinol Gwent / Ysbyty Prifysgol y Faenor</v>
      </c>
      <c r="AG174" s="3" t="str">
        <f>VLOOKUP('Programmes (ENG)'!AG174, HIDE!$A:$B, 2, FALSE)</f>
        <v>Casnewydd / Cwmbrân</v>
      </c>
      <c r="AH174" s="3" t="str">
        <f>VLOOKUP('Programmes (ENG)'!AH174,HIDE!G:H, 2, FALSE)</f>
        <v>Llawdriniaeth Gyffredinol</v>
      </c>
      <c r="AI174" s="3" t="str">
        <f t="shared" si="15"/>
        <v/>
      </c>
      <c r="AJ174" s="3" t="str">
        <f>IF('Programmes (ENG)'!AJ174="","",VLOOKUP('Programmes (ENG)'!AJ174, HIDE!G:H, 2, FALSE))</f>
        <v/>
      </c>
      <c r="AK174" s="3" t="str">
        <f>IF('Programmes (ENG)'!AK174="Supervisor to be Confirmed",VLOOKUP('Programmes (ENG)'!AK174,HIDE!A:B,2,FALSE),IF('Programmes (ENG)'!AK174="","",'Programmes (ENG)'!AK174))</f>
        <v>Mr Krishnamurthy Somasekar</v>
      </c>
      <c r="AL174" s="10" t="str">
        <f>IF('Programmes (ENG)'!AL174="", "", 'Programmes (ENG)'!AL174)</f>
        <v/>
      </c>
      <c r="AM174" s="10" t="str">
        <f>IF('Programmes (ENG)'!AM174="", "", 'Programmes (ENG)'!AM174)</f>
        <v/>
      </c>
      <c r="AN174" s="9" t="str">
        <f>IF('Programmes (ENG)'!AN174="","",VLOOKUP('Programmes (ENG)'!AN174,HIDE!A:B,2,FALSE))</f>
        <v/>
      </c>
      <c r="AO174" s="9" t="str">
        <f>IF('Programmes (ENG)'!AO174="","",VLOOKUP('Programmes (ENG)'!AO174,HIDE!A:B,2,FALSE))</f>
        <v/>
      </c>
      <c r="AP174" s="9" t="str">
        <f>IF('Programmes (ENG)'!AP174="","",VLOOKUP('Programmes (ENG)'!AP174,HIDE!$A:$B,2,FALSE))</f>
        <v/>
      </c>
      <c r="AQ174" s="9" t="str">
        <f t="shared" si="16"/>
        <v/>
      </c>
      <c r="AR174" s="9" t="str">
        <f>IF('Programmes (ENG)'!AR174="","",VLOOKUP('Programmes (ENG)'!AR174,HIDE!A:B,2,FALSE))</f>
        <v/>
      </c>
      <c r="AS174" s="9" t="str">
        <f t="shared" si="17"/>
        <v/>
      </c>
      <c r="AT174" s="9" t="str">
        <f>IF('Programmes (ENG)'!AT174="Supervisor to be Confirmed",VLOOKUP('Programmes (ENG)'!AT174,HIDE!A:B,2,FALSE),IF('Programmes (ENG)'!AT174="","",'Programmes (ENG)'!AT174))</f>
        <v/>
      </c>
    </row>
    <row r="175" spans="1:46" hidden="1" x14ac:dyDescent="0.25">
      <c r="A175" s="3" t="str">
        <f>'Programmes (ENG)'!A175</f>
        <v>FP</v>
      </c>
      <c r="B175" s="3" t="str">
        <f>'Programmes (ENG)'!B175</f>
        <v>F1/7A6/058c</v>
      </c>
      <c r="C175" s="3" t="str">
        <f>'Programmes (ENG)'!C175</f>
        <v>WAL/FP/058c</v>
      </c>
      <c r="D175" s="3" t="s">
        <v>872</v>
      </c>
      <c r="E175" s="5">
        <f>'Programmes (ENG)'!E175</f>
        <v>1</v>
      </c>
      <c r="F175" s="9" t="str">
        <f t="shared" si="12"/>
        <v xml:space="preserve">Llawdriniaeth Gyffredinol, Meddygaeth Gyffredinol (Mewnol)/Meddygaeth Geriatreg, Meddygaeth Strôc, Meddygaeth Gyffredinol (Mewnol)/Gastroenteroleg </v>
      </c>
      <c r="G175" s="9" t="str">
        <f>IF('Programmes (ENG)'!G175="Supervisor to be Confirmed",VLOOKUP('Programmes (ENG)'!G175,HIDE!A:B,2,FALSE),IF('Programmes (ENG)'!G175="","",'Programmes (ENG)'!G175))</f>
        <v>Mr Krishnamurthy Somasekar</v>
      </c>
      <c r="H175" s="5" t="str">
        <f>'Programmes (ENG)'!H175</f>
        <v>F1</v>
      </c>
      <c r="I175" s="6">
        <f>'Programmes (ENG)'!I175</f>
        <v>44770</v>
      </c>
      <c r="J175" s="6">
        <f>'Programmes (ENG)'!J175</f>
        <v>44901</v>
      </c>
      <c r="K175" s="3" t="str">
        <f>VLOOKUP('Programmes (ENG)'!K175,HIDE!A:B,2, FALSE)</f>
        <v>Bwrdd Iechyd Prifysgol Aneurin Bevan</v>
      </c>
      <c r="L175" s="3" t="str">
        <f>VLOOKUP('Programmes (ENG)'!L175, HIDE!$A:$B, 2, FALSE)</f>
        <v>Ysbyty Brenhinol Gwent / Ysbyty Prifysgol y Faenor</v>
      </c>
      <c r="M175" s="3" t="str">
        <f>VLOOKUP('Programmes (ENG)'!M175, HIDE!$A:$B, 2, FALSE)</f>
        <v>Casnewydd / Cwmbrân</v>
      </c>
      <c r="N175" s="3" t="str">
        <f>VLOOKUP('Programmes (ENG)'!N175,HIDE!G:H, 2, FALSE)</f>
        <v>Llawdriniaeth Gyffredinol</v>
      </c>
      <c r="O175" s="3" t="str">
        <f t="shared" si="13"/>
        <v/>
      </c>
      <c r="P175" s="3" t="str">
        <f>IF('Programmes (ENG)'!P175="","",VLOOKUP('Programmes (ENG)'!P175, HIDE!G:H, 2, FALSE))</f>
        <v/>
      </c>
      <c r="Q175" s="3" t="str">
        <f>IF('Programmes (ENG)'!Q175="Supervisor to be Confirmed",VLOOKUP('Programmes (ENG)'!Q175,HIDE!A:B,2,FALSE),IF('Programmes (ENG)'!Q175="","",'Programmes (ENG)'!Q175))</f>
        <v>Mr Krishnamurthy Somasekar</v>
      </c>
      <c r="R175" s="3" t="str">
        <f>'Programmes (ENG)'!R175</f>
        <v>F1</v>
      </c>
      <c r="S175" s="10">
        <f>'Programmes (ENG)'!S175</f>
        <v>44537</v>
      </c>
      <c r="T175" s="10">
        <f>'Programmes (ENG)'!T175</f>
        <v>45020</v>
      </c>
      <c r="U175" s="3" t="str">
        <f>VLOOKUP('Programmes (ENG)'!U175,HIDE!A:B,2, FALSE)</f>
        <v>Bwrdd Iechyd Prifysgol Aneurin Bevan</v>
      </c>
      <c r="V175" s="3" t="str">
        <f>VLOOKUP('Programmes (ENG)'!V175, HIDE!$A:$B, 2, FALSE)</f>
        <v>Ysbyty Neuadd Nevill</v>
      </c>
      <c r="W175" s="3" t="str">
        <f>VLOOKUP('Programmes (ENG)'!W175, HIDE!$A:$B, 2, FALSE)</f>
        <v>Y Fenni</v>
      </c>
      <c r="X175" s="3" t="str">
        <f>VLOOKUP('Programmes (ENG)'!X175,HIDE!G:H, 2, FALSE)</f>
        <v>Meddygaeth Gyffredinol (Mewnol)</v>
      </c>
      <c r="Y175" s="3" t="str">
        <f t="shared" si="14"/>
        <v>/</v>
      </c>
      <c r="Z175" s="3" t="str">
        <f>IF('Programmes (ENG)'!Z175="","",VLOOKUP('Programmes (ENG)'!Z175, HIDE!G:H, 2, FALSE))</f>
        <v>Meddygaeth Geriatreg, Meddygaeth Strôc</v>
      </c>
      <c r="AA175" s="3" t="str">
        <f>IF('Programmes (ENG)'!AA175="Supervisor to be Confirmed",VLOOKUP('Programmes (ENG)'!AA175,HIDE!A:B,2,FALSE),IF('Programmes (ENG)'!AA175="","",'Programmes (ENG)'!AA175))</f>
        <v>Dr Bella Richard</v>
      </c>
      <c r="AB175" s="3" t="str">
        <f>'Programmes (ENG)'!AB175</f>
        <v>F1</v>
      </c>
      <c r="AC175" s="10">
        <f>'Programmes (ENG)'!AC175</f>
        <v>45021</v>
      </c>
      <c r="AD175" s="10">
        <f>'Programmes (ENG)'!AD175</f>
        <v>45139</v>
      </c>
      <c r="AE175" s="3" t="str">
        <f>VLOOKUP('Programmes (ENG)'!AE175,HIDE!A:B,2, FALSE)</f>
        <v>Bwrdd Iechyd Prifysgol Aneurin Bevan</v>
      </c>
      <c r="AF175" s="36" t="str">
        <f>VLOOKUP('Programmes (ENG)'!AF175, HIDE!$A:$B, 2, FALSE)</f>
        <v>Ysbyty Prifysgol y Faenor</v>
      </c>
      <c r="AG175" s="36" t="str">
        <f>VLOOKUP('Programmes (ENG)'!AG175, HIDE!$A:$B, 2, FALSE)</f>
        <v>Cwmbrân</v>
      </c>
      <c r="AH175" s="3" t="str">
        <f>VLOOKUP('Programmes (ENG)'!AH175,HIDE!G:H, 2, FALSE)</f>
        <v>Meddygaeth Gyffredinol (Mewnol)</v>
      </c>
      <c r="AI175" s="3" t="str">
        <f t="shared" si="15"/>
        <v>/</v>
      </c>
      <c r="AJ175" s="3" t="str">
        <f>IF('Programmes (ENG)'!AJ175="","",VLOOKUP('Programmes (ENG)'!AJ175, HIDE!G:H, 2, FALSE))</f>
        <v>Gastroenteroleg</v>
      </c>
      <c r="AK175" s="3" t="str">
        <f>IF('Programmes (ENG)'!AK175="Supervisor to be Confirmed",VLOOKUP('Programmes (ENG)'!AK175,HIDE!A:B,2,FALSE),IF('Programmes (ENG)'!AK175="","",'Programmes (ENG)'!AK175))</f>
        <v>Dr Kate Axe</v>
      </c>
      <c r="AL175" s="10" t="str">
        <f>IF('Programmes (ENG)'!AL175="", "", 'Programmes (ENG)'!AL175)</f>
        <v/>
      </c>
      <c r="AM175" s="10" t="str">
        <f>IF('Programmes (ENG)'!AM175="", "", 'Programmes (ENG)'!AM175)</f>
        <v/>
      </c>
      <c r="AN175" s="9" t="str">
        <f>IF('Programmes (ENG)'!AN175="","",VLOOKUP('Programmes (ENG)'!AN175,HIDE!A:B,2,FALSE))</f>
        <v/>
      </c>
      <c r="AO175" s="9" t="str">
        <f>IF('Programmes (ENG)'!AO175="","",VLOOKUP('Programmes (ENG)'!AO175,HIDE!A:B,2,FALSE))</f>
        <v/>
      </c>
      <c r="AP175" s="9" t="str">
        <f>IF('Programmes (ENG)'!AP175="","",VLOOKUP('Programmes (ENG)'!AP175,HIDE!$A:$B,2,FALSE))</f>
        <v/>
      </c>
      <c r="AQ175" s="9" t="str">
        <f t="shared" si="16"/>
        <v/>
      </c>
      <c r="AR175" s="9" t="str">
        <f>IF('Programmes (ENG)'!AR175="","",VLOOKUP('Programmes (ENG)'!AR175,HIDE!A:B,2,FALSE))</f>
        <v/>
      </c>
      <c r="AS175" s="9" t="str">
        <f t="shared" si="17"/>
        <v/>
      </c>
      <c r="AT175" s="9" t="str">
        <f>IF('Programmes (ENG)'!AT175="Supervisor to be Confirmed",VLOOKUP('Programmes (ENG)'!AT175,HIDE!A:B,2,FALSE),IF('Programmes (ENG)'!AT175="","",'Programmes (ENG)'!AT175))</f>
        <v/>
      </c>
    </row>
    <row r="176" spans="1:46" hidden="1" x14ac:dyDescent="0.25">
      <c r="A176" s="3" t="str">
        <f>'Programmes (ENG)'!A176</f>
        <v>FP</v>
      </c>
      <c r="B176" s="3" t="str">
        <f>'Programmes (ENG)'!B176</f>
        <v>F1/7A6/059a</v>
      </c>
      <c r="C176" s="3" t="str">
        <f>'Programmes (ENG)'!C176</f>
        <v>WAL/FP/059a</v>
      </c>
      <c r="D176" s="3" t="s">
        <v>872</v>
      </c>
      <c r="E176" s="5">
        <f>'Programmes (ENG)'!E176</f>
        <v>1</v>
      </c>
      <c r="F176" s="9" t="str">
        <f t="shared" si="12"/>
        <v xml:space="preserve">Meddygaeth Gyffredinol (Mewnol)/Meddygaeth Geriatreg, Meddygaeth Strôc, Llawdriniaeth Gyffredinol/Llawdriniaeth y Colon a'r Rhefr, Pediatreg </v>
      </c>
      <c r="G176" s="9" t="str">
        <f>IF('Programmes (ENG)'!G176="Supervisor to be Confirmed",VLOOKUP('Programmes (ENG)'!G176,HIDE!A:B,2,FALSE),IF('Programmes (ENG)'!G176="","",'Programmes (ENG)'!G176))</f>
        <v>Dr Bella Richard</v>
      </c>
      <c r="H176" s="5" t="str">
        <f>'Programmes (ENG)'!H176</f>
        <v>F1</v>
      </c>
      <c r="I176" s="6">
        <f>'Programmes (ENG)'!I176</f>
        <v>44770</v>
      </c>
      <c r="J176" s="6">
        <f>'Programmes (ENG)'!J176</f>
        <v>44901</v>
      </c>
      <c r="K176" s="3" t="str">
        <f>VLOOKUP('Programmes (ENG)'!K176,HIDE!A:B,2, FALSE)</f>
        <v>Bwrdd Iechyd Prifysgol Aneurin Bevan</v>
      </c>
      <c r="L176" s="3" t="str">
        <f>VLOOKUP('Programmes (ENG)'!L176, HIDE!$A:$B, 2, FALSE)</f>
        <v>Ysbyty Neuadd Nevill</v>
      </c>
      <c r="M176" s="3" t="str">
        <f>VLOOKUP('Programmes (ENG)'!M176, HIDE!$A:$B, 2, FALSE)</f>
        <v>Y Fenni</v>
      </c>
      <c r="N176" s="3" t="str">
        <f>VLOOKUP('Programmes (ENG)'!N176,HIDE!G:H, 2, FALSE)</f>
        <v>Meddygaeth Gyffredinol (Mewnol)</v>
      </c>
      <c r="O176" s="3" t="str">
        <f t="shared" si="13"/>
        <v>/</v>
      </c>
      <c r="P176" s="3" t="str">
        <f>IF('Programmes (ENG)'!P176="","",VLOOKUP('Programmes (ENG)'!P176, HIDE!G:H, 2, FALSE))</f>
        <v>Meddygaeth Geriatreg, Meddygaeth Strôc</v>
      </c>
      <c r="Q176" s="3" t="str">
        <f>IF('Programmes (ENG)'!Q176="Supervisor to be Confirmed",VLOOKUP('Programmes (ENG)'!Q176,HIDE!A:B,2,FALSE),IF('Programmes (ENG)'!Q176="","",'Programmes (ENG)'!Q176))</f>
        <v>Dr Bella Richard</v>
      </c>
      <c r="R176" s="3" t="str">
        <f>'Programmes (ENG)'!R176</f>
        <v>F1</v>
      </c>
      <c r="S176" s="10">
        <f>'Programmes (ENG)'!S176</f>
        <v>44537</v>
      </c>
      <c r="T176" s="10">
        <f>'Programmes (ENG)'!T176</f>
        <v>45020</v>
      </c>
      <c r="U176" s="3" t="str">
        <f>VLOOKUP('Programmes (ENG)'!U176,HIDE!A:B,2, FALSE)</f>
        <v>Bwrdd Iechyd Prifysgol Aneurin Bevan</v>
      </c>
      <c r="V176" s="3" t="str">
        <f>VLOOKUP('Programmes (ENG)'!V176, HIDE!$A:$B, 2, FALSE)</f>
        <v>Ysbyty Brenhinol Gwent / Ysbyty Prifysgol y Faenor</v>
      </c>
      <c r="W176" s="3" t="str">
        <f>VLOOKUP('Programmes (ENG)'!W176, HIDE!$A:$B, 2, FALSE)</f>
        <v>Casnewydd / Cwmbrân</v>
      </c>
      <c r="X176" s="3" t="str">
        <f>VLOOKUP('Programmes (ENG)'!X176,HIDE!G:H, 2, FALSE)</f>
        <v>Llawdriniaeth Gyffredinol</v>
      </c>
      <c r="Y176" s="3" t="str">
        <f t="shared" si="14"/>
        <v>/</v>
      </c>
      <c r="Z176" s="3" t="str">
        <f>IF('Programmes (ENG)'!Z176="","",VLOOKUP('Programmes (ENG)'!Z176, HIDE!G:H, 2, FALSE))</f>
        <v>Llawdriniaeth y Colon a'r Rhefr</v>
      </c>
      <c r="AA176" s="3" t="str">
        <f>IF('Programmes (ENG)'!AA176="Supervisor to be Confirmed",VLOOKUP('Programmes (ENG)'!AA176,HIDE!A:B,2,FALSE),IF('Programmes (ENG)'!AA176="","",'Programmes (ENG)'!AA176))</f>
        <v>Mr Ray Delicata</v>
      </c>
      <c r="AB176" s="3" t="str">
        <f>'Programmes (ENG)'!AB176</f>
        <v>F1</v>
      </c>
      <c r="AC176" s="10">
        <f>'Programmes (ENG)'!AC176</f>
        <v>45021</v>
      </c>
      <c r="AD176" s="10">
        <f>'Programmes (ENG)'!AD176</f>
        <v>45139</v>
      </c>
      <c r="AE176" s="3" t="str">
        <f>VLOOKUP('Programmes (ENG)'!AE176,HIDE!A:B,2, FALSE)</f>
        <v>Bwrdd Iechyd Prifysgol Aneurin Bevan</v>
      </c>
      <c r="AF176" s="3" t="str">
        <f>VLOOKUP('Programmes (ENG)'!AF176, HIDE!$A:$B, 2, FALSE)</f>
        <v>Ysbyty Prifysgol y Faenor</v>
      </c>
      <c r="AG176" s="3" t="str">
        <f>VLOOKUP('Programmes (ENG)'!AG176, HIDE!$A:$B, 2, FALSE)</f>
        <v>Cwmbrân</v>
      </c>
      <c r="AH176" s="3" t="str">
        <f>VLOOKUP('Programmes (ENG)'!AH176,HIDE!G:H, 2, FALSE)</f>
        <v>Pediatreg</v>
      </c>
      <c r="AI176" s="3" t="str">
        <f t="shared" si="15"/>
        <v/>
      </c>
      <c r="AJ176" s="3" t="str">
        <f>IF('Programmes (ENG)'!AJ176="","",VLOOKUP('Programmes (ENG)'!AJ176, HIDE!G:H, 2, FALSE))</f>
        <v/>
      </c>
      <c r="AK176" s="3" t="str">
        <f>IF('Programmes (ENG)'!AK176="Supervisor to be Confirmed",VLOOKUP('Programmes (ENG)'!AK176,HIDE!A:B,2,FALSE),IF('Programmes (ENG)'!AK176="","",'Programmes (ENG)'!AK176))</f>
        <v>Dr Nakul Gupta</v>
      </c>
      <c r="AL176" s="10" t="str">
        <f>IF('Programmes (ENG)'!AL176="", "", 'Programmes (ENG)'!AL176)</f>
        <v/>
      </c>
      <c r="AM176" s="10" t="str">
        <f>IF('Programmes (ENG)'!AM176="", "", 'Programmes (ENG)'!AM176)</f>
        <v/>
      </c>
      <c r="AN176" s="9" t="str">
        <f>IF('Programmes (ENG)'!AN176="","",VLOOKUP('Programmes (ENG)'!AN176,HIDE!A:B,2,FALSE))</f>
        <v/>
      </c>
      <c r="AO176" s="9" t="str">
        <f>IF('Programmes (ENG)'!AO176="","",VLOOKUP('Programmes (ENG)'!AO176,HIDE!A:B,2,FALSE))</f>
        <v/>
      </c>
      <c r="AP176" s="9" t="str">
        <f>IF('Programmes (ENG)'!AP176="","",VLOOKUP('Programmes (ENG)'!AP176,HIDE!$A:$B,2,FALSE))</f>
        <v/>
      </c>
      <c r="AQ176" s="9" t="str">
        <f t="shared" si="16"/>
        <v/>
      </c>
      <c r="AR176" s="9" t="str">
        <f>IF('Programmes (ENG)'!AR176="","",VLOOKUP('Programmes (ENG)'!AR176,HIDE!A:B,2,FALSE))</f>
        <v/>
      </c>
      <c r="AS176" s="9" t="str">
        <f t="shared" si="17"/>
        <v/>
      </c>
      <c r="AT176" s="9" t="str">
        <f>IF('Programmes (ENG)'!AT176="Supervisor to be Confirmed",VLOOKUP('Programmes (ENG)'!AT176,HIDE!A:B,2,FALSE),IF('Programmes (ENG)'!AT176="","",'Programmes (ENG)'!AT176))</f>
        <v/>
      </c>
    </row>
    <row r="177" spans="1:46" hidden="1" x14ac:dyDescent="0.25">
      <c r="A177" s="3" t="str">
        <f>'Programmes (ENG)'!A177</f>
        <v>FP</v>
      </c>
      <c r="B177" s="3" t="str">
        <f>'Programmes (ENG)'!B177</f>
        <v>F1/7A6/059b</v>
      </c>
      <c r="C177" s="3" t="str">
        <f>'Programmes (ENG)'!C177</f>
        <v>WAL/FP/059b</v>
      </c>
      <c r="D177" s="3" t="s">
        <v>872</v>
      </c>
      <c r="E177" s="5">
        <f>'Programmes (ENG)'!E177</f>
        <v>1</v>
      </c>
      <c r="F177" s="9" t="str">
        <f t="shared" si="12"/>
        <v xml:space="preserve">Pediatreg, Meddygaeth Gyffredinol (Mewnol)/Meddygaeth Geriatreg, Meddygaeth Strôc, Llawdriniaeth Gyffredinol/Llawdriniaeth y Colon a'r Rhefr </v>
      </c>
      <c r="G177" s="9" t="str">
        <f>IF('Programmes (ENG)'!G177="Supervisor to be Confirmed",VLOOKUP('Programmes (ENG)'!G177,HIDE!A:B,2,FALSE),IF('Programmes (ENG)'!G177="","",'Programmes (ENG)'!G177))</f>
        <v>Dr Nakul Gupta</v>
      </c>
      <c r="H177" s="5" t="str">
        <f>'Programmes (ENG)'!H177</f>
        <v>F1</v>
      </c>
      <c r="I177" s="6">
        <f>'Programmes (ENG)'!I177</f>
        <v>44770</v>
      </c>
      <c r="J177" s="6">
        <f>'Programmes (ENG)'!J177</f>
        <v>44901</v>
      </c>
      <c r="K177" s="3" t="str">
        <f>VLOOKUP('Programmes (ENG)'!K177,HIDE!A:B,2, FALSE)</f>
        <v>Bwrdd Iechyd Prifysgol Aneurin Bevan</v>
      </c>
      <c r="L177" s="3" t="str">
        <f>VLOOKUP('Programmes (ENG)'!L177, HIDE!$A:$B, 2, FALSE)</f>
        <v>Ysbyty Prifysgol y Faenor</v>
      </c>
      <c r="M177" s="3" t="str">
        <f>VLOOKUP('Programmes (ENG)'!M177, HIDE!$A:$B, 2, FALSE)</f>
        <v>Cwmbrân</v>
      </c>
      <c r="N177" s="3" t="str">
        <f>VLOOKUP('Programmes (ENG)'!N177,HIDE!G:H, 2, FALSE)</f>
        <v>Pediatreg</v>
      </c>
      <c r="O177" s="3" t="str">
        <f t="shared" si="13"/>
        <v/>
      </c>
      <c r="P177" s="3" t="str">
        <f>IF('Programmes (ENG)'!P177="","",VLOOKUP('Programmes (ENG)'!P177, HIDE!G:H, 2, FALSE))</f>
        <v/>
      </c>
      <c r="Q177" s="3" t="str">
        <f>IF('Programmes (ENG)'!Q177="Supervisor to be Confirmed",VLOOKUP('Programmes (ENG)'!Q177,HIDE!A:B,2,FALSE),IF('Programmes (ENG)'!Q177="","",'Programmes (ENG)'!Q177))</f>
        <v>Dr Nakul Gupta</v>
      </c>
      <c r="R177" s="3" t="str">
        <f>'Programmes (ENG)'!R177</f>
        <v>F1</v>
      </c>
      <c r="S177" s="10">
        <f>'Programmes (ENG)'!S177</f>
        <v>44537</v>
      </c>
      <c r="T177" s="10">
        <f>'Programmes (ENG)'!T177</f>
        <v>45020</v>
      </c>
      <c r="U177" s="3" t="str">
        <f>VLOOKUP('Programmes (ENG)'!U177,HIDE!A:B,2, FALSE)</f>
        <v>Bwrdd Iechyd Prifysgol Aneurin Bevan</v>
      </c>
      <c r="V177" s="3" t="str">
        <f>VLOOKUP('Programmes (ENG)'!V177, HIDE!$A:$B, 2, FALSE)</f>
        <v>Ysbyty Neuadd Nevill</v>
      </c>
      <c r="W177" s="3" t="str">
        <f>VLOOKUP('Programmes (ENG)'!W177, HIDE!$A:$B, 2, FALSE)</f>
        <v>Y Fenni</v>
      </c>
      <c r="X177" s="3" t="str">
        <f>VLOOKUP('Programmes (ENG)'!X177,HIDE!G:H, 2, FALSE)</f>
        <v>Meddygaeth Gyffredinol (Mewnol)</v>
      </c>
      <c r="Y177" s="3" t="str">
        <f t="shared" si="14"/>
        <v>/</v>
      </c>
      <c r="Z177" s="3" t="str">
        <f>IF('Programmes (ENG)'!Z177="","",VLOOKUP('Programmes (ENG)'!Z177, HIDE!G:H, 2, FALSE))</f>
        <v>Meddygaeth Geriatreg, Meddygaeth Strôc</v>
      </c>
      <c r="AA177" s="3" t="str">
        <f>IF('Programmes (ENG)'!AA177="Supervisor to be Confirmed",VLOOKUP('Programmes (ENG)'!AA177,HIDE!A:B,2,FALSE),IF('Programmes (ENG)'!AA177="","",'Programmes (ENG)'!AA177))</f>
        <v>Dr Bella Richard</v>
      </c>
      <c r="AB177" s="3" t="str">
        <f>'Programmes (ENG)'!AB177</f>
        <v>F1</v>
      </c>
      <c r="AC177" s="10">
        <f>'Programmes (ENG)'!AC177</f>
        <v>45021</v>
      </c>
      <c r="AD177" s="10">
        <f>'Programmes (ENG)'!AD177</f>
        <v>45139</v>
      </c>
      <c r="AE177" s="3" t="str">
        <f>VLOOKUP('Programmes (ENG)'!AE177,HIDE!A:B,2, FALSE)</f>
        <v>Bwrdd Iechyd Prifysgol Aneurin Bevan</v>
      </c>
      <c r="AF177" s="3" t="str">
        <f>VLOOKUP('Programmes (ENG)'!AF177, HIDE!$A:$B, 2, FALSE)</f>
        <v>Ysbyty Brenhinol Gwent / Ysbyty Prifysgol y Faenor</v>
      </c>
      <c r="AG177" s="3" t="str">
        <f>VLOOKUP('Programmes (ENG)'!AG177, HIDE!$A:$B, 2, FALSE)</f>
        <v>Casnewydd / Cwmbrân</v>
      </c>
      <c r="AH177" s="3" t="str">
        <f>VLOOKUP('Programmes (ENG)'!AH177,HIDE!G:H, 2, FALSE)</f>
        <v>Llawdriniaeth Gyffredinol</v>
      </c>
      <c r="AI177" s="3" t="str">
        <f t="shared" si="15"/>
        <v>/</v>
      </c>
      <c r="AJ177" s="3" t="str">
        <f>IF('Programmes (ENG)'!AJ177="","",VLOOKUP('Programmes (ENG)'!AJ177, HIDE!G:H, 2, FALSE))</f>
        <v>Llawdriniaeth y Colon a'r Rhefr</v>
      </c>
      <c r="AK177" s="3" t="str">
        <f>IF('Programmes (ENG)'!AK177="Supervisor to be Confirmed",VLOOKUP('Programmes (ENG)'!AK177,HIDE!A:B,2,FALSE),IF('Programmes (ENG)'!AK177="","",'Programmes (ENG)'!AK177))</f>
        <v>Mr Ray Delicata</v>
      </c>
      <c r="AL177" s="10" t="str">
        <f>IF('Programmes (ENG)'!AL177="", "", 'Programmes (ENG)'!AL177)</f>
        <v/>
      </c>
      <c r="AM177" s="10" t="str">
        <f>IF('Programmes (ENG)'!AM177="", "", 'Programmes (ENG)'!AM177)</f>
        <v/>
      </c>
      <c r="AN177" s="9" t="str">
        <f>IF('Programmes (ENG)'!AN177="","",VLOOKUP('Programmes (ENG)'!AN177,HIDE!A:B,2,FALSE))</f>
        <v/>
      </c>
      <c r="AO177" s="9" t="str">
        <f>IF('Programmes (ENG)'!AO177="","",VLOOKUP('Programmes (ENG)'!AO177,HIDE!A:B,2,FALSE))</f>
        <v/>
      </c>
      <c r="AP177" s="9" t="str">
        <f>IF('Programmes (ENG)'!AP177="","",VLOOKUP('Programmes (ENG)'!AP177,HIDE!$A:$B,2,FALSE))</f>
        <v/>
      </c>
      <c r="AQ177" s="9" t="str">
        <f t="shared" si="16"/>
        <v/>
      </c>
      <c r="AR177" s="9" t="str">
        <f>IF('Programmes (ENG)'!AR177="","",VLOOKUP('Programmes (ENG)'!AR177,HIDE!A:B,2,FALSE))</f>
        <v/>
      </c>
      <c r="AS177" s="9" t="str">
        <f t="shared" si="17"/>
        <v/>
      </c>
      <c r="AT177" s="9" t="str">
        <f>IF('Programmes (ENG)'!AT177="Supervisor to be Confirmed",VLOOKUP('Programmes (ENG)'!AT177,HIDE!A:B,2,FALSE),IF('Programmes (ENG)'!AT177="","",'Programmes (ENG)'!AT177))</f>
        <v/>
      </c>
    </row>
    <row r="178" spans="1:46" hidden="1" x14ac:dyDescent="0.25">
      <c r="A178" s="3" t="str">
        <f>'Programmes (ENG)'!A178</f>
        <v>FP</v>
      </c>
      <c r="B178" s="3" t="str">
        <f>'Programmes (ENG)'!B178</f>
        <v>F1/7A6/059c</v>
      </c>
      <c r="C178" s="3" t="str">
        <f>'Programmes (ENG)'!C178</f>
        <v>WAL/FP/059c</v>
      </c>
      <c r="D178" s="3" t="s">
        <v>872</v>
      </c>
      <c r="E178" s="5">
        <f>'Programmes (ENG)'!E178</f>
        <v>1</v>
      </c>
      <c r="F178" s="9" t="str">
        <f t="shared" si="12"/>
        <v xml:space="preserve">Llawdriniaeth Gyffredinol/Llawdriniaeth y Colon a'r Rhefr, Pediatreg, Meddygaeth Gyffredinol (Mewnol)/Meddygaeth Geriatreg, Meddygaeth Strôc </v>
      </c>
      <c r="G178" s="9" t="str">
        <f>IF('Programmes (ENG)'!G178="Supervisor to be Confirmed",VLOOKUP('Programmes (ENG)'!G178,HIDE!A:B,2,FALSE),IF('Programmes (ENG)'!G178="","",'Programmes (ENG)'!G178))</f>
        <v>Mr Ray Delicata</v>
      </c>
      <c r="H178" s="5" t="str">
        <f>'Programmes (ENG)'!H178</f>
        <v>F1</v>
      </c>
      <c r="I178" s="6">
        <f>'Programmes (ENG)'!I178</f>
        <v>44770</v>
      </c>
      <c r="J178" s="6">
        <f>'Programmes (ENG)'!J178</f>
        <v>44901</v>
      </c>
      <c r="K178" s="3" t="str">
        <f>VLOOKUP('Programmes (ENG)'!K178,HIDE!A:B,2, FALSE)</f>
        <v>Bwrdd Iechyd Prifysgol Aneurin Bevan</v>
      </c>
      <c r="L178" s="3" t="str">
        <f>VLOOKUP('Programmes (ENG)'!L178, HIDE!$A:$B, 2, FALSE)</f>
        <v>Ysbyty Brenhinol Gwent / Ysbyty Prifysgol y Faenor</v>
      </c>
      <c r="M178" s="3" t="str">
        <f>VLOOKUP('Programmes (ENG)'!M178, HIDE!$A:$B, 2, FALSE)</f>
        <v>Casnewydd / Cwmbrân</v>
      </c>
      <c r="N178" s="3" t="str">
        <f>VLOOKUP('Programmes (ENG)'!N178,HIDE!G:H, 2, FALSE)</f>
        <v>Llawdriniaeth Gyffredinol</v>
      </c>
      <c r="O178" s="3" t="str">
        <f t="shared" si="13"/>
        <v>/</v>
      </c>
      <c r="P178" s="3" t="str">
        <f>IF('Programmes (ENG)'!P178="","",VLOOKUP('Programmes (ENG)'!P178, HIDE!G:H, 2, FALSE))</f>
        <v>Llawdriniaeth y Colon a'r Rhefr</v>
      </c>
      <c r="Q178" s="3" t="str">
        <f>IF('Programmes (ENG)'!Q178="Supervisor to be Confirmed",VLOOKUP('Programmes (ENG)'!Q178,HIDE!A:B,2,FALSE),IF('Programmes (ENG)'!Q178="","",'Programmes (ENG)'!Q178))</f>
        <v>Mr Ray Delicata</v>
      </c>
      <c r="R178" s="3" t="str">
        <f>'Programmes (ENG)'!R178</f>
        <v>F1</v>
      </c>
      <c r="S178" s="10">
        <f>'Programmes (ENG)'!S178</f>
        <v>44537</v>
      </c>
      <c r="T178" s="10">
        <f>'Programmes (ENG)'!T178</f>
        <v>45020</v>
      </c>
      <c r="U178" s="3" t="str">
        <f>VLOOKUP('Programmes (ENG)'!U178,HIDE!A:B,2, FALSE)</f>
        <v>Bwrdd Iechyd Prifysgol Aneurin Bevan</v>
      </c>
      <c r="V178" s="3" t="str">
        <f>VLOOKUP('Programmes (ENG)'!V178, HIDE!$A:$B, 2, FALSE)</f>
        <v>Ysbyty Prifysgol y Faenor</v>
      </c>
      <c r="W178" s="3" t="str">
        <f>VLOOKUP('Programmes (ENG)'!W178, HIDE!$A:$B, 2, FALSE)</f>
        <v>Cwmbrân</v>
      </c>
      <c r="X178" s="3" t="str">
        <f>VLOOKUP('Programmes (ENG)'!X178,HIDE!G:H, 2, FALSE)</f>
        <v>Pediatreg</v>
      </c>
      <c r="Y178" s="3" t="str">
        <f t="shared" si="14"/>
        <v/>
      </c>
      <c r="Z178" s="3" t="str">
        <f>IF('Programmes (ENG)'!Z178="","",VLOOKUP('Programmes (ENG)'!Z178, HIDE!G:H, 2, FALSE))</f>
        <v/>
      </c>
      <c r="AA178" s="3" t="str">
        <f>IF('Programmes (ENG)'!AA178="Supervisor to be Confirmed",VLOOKUP('Programmes (ENG)'!AA178,HIDE!A:B,2,FALSE),IF('Programmes (ENG)'!AA178="","",'Programmes (ENG)'!AA178))</f>
        <v>Dr Nakul Gupta</v>
      </c>
      <c r="AB178" s="3" t="str">
        <f>'Programmes (ENG)'!AB178</f>
        <v>F1</v>
      </c>
      <c r="AC178" s="10">
        <f>'Programmes (ENG)'!AC178</f>
        <v>45021</v>
      </c>
      <c r="AD178" s="10">
        <f>'Programmes (ENG)'!AD178</f>
        <v>45139</v>
      </c>
      <c r="AE178" s="3" t="str">
        <f>VLOOKUP('Programmes (ENG)'!AE178,HIDE!A:B,2, FALSE)</f>
        <v>Bwrdd Iechyd Prifysgol Aneurin Bevan</v>
      </c>
      <c r="AF178" s="3" t="str">
        <f>VLOOKUP('Programmes (ENG)'!AF178, HIDE!$A:$B, 2, FALSE)</f>
        <v>Ysbyty Neuadd Nevill</v>
      </c>
      <c r="AG178" s="3" t="str">
        <f>VLOOKUP('Programmes (ENG)'!AG178, HIDE!$A:$B, 2, FALSE)</f>
        <v>Y Fenni</v>
      </c>
      <c r="AH178" s="3" t="str">
        <f>VLOOKUP('Programmes (ENG)'!AH178,HIDE!G:H, 2, FALSE)</f>
        <v>Meddygaeth Gyffredinol (Mewnol)</v>
      </c>
      <c r="AI178" s="3" t="str">
        <f t="shared" si="15"/>
        <v>/</v>
      </c>
      <c r="AJ178" s="3" t="str">
        <f>IF('Programmes (ENG)'!AJ178="","",VLOOKUP('Programmes (ENG)'!AJ178, HIDE!G:H, 2, FALSE))</f>
        <v>Meddygaeth Geriatreg, Meddygaeth Strôc</v>
      </c>
      <c r="AK178" s="3" t="str">
        <f>IF('Programmes (ENG)'!AK178="Supervisor to be Confirmed",VLOOKUP('Programmes (ENG)'!AK178,HIDE!A:B,2,FALSE),IF('Programmes (ENG)'!AK178="","",'Programmes (ENG)'!AK178))</f>
        <v>Dr Bella Richard</v>
      </c>
      <c r="AL178" s="10" t="str">
        <f>IF('Programmes (ENG)'!AL178="", "", 'Programmes (ENG)'!AL178)</f>
        <v/>
      </c>
      <c r="AM178" s="10" t="str">
        <f>IF('Programmes (ENG)'!AM178="", "", 'Programmes (ENG)'!AM178)</f>
        <v/>
      </c>
      <c r="AN178" s="9" t="str">
        <f>IF('Programmes (ENG)'!AN178="","",VLOOKUP('Programmes (ENG)'!AN178,HIDE!A:B,2,FALSE))</f>
        <v/>
      </c>
      <c r="AO178" s="9" t="str">
        <f>IF('Programmes (ENG)'!AO178="","",VLOOKUP('Programmes (ENG)'!AO178,HIDE!A:B,2,FALSE))</f>
        <v/>
      </c>
      <c r="AP178" s="9" t="str">
        <f>IF('Programmes (ENG)'!AP178="","",VLOOKUP('Programmes (ENG)'!AP178,HIDE!$A:$B,2,FALSE))</f>
        <v/>
      </c>
      <c r="AQ178" s="9" t="str">
        <f t="shared" si="16"/>
        <v/>
      </c>
      <c r="AR178" s="9" t="str">
        <f>IF('Programmes (ENG)'!AR178="","",VLOOKUP('Programmes (ENG)'!AR178,HIDE!A:B,2,FALSE))</f>
        <v/>
      </c>
      <c r="AS178" s="9" t="str">
        <f t="shared" si="17"/>
        <v/>
      </c>
      <c r="AT178" s="9" t="str">
        <f>IF('Programmes (ENG)'!AT178="Supervisor to be Confirmed",VLOOKUP('Programmes (ENG)'!AT178,HIDE!A:B,2,FALSE),IF('Programmes (ENG)'!AT178="","",'Programmes (ENG)'!AT178))</f>
        <v/>
      </c>
    </row>
    <row r="179" spans="1:46" hidden="1" x14ac:dyDescent="0.25">
      <c r="A179" s="3" t="str">
        <f>'Programmes (ENG)'!A179</f>
        <v>FP</v>
      </c>
      <c r="B179" s="3" t="str">
        <f>'Programmes (ENG)'!B179</f>
        <v>F1/7A6/060a</v>
      </c>
      <c r="C179" s="3" t="str">
        <f>'Programmes (ENG)'!C179</f>
        <v>WAL/FP/060a</v>
      </c>
      <c r="D179" s="3" t="s">
        <v>872</v>
      </c>
      <c r="E179" s="5">
        <f>'Programmes (ENG)'!E179</f>
        <v>1</v>
      </c>
      <c r="F179" s="9" t="str">
        <f t="shared" si="12"/>
        <v xml:space="preserve">Meddygaeth Gyffredinol (Mewnol)/Meddygaeth Geriatreg, Llawdriniaeth Gyffredinol/Llawdriniaeth Gastroberfeddol Uchaf, Pediatreg </v>
      </c>
      <c r="G179" s="9" t="str">
        <f>IF('Programmes (ENG)'!G179="Supervisor to be Confirmed",VLOOKUP('Programmes (ENG)'!G179,HIDE!A:B,2,FALSE),IF('Programmes (ENG)'!G179="","",'Programmes (ENG)'!G179))</f>
        <v>Dr Katherine Barnes</v>
      </c>
      <c r="H179" s="5" t="str">
        <f>'Programmes (ENG)'!H179</f>
        <v>F1</v>
      </c>
      <c r="I179" s="6">
        <f>'Programmes (ENG)'!I179</f>
        <v>44770</v>
      </c>
      <c r="J179" s="6">
        <f>'Programmes (ENG)'!J179</f>
        <v>44901</v>
      </c>
      <c r="K179" s="3" t="str">
        <f>VLOOKUP('Programmes (ENG)'!K179,HIDE!A:B,2, FALSE)</f>
        <v>Bwrdd Iechyd Prifysgol Aneurin Bevan</v>
      </c>
      <c r="L179" s="3" t="str">
        <f>VLOOKUP('Programmes (ENG)'!L179, HIDE!$A:$B, 2, FALSE)</f>
        <v>Ysbyty Neuadd Nevill</v>
      </c>
      <c r="M179" s="3" t="str">
        <f>VLOOKUP('Programmes (ENG)'!M179, HIDE!$A:$B, 2, FALSE)</f>
        <v>Y Fenni</v>
      </c>
      <c r="N179" s="3" t="str">
        <f>VLOOKUP('Programmes (ENG)'!N179,HIDE!G:H, 2, FALSE)</f>
        <v>Meddygaeth Gyffredinol (Mewnol)</v>
      </c>
      <c r="O179" s="3" t="str">
        <f t="shared" si="13"/>
        <v>/</v>
      </c>
      <c r="P179" s="3" t="str">
        <f>IF('Programmes (ENG)'!P179="","",VLOOKUP('Programmes (ENG)'!P179, HIDE!G:H, 2, FALSE))</f>
        <v>Meddygaeth Geriatreg</v>
      </c>
      <c r="Q179" s="3" t="str">
        <f>IF('Programmes (ENG)'!Q179="Supervisor to be Confirmed",VLOOKUP('Programmes (ENG)'!Q179,HIDE!A:B,2,FALSE),IF('Programmes (ENG)'!Q179="","",'Programmes (ENG)'!Q179))</f>
        <v>Dr Katherine Barnes</v>
      </c>
      <c r="R179" s="3" t="str">
        <f>'Programmes (ENG)'!R179</f>
        <v>F1</v>
      </c>
      <c r="S179" s="10">
        <f>'Programmes (ENG)'!S179</f>
        <v>44537</v>
      </c>
      <c r="T179" s="10">
        <f>'Programmes (ENG)'!T179</f>
        <v>45020</v>
      </c>
      <c r="U179" s="3" t="str">
        <f>VLOOKUP('Programmes (ENG)'!U179,HIDE!A:B,2, FALSE)</f>
        <v>Bwrdd Iechyd Prifysgol Aneurin Bevan</v>
      </c>
      <c r="V179" s="3" t="str">
        <f>VLOOKUP('Programmes (ENG)'!V179, HIDE!$A:$B, 2, FALSE)</f>
        <v>Ysbyty Brenhinol Gwent / Ysbyty Prifysgol y Faenor</v>
      </c>
      <c r="W179" s="3" t="str">
        <f>VLOOKUP('Programmes (ENG)'!W179, HIDE!$A:$B, 2, FALSE)</f>
        <v>Casnewydd / Cwmbrân</v>
      </c>
      <c r="X179" s="3" t="str">
        <f>VLOOKUP('Programmes (ENG)'!X179,HIDE!G:H, 2, FALSE)</f>
        <v>Llawdriniaeth Gyffredinol</v>
      </c>
      <c r="Y179" s="3" t="str">
        <f t="shared" si="14"/>
        <v>/</v>
      </c>
      <c r="Z179" s="3" t="str">
        <f>IF('Programmes (ENG)'!Z179="","",VLOOKUP('Programmes (ENG)'!Z179, HIDE!G:H, 2, FALSE))</f>
        <v>Llawdriniaeth Gastroberfeddol Uchaf</v>
      </c>
      <c r="AA179" s="3" t="str">
        <f>IF('Programmes (ENG)'!AA179="Supervisor to be Confirmed",VLOOKUP('Programmes (ENG)'!AA179,HIDE!A:B,2,FALSE),IF('Programmes (ENG)'!AA179="","",'Programmes (ENG)'!AA179))</f>
        <v>Mr Simon Wood</v>
      </c>
      <c r="AB179" s="3" t="str">
        <f>'Programmes (ENG)'!AB179</f>
        <v>F1</v>
      </c>
      <c r="AC179" s="10">
        <f>'Programmes (ENG)'!AC179</f>
        <v>45021</v>
      </c>
      <c r="AD179" s="10">
        <f>'Programmes (ENG)'!AD179</f>
        <v>45139</v>
      </c>
      <c r="AE179" s="3" t="str">
        <f>VLOOKUP('Programmes (ENG)'!AE179,HIDE!A:B,2, FALSE)</f>
        <v>Bwrdd Iechyd Prifysgol Aneurin Bevan</v>
      </c>
      <c r="AF179" s="3" t="str">
        <f>VLOOKUP('Programmes (ENG)'!AF179, HIDE!$A:$B, 2, FALSE)</f>
        <v>Ysbyty Prifysgol y Faenor</v>
      </c>
      <c r="AG179" s="3" t="str">
        <f>VLOOKUP('Programmes (ENG)'!AG179, HIDE!$A:$B, 2, FALSE)</f>
        <v>Cwmbrân</v>
      </c>
      <c r="AH179" s="3" t="str">
        <f>VLOOKUP('Programmes (ENG)'!AH179,HIDE!G:H, 2, FALSE)</f>
        <v>Pediatreg</v>
      </c>
      <c r="AI179" s="3" t="str">
        <f t="shared" si="15"/>
        <v/>
      </c>
      <c r="AJ179" s="3" t="str">
        <f>IF('Programmes (ENG)'!AJ179="","",VLOOKUP('Programmes (ENG)'!AJ179, HIDE!G:H, 2, FALSE))</f>
        <v/>
      </c>
      <c r="AK179" s="3" t="str">
        <f>IF('Programmes (ENG)'!AK179="Supervisor to be Confirmed",VLOOKUP('Programmes (ENG)'!AK179,HIDE!A:B,2,FALSE),IF('Programmes (ENG)'!AK179="","",'Programmes (ENG)'!AK179))</f>
        <v>Dr Nadeem Syed</v>
      </c>
      <c r="AL179" s="10" t="str">
        <f>IF('Programmes (ENG)'!AL179="", "", 'Programmes (ENG)'!AL179)</f>
        <v/>
      </c>
      <c r="AM179" s="10" t="str">
        <f>IF('Programmes (ENG)'!AM179="", "", 'Programmes (ENG)'!AM179)</f>
        <v/>
      </c>
      <c r="AN179" s="9" t="str">
        <f>IF('Programmes (ENG)'!AN179="","",VLOOKUP('Programmes (ENG)'!AN179,HIDE!A:B,2,FALSE))</f>
        <v/>
      </c>
      <c r="AO179" s="9" t="str">
        <f>IF('Programmes (ENG)'!AO179="","",VLOOKUP('Programmes (ENG)'!AO179,HIDE!A:B,2,FALSE))</f>
        <v/>
      </c>
      <c r="AP179" s="9" t="str">
        <f>IF('Programmes (ENG)'!AP179="","",VLOOKUP('Programmes (ENG)'!AP179,HIDE!$A:$B,2,FALSE))</f>
        <v/>
      </c>
      <c r="AQ179" s="9" t="str">
        <f t="shared" si="16"/>
        <v/>
      </c>
      <c r="AR179" s="9" t="str">
        <f>IF('Programmes (ENG)'!AR179="","",VLOOKUP('Programmes (ENG)'!AR179,HIDE!A:B,2,FALSE))</f>
        <v/>
      </c>
      <c r="AS179" s="9" t="str">
        <f t="shared" si="17"/>
        <v/>
      </c>
      <c r="AT179" s="9" t="str">
        <f>IF('Programmes (ENG)'!AT179="Supervisor to be Confirmed",VLOOKUP('Programmes (ENG)'!AT179,HIDE!A:B,2,FALSE),IF('Programmes (ENG)'!AT179="","",'Programmes (ENG)'!AT179))</f>
        <v/>
      </c>
    </row>
    <row r="180" spans="1:46" hidden="1" x14ac:dyDescent="0.25">
      <c r="A180" s="3" t="str">
        <f>'Programmes (ENG)'!A180</f>
        <v>FP</v>
      </c>
      <c r="B180" s="3" t="str">
        <f>'Programmes (ENG)'!B180</f>
        <v>F1/7A6/060b</v>
      </c>
      <c r="C180" s="3" t="str">
        <f>'Programmes (ENG)'!C180</f>
        <v>WAL/FP/060b</v>
      </c>
      <c r="D180" s="3" t="s">
        <v>872</v>
      </c>
      <c r="E180" s="5">
        <f>'Programmes (ENG)'!E180</f>
        <v>1</v>
      </c>
      <c r="F180" s="9" t="str">
        <f t="shared" si="12"/>
        <v xml:space="preserve">Pediatreg, Meddygaeth Gyffredinol (Mewnol)/Meddygaeth Geriatreg, Llawdriniaeth Gyffredinol/Llawdriniaeth Gastroberfeddol Uchaf </v>
      </c>
      <c r="G180" s="9" t="str">
        <f>IF('Programmes (ENG)'!G180="Supervisor to be Confirmed",VLOOKUP('Programmes (ENG)'!G180,HIDE!A:B,2,FALSE),IF('Programmes (ENG)'!G180="","",'Programmes (ENG)'!G180))</f>
        <v>Dr Nadeem Syed</v>
      </c>
      <c r="H180" s="5" t="str">
        <f>'Programmes (ENG)'!H180</f>
        <v>F1</v>
      </c>
      <c r="I180" s="6">
        <f>'Programmes (ENG)'!I180</f>
        <v>44770</v>
      </c>
      <c r="J180" s="6">
        <f>'Programmes (ENG)'!J180</f>
        <v>44901</v>
      </c>
      <c r="K180" s="3" t="str">
        <f>VLOOKUP('Programmes (ENG)'!K180,HIDE!A:B,2, FALSE)</f>
        <v>Bwrdd Iechyd Prifysgol Aneurin Bevan</v>
      </c>
      <c r="L180" s="3" t="str">
        <f>VLOOKUP('Programmes (ENG)'!L180, HIDE!$A:$B, 2, FALSE)</f>
        <v>Ysbyty Prifysgol y Faenor</v>
      </c>
      <c r="M180" s="3" t="str">
        <f>VLOOKUP('Programmes (ENG)'!M180, HIDE!$A:$B, 2, FALSE)</f>
        <v>Cwmbrân</v>
      </c>
      <c r="N180" s="3" t="str">
        <f>VLOOKUP('Programmes (ENG)'!N180,HIDE!G:H, 2, FALSE)</f>
        <v>Pediatreg</v>
      </c>
      <c r="O180" s="3" t="str">
        <f t="shared" si="13"/>
        <v/>
      </c>
      <c r="P180" s="3" t="str">
        <f>IF('Programmes (ENG)'!P180="","",VLOOKUP('Programmes (ENG)'!P180, HIDE!G:H, 2, FALSE))</f>
        <v/>
      </c>
      <c r="Q180" s="3" t="str">
        <f>IF('Programmes (ENG)'!Q180="Supervisor to be Confirmed",VLOOKUP('Programmes (ENG)'!Q180,HIDE!A:B,2,FALSE),IF('Programmes (ENG)'!Q180="","",'Programmes (ENG)'!Q180))</f>
        <v>Dr Nadeem Syed</v>
      </c>
      <c r="R180" s="3" t="str">
        <f>'Programmes (ENG)'!R180</f>
        <v>F1</v>
      </c>
      <c r="S180" s="10">
        <f>'Programmes (ENG)'!S180</f>
        <v>44537</v>
      </c>
      <c r="T180" s="10">
        <f>'Programmes (ENG)'!T180</f>
        <v>45020</v>
      </c>
      <c r="U180" s="3" t="str">
        <f>VLOOKUP('Programmes (ENG)'!U180,HIDE!A:B,2, FALSE)</f>
        <v>Bwrdd Iechyd Prifysgol Aneurin Bevan</v>
      </c>
      <c r="V180" s="3" t="str">
        <f>VLOOKUP('Programmes (ENG)'!V180, HIDE!$A:$B, 2, FALSE)</f>
        <v>Ysbyty Neuadd Nevill</v>
      </c>
      <c r="W180" s="3" t="str">
        <f>VLOOKUP('Programmes (ENG)'!W180, HIDE!$A:$B, 2, FALSE)</f>
        <v>Y Fenni</v>
      </c>
      <c r="X180" s="3" t="str">
        <f>VLOOKUP('Programmes (ENG)'!X180,HIDE!G:H, 2, FALSE)</f>
        <v>Meddygaeth Gyffredinol (Mewnol)</v>
      </c>
      <c r="Y180" s="3" t="str">
        <f t="shared" si="14"/>
        <v>/</v>
      </c>
      <c r="Z180" s="3" t="str">
        <f>IF('Programmes (ENG)'!Z180="","",VLOOKUP('Programmes (ENG)'!Z180, HIDE!G:H, 2, FALSE))</f>
        <v>Meddygaeth Geriatreg</v>
      </c>
      <c r="AA180" s="3" t="str">
        <f>IF('Programmes (ENG)'!AA180="Supervisor to be Confirmed",VLOOKUP('Programmes (ENG)'!AA180,HIDE!A:B,2,FALSE),IF('Programmes (ENG)'!AA180="","",'Programmes (ENG)'!AA180))</f>
        <v>Dr Katherine Barnes</v>
      </c>
      <c r="AB180" s="3" t="str">
        <f>'Programmes (ENG)'!AB180</f>
        <v>F1</v>
      </c>
      <c r="AC180" s="10">
        <f>'Programmes (ENG)'!AC180</f>
        <v>45021</v>
      </c>
      <c r="AD180" s="10">
        <f>'Programmes (ENG)'!AD180</f>
        <v>45139</v>
      </c>
      <c r="AE180" s="3" t="str">
        <f>VLOOKUP('Programmes (ENG)'!AE180,HIDE!A:B,2, FALSE)</f>
        <v>Bwrdd Iechyd Prifysgol Aneurin Bevan</v>
      </c>
      <c r="AF180" s="3" t="str">
        <f>VLOOKUP('Programmes (ENG)'!AF180, HIDE!$A:$B, 2, FALSE)</f>
        <v>Ysbyty Brenhinol Gwent / Ysbyty Prifysgol y Faenor</v>
      </c>
      <c r="AG180" s="3" t="str">
        <f>VLOOKUP('Programmes (ENG)'!AG180, HIDE!$A:$B, 2, FALSE)</f>
        <v>Casnewydd / Cwmbrân</v>
      </c>
      <c r="AH180" s="3" t="str">
        <f>VLOOKUP('Programmes (ENG)'!AH180,HIDE!G:H, 2, FALSE)</f>
        <v>Llawdriniaeth Gyffredinol</v>
      </c>
      <c r="AI180" s="3" t="str">
        <f t="shared" si="15"/>
        <v>/</v>
      </c>
      <c r="AJ180" s="3" t="str">
        <f>IF('Programmes (ENG)'!AJ180="","",VLOOKUP('Programmes (ENG)'!AJ180, HIDE!G:H, 2, FALSE))</f>
        <v>Llawdriniaeth Gastroberfeddol Uchaf</v>
      </c>
      <c r="AK180" s="3" t="str">
        <f>IF('Programmes (ENG)'!AK180="Supervisor to be Confirmed",VLOOKUP('Programmes (ENG)'!AK180,HIDE!A:B,2,FALSE),IF('Programmes (ENG)'!AK180="","",'Programmes (ENG)'!AK180))</f>
        <v>Mr Simon Wood</v>
      </c>
      <c r="AL180" s="10" t="str">
        <f>IF('Programmes (ENG)'!AL180="", "", 'Programmes (ENG)'!AL180)</f>
        <v/>
      </c>
      <c r="AM180" s="10" t="str">
        <f>IF('Programmes (ENG)'!AM180="", "", 'Programmes (ENG)'!AM180)</f>
        <v/>
      </c>
      <c r="AN180" s="9" t="str">
        <f>IF('Programmes (ENG)'!AN180="","",VLOOKUP('Programmes (ENG)'!AN180,HIDE!A:B,2,FALSE))</f>
        <v/>
      </c>
      <c r="AO180" s="9" t="str">
        <f>IF('Programmes (ENG)'!AO180="","",VLOOKUP('Programmes (ENG)'!AO180,HIDE!A:B,2,FALSE))</f>
        <v/>
      </c>
      <c r="AP180" s="9" t="str">
        <f>IF('Programmes (ENG)'!AP180="","",VLOOKUP('Programmes (ENG)'!AP180,HIDE!$A:$B,2,FALSE))</f>
        <v/>
      </c>
      <c r="AQ180" s="9" t="str">
        <f t="shared" si="16"/>
        <v/>
      </c>
      <c r="AR180" s="9" t="str">
        <f>IF('Programmes (ENG)'!AR180="","",VLOOKUP('Programmes (ENG)'!AR180,HIDE!A:B,2,FALSE))</f>
        <v/>
      </c>
      <c r="AS180" s="9" t="str">
        <f t="shared" si="17"/>
        <v/>
      </c>
      <c r="AT180" s="9" t="str">
        <f>IF('Programmes (ENG)'!AT180="Supervisor to be Confirmed",VLOOKUP('Programmes (ENG)'!AT180,HIDE!A:B,2,FALSE),IF('Programmes (ENG)'!AT180="","",'Programmes (ENG)'!AT180))</f>
        <v/>
      </c>
    </row>
    <row r="181" spans="1:46" hidden="1" x14ac:dyDescent="0.25">
      <c r="A181" s="3" t="str">
        <f>'Programmes (ENG)'!A181</f>
        <v>FP</v>
      </c>
      <c r="B181" s="3" t="str">
        <f>'Programmes (ENG)'!B181</f>
        <v>F1/7A6/060c</v>
      </c>
      <c r="C181" s="3" t="str">
        <f>'Programmes (ENG)'!C181</f>
        <v>WAL/FP/060c</v>
      </c>
      <c r="D181" s="3" t="s">
        <v>872</v>
      </c>
      <c r="E181" s="5">
        <f>'Programmes (ENG)'!E181</f>
        <v>1</v>
      </c>
      <c r="F181" s="9" t="str">
        <f t="shared" si="12"/>
        <v xml:space="preserve">Llawdriniaeth Gyffredinol/Llawdriniaeth Gastroberfeddol Uchaf, Pediatreg, Meddygaeth Gyffredinol (Mewnol)/Meddygaeth Geriatreg </v>
      </c>
      <c r="G181" s="9" t="str">
        <f>IF('Programmes (ENG)'!G181="Supervisor to be Confirmed",VLOOKUP('Programmes (ENG)'!G181,HIDE!A:B,2,FALSE),IF('Programmes (ENG)'!G181="","",'Programmes (ENG)'!G181))</f>
        <v>Mr Simon Wood</v>
      </c>
      <c r="H181" s="5" t="str">
        <f>'Programmes (ENG)'!H181</f>
        <v>F1</v>
      </c>
      <c r="I181" s="6">
        <f>'Programmes (ENG)'!I181</f>
        <v>44770</v>
      </c>
      <c r="J181" s="6">
        <f>'Programmes (ENG)'!J181</f>
        <v>44901</v>
      </c>
      <c r="K181" s="3" t="str">
        <f>VLOOKUP('Programmes (ENG)'!K181,HIDE!A:B,2, FALSE)</f>
        <v>Bwrdd Iechyd Prifysgol Aneurin Bevan</v>
      </c>
      <c r="L181" s="3" t="str">
        <f>VLOOKUP('Programmes (ENG)'!L181, HIDE!$A:$B, 2, FALSE)</f>
        <v>Ysbyty Brenhinol Gwent / Ysbyty Prifysgol y Faenor</v>
      </c>
      <c r="M181" s="3" t="str">
        <f>VLOOKUP('Programmes (ENG)'!M181, HIDE!$A:$B, 2, FALSE)</f>
        <v>Casnewydd / Cwmbrân</v>
      </c>
      <c r="N181" s="3" t="str">
        <f>VLOOKUP('Programmes (ENG)'!N181,HIDE!G:H, 2, FALSE)</f>
        <v>Llawdriniaeth Gyffredinol</v>
      </c>
      <c r="O181" s="3" t="str">
        <f t="shared" si="13"/>
        <v>/</v>
      </c>
      <c r="P181" s="3" t="str">
        <f>IF('Programmes (ENG)'!P181="","",VLOOKUP('Programmes (ENG)'!P181, HIDE!G:H, 2, FALSE))</f>
        <v>Llawdriniaeth Gastroberfeddol Uchaf</v>
      </c>
      <c r="Q181" s="3" t="str">
        <f>IF('Programmes (ENG)'!Q181="Supervisor to be Confirmed",VLOOKUP('Programmes (ENG)'!Q181,HIDE!A:B,2,FALSE),IF('Programmes (ENG)'!Q181="","",'Programmes (ENG)'!Q181))</f>
        <v>Mr Simon Wood</v>
      </c>
      <c r="R181" s="3" t="str">
        <f>'Programmes (ENG)'!R181</f>
        <v>F1</v>
      </c>
      <c r="S181" s="10">
        <f>'Programmes (ENG)'!S181</f>
        <v>44537</v>
      </c>
      <c r="T181" s="10">
        <f>'Programmes (ENG)'!T181</f>
        <v>45020</v>
      </c>
      <c r="U181" s="3" t="str">
        <f>VLOOKUP('Programmes (ENG)'!U181,HIDE!A:B,2, FALSE)</f>
        <v>Bwrdd Iechyd Prifysgol Aneurin Bevan</v>
      </c>
      <c r="V181" s="3" t="str">
        <f>VLOOKUP('Programmes (ENG)'!V181, HIDE!$A:$B, 2, FALSE)</f>
        <v>Ysbyty Prifysgol y Faenor</v>
      </c>
      <c r="W181" s="3" t="str">
        <f>VLOOKUP('Programmes (ENG)'!W181, HIDE!$A:$B, 2, FALSE)</f>
        <v>Cwmbrân</v>
      </c>
      <c r="X181" s="3" t="str">
        <f>VLOOKUP('Programmes (ENG)'!X181,HIDE!G:H, 2, FALSE)</f>
        <v>Pediatreg</v>
      </c>
      <c r="Y181" s="3" t="str">
        <f t="shared" si="14"/>
        <v/>
      </c>
      <c r="Z181" s="3" t="str">
        <f>IF('Programmes (ENG)'!Z181="","",VLOOKUP('Programmes (ENG)'!Z181, HIDE!G:H, 2, FALSE))</f>
        <v/>
      </c>
      <c r="AA181" s="3" t="str">
        <f>IF('Programmes (ENG)'!AA181="Supervisor to be Confirmed",VLOOKUP('Programmes (ENG)'!AA181,HIDE!A:B,2,FALSE),IF('Programmes (ENG)'!AA181="","",'Programmes (ENG)'!AA181))</f>
        <v>Dr Nadeem Syed</v>
      </c>
      <c r="AB181" s="3" t="str">
        <f>'Programmes (ENG)'!AB181</f>
        <v>F1</v>
      </c>
      <c r="AC181" s="10">
        <f>'Programmes (ENG)'!AC181</f>
        <v>45021</v>
      </c>
      <c r="AD181" s="10">
        <f>'Programmes (ENG)'!AD181</f>
        <v>45139</v>
      </c>
      <c r="AE181" s="3" t="str">
        <f>VLOOKUP('Programmes (ENG)'!AE181,HIDE!A:B,2, FALSE)</f>
        <v>Bwrdd Iechyd Prifysgol Aneurin Bevan</v>
      </c>
      <c r="AF181" s="3" t="str">
        <f>VLOOKUP('Programmes (ENG)'!AF181, HIDE!$A:$B, 2, FALSE)</f>
        <v>Ysbyty Neuadd Nevill</v>
      </c>
      <c r="AG181" s="3" t="str">
        <f>VLOOKUP('Programmes (ENG)'!AG181, HIDE!$A:$B, 2, FALSE)</f>
        <v>Y Fenni</v>
      </c>
      <c r="AH181" s="3" t="str">
        <f>VLOOKUP('Programmes (ENG)'!AH181,HIDE!G:H, 2, FALSE)</f>
        <v>Meddygaeth Gyffredinol (Mewnol)</v>
      </c>
      <c r="AI181" s="3" t="str">
        <f t="shared" si="15"/>
        <v>/</v>
      </c>
      <c r="AJ181" s="3" t="str">
        <f>IF('Programmes (ENG)'!AJ181="","",VLOOKUP('Programmes (ENG)'!AJ181, HIDE!G:H, 2, FALSE))</f>
        <v>Meddygaeth Geriatreg</v>
      </c>
      <c r="AK181" s="3" t="str">
        <f>IF('Programmes (ENG)'!AK181="Supervisor to be Confirmed",VLOOKUP('Programmes (ENG)'!AK181,HIDE!A:B,2,FALSE),IF('Programmes (ENG)'!AK181="","",'Programmes (ENG)'!AK181))</f>
        <v>Dr Katherine Barnes</v>
      </c>
      <c r="AL181" s="10" t="str">
        <f>IF('Programmes (ENG)'!AL181="", "", 'Programmes (ENG)'!AL181)</f>
        <v/>
      </c>
      <c r="AM181" s="10" t="str">
        <f>IF('Programmes (ENG)'!AM181="", "", 'Programmes (ENG)'!AM181)</f>
        <v/>
      </c>
      <c r="AN181" s="9" t="str">
        <f>IF('Programmes (ENG)'!AN181="","",VLOOKUP('Programmes (ENG)'!AN181,HIDE!A:B,2,FALSE))</f>
        <v/>
      </c>
      <c r="AO181" s="9" t="str">
        <f>IF('Programmes (ENG)'!AO181="","",VLOOKUP('Programmes (ENG)'!AO181,HIDE!A:B,2,FALSE))</f>
        <v/>
      </c>
      <c r="AP181" s="9" t="str">
        <f>IF('Programmes (ENG)'!AP181="","",VLOOKUP('Programmes (ENG)'!AP181,HIDE!$A:$B,2,FALSE))</f>
        <v/>
      </c>
      <c r="AQ181" s="9" t="str">
        <f t="shared" si="16"/>
        <v/>
      </c>
      <c r="AR181" s="9" t="str">
        <f>IF('Programmes (ENG)'!AR181="","",VLOOKUP('Programmes (ENG)'!AR181,HIDE!A:B,2,FALSE))</f>
        <v/>
      </c>
      <c r="AS181" s="9" t="str">
        <f t="shared" si="17"/>
        <v/>
      </c>
      <c r="AT181" s="9" t="str">
        <f>IF('Programmes (ENG)'!AT181="Supervisor to be Confirmed",VLOOKUP('Programmes (ENG)'!AT181,HIDE!A:B,2,FALSE),IF('Programmes (ENG)'!AT181="","",'Programmes (ENG)'!AT181))</f>
        <v/>
      </c>
    </row>
    <row r="182" spans="1:46" hidden="1" x14ac:dyDescent="0.25">
      <c r="A182" s="3" t="str">
        <f>'Programmes (ENG)'!A182</f>
        <v>FP</v>
      </c>
      <c r="B182" s="3" t="str">
        <f>'Programmes (ENG)'!B182</f>
        <v>F1/7A6/061a</v>
      </c>
      <c r="C182" s="3" t="str">
        <f>'Programmes (ENG)'!C182</f>
        <v>WAL/FP/061a</v>
      </c>
      <c r="D182" s="3" t="s">
        <v>872</v>
      </c>
      <c r="E182" s="5">
        <f>'Programmes (ENG)'!E182</f>
        <v>1</v>
      </c>
      <c r="F182" s="9" t="str">
        <f t="shared" si="12"/>
        <v xml:space="preserve">Meddygaeth Gyffredinol (Mewnol)/Meddygaeth Geriatreg, Llawdriniaeth Gyffredinol/Llawdriniaeth Gastroberfeddol Uchaf, Hematoleg </v>
      </c>
      <c r="G182" s="9" t="str">
        <f>IF('Programmes (ENG)'!G182="Supervisor to be Confirmed",VLOOKUP('Programmes (ENG)'!G182,HIDE!A:B,2,FALSE),IF('Programmes (ENG)'!G182="","",'Programmes (ENG)'!G182))</f>
        <v>Prof Nadim Haboubi</v>
      </c>
      <c r="H182" s="5" t="str">
        <f>'Programmes (ENG)'!H182</f>
        <v>F1</v>
      </c>
      <c r="I182" s="6">
        <f>'Programmes (ENG)'!I182</f>
        <v>44770</v>
      </c>
      <c r="J182" s="6">
        <f>'Programmes (ENG)'!J182</f>
        <v>44901</v>
      </c>
      <c r="K182" s="3" t="str">
        <f>VLOOKUP('Programmes (ENG)'!K182,HIDE!A:B,2, FALSE)</f>
        <v>Bwrdd Iechyd Prifysgol Aneurin Bevan</v>
      </c>
      <c r="L182" s="3" t="str">
        <f>VLOOKUP('Programmes (ENG)'!L182, HIDE!$A:$B, 2, FALSE)</f>
        <v>Ysbyty Neuadd Nevill</v>
      </c>
      <c r="M182" s="3" t="str">
        <f>VLOOKUP('Programmes (ENG)'!M182, HIDE!$A:$B, 2, FALSE)</f>
        <v>Y Fenni</v>
      </c>
      <c r="N182" s="3" t="str">
        <f>VLOOKUP('Programmes (ENG)'!N182,HIDE!G:H, 2, FALSE)</f>
        <v>Meddygaeth Gyffredinol (Mewnol)</v>
      </c>
      <c r="O182" s="3" t="str">
        <f t="shared" si="13"/>
        <v>/</v>
      </c>
      <c r="P182" s="3" t="str">
        <f>IF('Programmes (ENG)'!P182="","",VLOOKUP('Programmes (ENG)'!P182, HIDE!G:H, 2, FALSE))</f>
        <v>Meddygaeth Geriatreg</v>
      </c>
      <c r="Q182" s="3" t="str">
        <f>IF('Programmes (ENG)'!Q182="Supervisor to be Confirmed",VLOOKUP('Programmes (ENG)'!Q182,HIDE!A:B,2,FALSE),IF('Programmes (ENG)'!Q182="","",'Programmes (ENG)'!Q182))</f>
        <v>Prof Nadim Haboubi</v>
      </c>
      <c r="R182" s="3" t="str">
        <f>'Programmes (ENG)'!R182</f>
        <v>F1</v>
      </c>
      <c r="S182" s="10">
        <f>'Programmes (ENG)'!S182</f>
        <v>44537</v>
      </c>
      <c r="T182" s="10">
        <f>'Programmes (ENG)'!T182</f>
        <v>45020</v>
      </c>
      <c r="U182" s="3" t="str">
        <f>VLOOKUP('Programmes (ENG)'!U182,HIDE!A:B,2, FALSE)</f>
        <v>Bwrdd Iechyd Prifysgol Aneurin Bevan</v>
      </c>
      <c r="V182" s="3" t="str">
        <f>VLOOKUP('Programmes (ENG)'!V182, HIDE!$A:$B, 2, FALSE)</f>
        <v>Ysbyty Brenhinol Gwent / Ysbyty Prifysgol y Faenor</v>
      </c>
      <c r="W182" s="3" t="str">
        <f>VLOOKUP('Programmes (ENG)'!W182, HIDE!$A:$B, 2, FALSE)</f>
        <v>Casnewydd / Cwmbrân</v>
      </c>
      <c r="X182" s="3" t="str">
        <f>VLOOKUP('Programmes (ENG)'!X182,HIDE!G:H, 2, FALSE)</f>
        <v>Llawdriniaeth Gyffredinol</v>
      </c>
      <c r="Y182" s="3" t="str">
        <f t="shared" si="14"/>
        <v>/</v>
      </c>
      <c r="Z182" s="3" t="str">
        <f>IF('Programmes (ENG)'!Z182="","",VLOOKUP('Programmes (ENG)'!Z182, HIDE!G:H, 2, FALSE))</f>
        <v>Llawdriniaeth Gastroberfeddol Uchaf</v>
      </c>
      <c r="AA182" s="3" t="str">
        <f>IF('Programmes (ENG)'!AA182="Supervisor to be Confirmed",VLOOKUP('Programmes (ENG)'!AA182,HIDE!A:B,2,FALSE),IF('Programmes (ENG)'!AA182="","",'Programmes (ENG)'!AA182))</f>
        <v xml:space="preserve">Miss Charlotte Thomas </v>
      </c>
      <c r="AB182" s="3" t="str">
        <f>'Programmes (ENG)'!AB182</f>
        <v>F1</v>
      </c>
      <c r="AC182" s="10">
        <f>'Programmes (ENG)'!AC182</f>
        <v>45021</v>
      </c>
      <c r="AD182" s="10">
        <f>'Programmes (ENG)'!AD182</f>
        <v>45139</v>
      </c>
      <c r="AE182" s="3" t="str">
        <f>VLOOKUP('Programmes (ENG)'!AE182,HIDE!A:B,2, FALSE)</f>
        <v>Bwrdd Iechyd Prifysgol Aneurin Bevan</v>
      </c>
      <c r="AF182" s="3" t="str">
        <f>VLOOKUP('Programmes (ENG)'!AF182, HIDE!$A:$B, 2, FALSE)</f>
        <v>Ysbyty Prifysgol y Faenor</v>
      </c>
      <c r="AG182" s="3" t="str">
        <f>VLOOKUP('Programmes (ENG)'!AG182, HIDE!$A:$B, 2, FALSE)</f>
        <v>Cwmbrân</v>
      </c>
      <c r="AH182" s="3" t="str">
        <f>VLOOKUP('Programmes (ENG)'!AH182,HIDE!G:H, 2, FALSE)</f>
        <v>Hematoleg</v>
      </c>
      <c r="AI182" s="3" t="str">
        <f t="shared" si="15"/>
        <v/>
      </c>
      <c r="AJ182" s="3" t="str">
        <f>IF('Programmes (ENG)'!AJ182="","",VLOOKUP('Programmes (ENG)'!AJ182, HIDE!G:H, 2, FALSE))</f>
        <v/>
      </c>
      <c r="AK182" s="3" t="str">
        <f>IF('Programmes (ENG)'!AK182="Supervisor to be Confirmed",VLOOKUP('Programmes (ENG)'!AK182,HIDE!A:B,2,FALSE),IF('Programmes (ENG)'!AK182="","",'Programmes (ENG)'!AK182))</f>
        <v>Dr Sarah Lewis</v>
      </c>
      <c r="AL182" s="10" t="str">
        <f>IF('Programmes (ENG)'!AL182="", "", 'Programmes (ENG)'!AL182)</f>
        <v/>
      </c>
      <c r="AM182" s="10" t="str">
        <f>IF('Programmes (ENG)'!AM182="", "", 'Programmes (ENG)'!AM182)</f>
        <v/>
      </c>
      <c r="AN182" s="9" t="str">
        <f>IF('Programmes (ENG)'!AN182="","",VLOOKUP('Programmes (ENG)'!AN182,HIDE!A:B,2,FALSE))</f>
        <v/>
      </c>
      <c r="AO182" s="9" t="str">
        <f>IF('Programmes (ENG)'!AO182="","",VLOOKUP('Programmes (ENG)'!AO182,HIDE!A:B,2,FALSE))</f>
        <v/>
      </c>
      <c r="AP182" s="9" t="str">
        <f>IF('Programmes (ENG)'!AP182="","",VLOOKUP('Programmes (ENG)'!AP182,HIDE!$A:$B,2,FALSE))</f>
        <v/>
      </c>
      <c r="AQ182" s="9" t="str">
        <f t="shared" si="16"/>
        <v/>
      </c>
      <c r="AR182" s="9" t="str">
        <f>IF('Programmes (ENG)'!AR182="","",VLOOKUP('Programmes (ENG)'!AR182,HIDE!A:B,2,FALSE))</f>
        <v/>
      </c>
      <c r="AS182" s="9" t="str">
        <f t="shared" si="17"/>
        <v/>
      </c>
      <c r="AT182" s="9" t="str">
        <f>IF('Programmes (ENG)'!AT182="Supervisor to be Confirmed",VLOOKUP('Programmes (ENG)'!AT182,HIDE!A:B,2,FALSE),IF('Programmes (ENG)'!AT182="","",'Programmes (ENG)'!AT182))</f>
        <v/>
      </c>
    </row>
    <row r="183" spans="1:46" hidden="1" x14ac:dyDescent="0.25">
      <c r="A183" s="3" t="str">
        <f>'Programmes (ENG)'!A183</f>
        <v>FP</v>
      </c>
      <c r="B183" s="3" t="str">
        <f>'Programmes (ENG)'!B183</f>
        <v>F1/7A6/061b</v>
      </c>
      <c r="C183" s="3" t="str">
        <f>'Programmes (ENG)'!C183</f>
        <v>WAL/FP/061b</v>
      </c>
      <c r="D183" s="3" t="s">
        <v>872</v>
      </c>
      <c r="E183" s="5">
        <f>'Programmes (ENG)'!E183</f>
        <v>1</v>
      </c>
      <c r="F183" s="9" t="str">
        <f t="shared" si="12"/>
        <v xml:space="preserve">Hematoleg, Meddygaeth Gyffredinol (Mewnol)/Meddygaeth Geriatreg, Llawdriniaeth Gyffredinol/Llawdriniaeth Gastroberfeddol Uchaf </v>
      </c>
      <c r="G183" s="9" t="str">
        <f>IF('Programmes (ENG)'!G183="Supervisor to be Confirmed",VLOOKUP('Programmes (ENG)'!G183,HIDE!A:B,2,FALSE),IF('Programmes (ENG)'!G183="","",'Programmes (ENG)'!G183))</f>
        <v>Dr Sarah Lewis</v>
      </c>
      <c r="H183" s="5" t="str">
        <f>'Programmes (ENG)'!H183</f>
        <v>F1</v>
      </c>
      <c r="I183" s="6">
        <f>'Programmes (ENG)'!I183</f>
        <v>44770</v>
      </c>
      <c r="J183" s="6">
        <f>'Programmes (ENG)'!J183</f>
        <v>44901</v>
      </c>
      <c r="K183" s="3" t="str">
        <f>VLOOKUP('Programmes (ENG)'!K183,HIDE!A:B,2, FALSE)</f>
        <v>Bwrdd Iechyd Prifysgol Aneurin Bevan</v>
      </c>
      <c r="L183" s="3" t="str">
        <f>VLOOKUP('Programmes (ENG)'!L183, HIDE!$A:$B, 2, FALSE)</f>
        <v>Ysbyty Prifysgol y Faenor</v>
      </c>
      <c r="M183" s="3" t="str">
        <f>VLOOKUP('Programmes (ENG)'!M183, HIDE!$A:$B, 2, FALSE)</f>
        <v>Cwmbrân</v>
      </c>
      <c r="N183" s="3" t="str">
        <f>VLOOKUP('Programmes (ENG)'!N183,HIDE!G:H, 2, FALSE)</f>
        <v>Hematoleg</v>
      </c>
      <c r="O183" s="3" t="str">
        <f t="shared" si="13"/>
        <v/>
      </c>
      <c r="P183" s="3" t="str">
        <f>IF('Programmes (ENG)'!P183="","",VLOOKUP('Programmes (ENG)'!P183, HIDE!G:H, 2, FALSE))</f>
        <v/>
      </c>
      <c r="Q183" s="3" t="str">
        <f>IF('Programmes (ENG)'!Q183="Supervisor to be Confirmed",VLOOKUP('Programmes (ENG)'!Q183,HIDE!A:B,2,FALSE),IF('Programmes (ENG)'!Q183="","",'Programmes (ENG)'!Q183))</f>
        <v>Dr Sarah Lewis</v>
      </c>
      <c r="R183" s="3" t="str">
        <f>'Programmes (ENG)'!R183</f>
        <v>F1</v>
      </c>
      <c r="S183" s="10">
        <f>'Programmes (ENG)'!S183</f>
        <v>44537</v>
      </c>
      <c r="T183" s="10">
        <f>'Programmes (ENG)'!T183</f>
        <v>45020</v>
      </c>
      <c r="U183" s="3" t="str">
        <f>VLOOKUP('Programmes (ENG)'!U183,HIDE!A:B,2, FALSE)</f>
        <v>Bwrdd Iechyd Prifysgol Aneurin Bevan</v>
      </c>
      <c r="V183" s="3" t="str">
        <f>VLOOKUP('Programmes (ENG)'!V183, HIDE!$A:$B, 2, FALSE)</f>
        <v>Ysbyty Neuadd Nevill</v>
      </c>
      <c r="W183" s="3" t="str">
        <f>VLOOKUP('Programmes (ENG)'!W183, HIDE!$A:$B, 2, FALSE)</f>
        <v>Y Fenni</v>
      </c>
      <c r="X183" s="3" t="str">
        <f>VLOOKUP('Programmes (ENG)'!X183,HIDE!G:H, 2, FALSE)</f>
        <v>Meddygaeth Gyffredinol (Mewnol)</v>
      </c>
      <c r="Y183" s="3" t="str">
        <f t="shared" si="14"/>
        <v>/</v>
      </c>
      <c r="Z183" s="3" t="str">
        <f>IF('Programmes (ENG)'!Z183="","",VLOOKUP('Programmes (ENG)'!Z183, HIDE!G:H, 2, FALSE))</f>
        <v>Meddygaeth Geriatreg</v>
      </c>
      <c r="AA183" s="3" t="str">
        <f>IF('Programmes (ENG)'!AA183="Supervisor to be Confirmed",VLOOKUP('Programmes (ENG)'!AA183,HIDE!A:B,2,FALSE),IF('Programmes (ENG)'!AA183="","",'Programmes (ENG)'!AA183))</f>
        <v>Prof Nadim Haboubi</v>
      </c>
      <c r="AB183" s="3" t="str">
        <f>'Programmes (ENG)'!AB183</f>
        <v>F1</v>
      </c>
      <c r="AC183" s="10">
        <f>'Programmes (ENG)'!AC183</f>
        <v>45021</v>
      </c>
      <c r="AD183" s="10">
        <f>'Programmes (ENG)'!AD183</f>
        <v>45139</v>
      </c>
      <c r="AE183" s="3" t="str">
        <f>VLOOKUP('Programmes (ENG)'!AE183,HIDE!A:B,2, FALSE)</f>
        <v>Bwrdd Iechyd Prifysgol Aneurin Bevan</v>
      </c>
      <c r="AF183" s="3" t="str">
        <f>VLOOKUP('Programmes (ENG)'!AF183, HIDE!$A:$B, 2, FALSE)</f>
        <v>Ysbyty Brenhinol Gwent / Ysbyty Prifysgol y Faenor</v>
      </c>
      <c r="AG183" s="3" t="str">
        <f>VLOOKUP('Programmes (ENG)'!AG183, HIDE!$A:$B, 2, FALSE)</f>
        <v>Casnewydd / Cwmbrân</v>
      </c>
      <c r="AH183" s="3" t="str">
        <f>VLOOKUP('Programmes (ENG)'!AH183,HIDE!G:H, 2, FALSE)</f>
        <v>Llawdriniaeth Gyffredinol</v>
      </c>
      <c r="AI183" s="3" t="str">
        <f t="shared" si="15"/>
        <v>/</v>
      </c>
      <c r="AJ183" s="3" t="str">
        <f>IF('Programmes (ENG)'!AJ183="","",VLOOKUP('Programmes (ENG)'!AJ183, HIDE!G:H, 2, FALSE))</f>
        <v>Llawdriniaeth Gastroberfeddol Uchaf</v>
      </c>
      <c r="AK183" s="3" t="str">
        <f>IF('Programmes (ENG)'!AK183="Supervisor to be Confirmed",VLOOKUP('Programmes (ENG)'!AK183,HIDE!A:B,2,FALSE),IF('Programmes (ENG)'!AK183="","",'Programmes (ENG)'!AK183))</f>
        <v xml:space="preserve">Miss Charlotte Thomas </v>
      </c>
      <c r="AL183" s="10" t="str">
        <f>IF('Programmes (ENG)'!AL183="", "", 'Programmes (ENG)'!AL183)</f>
        <v/>
      </c>
      <c r="AM183" s="10" t="str">
        <f>IF('Programmes (ENG)'!AM183="", "", 'Programmes (ENG)'!AM183)</f>
        <v/>
      </c>
      <c r="AN183" s="9" t="str">
        <f>IF('Programmes (ENG)'!AN183="","",VLOOKUP('Programmes (ENG)'!AN183,HIDE!A:B,2,FALSE))</f>
        <v/>
      </c>
      <c r="AO183" s="9" t="str">
        <f>IF('Programmes (ENG)'!AO183="","",VLOOKUP('Programmes (ENG)'!AO183,HIDE!A:B,2,FALSE))</f>
        <v/>
      </c>
      <c r="AP183" s="9" t="str">
        <f>IF('Programmes (ENG)'!AP183="","",VLOOKUP('Programmes (ENG)'!AP183,HIDE!$A:$B,2,FALSE))</f>
        <v/>
      </c>
      <c r="AQ183" s="9" t="str">
        <f t="shared" si="16"/>
        <v/>
      </c>
      <c r="AR183" s="9" t="str">
        <f>IF('Programmes (ENG)'!AR183="","",VLOOKUP('Programmes (ENG)'!AR183,HIDE!A:B,2,FALSE))</f>
        <v/>
      </c>
      <c r="AS183" s="9" t="str">
        <f t="shared" si="17"/>
        <v/>
      </c>
      <c r="AT183" s="9" t="str">
        <f>IF('Programmes (ENG)'!AT183="Supervisor to be Confirmed",VLOOKUP('Programmes (ENG)'!AT183,HIDE!A:B,2,FALSE),IF('Programmes (ENG)'!AT183="","",'Programmes (ENG)'!AT183))</f>
        <v/>
      </c>
    </row>
    <row r="184" spans="1:46" hidden="1" x14ac:dyDescent="0.25">
      <c r="A184" s="3" t="str">
        <f>'Programmes (ENG)'!A184</f>
        <v>FP</v>
      </c>
      <c r="B184" s="3" t="str">
        <f>'Programmes (ENG)'!B184</f>
        <v>F1/7A6/061c</v>
      </c>
      <c r="C184" s="3" t="str">
        <f>'Programmes (ENG)'!C184</f>
        <v>WAL/FP/061c</v>
      </c>
      <c r="D184" s="3" t="s">
        <v>872</v>
      </c>
      <c r="E184" s="5">
        <f>'Programmes (ENG)'!E184</f>
        <v>1</v>
      </c>
      <c r="F184" s="9" t="str">
        <f t="shared" si="12"/>
        <v xml:space="preserve">Llawdriniaeth Gyffredinol/Llawdriniaeth Gastroberfeddol Uchaf, Hematoleg, Meddygaeth Gyffredinol (Mewnol)/Meddygaeth Geriatreg </v>
      </c>
      <c r="G184" s="9" t="str">
        <f>IF('Programmes (ENG)'!G184="Supervisor to be Confirmed",VLOOKUP('Programmes (ENG)'!G184,HIDE!A:B,2,FALSE),IF('Programmes (ENG)'!G184="","",'Programmes (ENG)'!G184))</f>
        <v xml:space="preserve">Miss Charlotte Thomas </v>
      </c>
      <c r="H184" s="5" t="str">
        <f>'Programmes (ENG)'!H184</f>
        <v>F1</v>
      </c>
      <c r="I184" s="6">
        <f>'Programmes (ENG)'!I184</f>
        <v>44770</v>
      </c>
      <c r="J184" s="6">
        <f>'Programmes (ENG)'!J184</f>
        <v>44901</v>
      </c>
      <c r="K184" s="3" t="str">
        <f>VLOOKUP('Programmes (ENG)'!K184,HIDE!A:B,2, FALSE)</f>
        <v>Bwrdd Iechyd Prifysgol Aneurin Bevan</v>
      </c>
      <c r="L184" s="3" t="str">
        <f>VLOOKUP('Programmes (ENG)'!L184, HIDE!$A:$B, 2, FALSE)</f>
        <v>Ysbyty Brenhinol Gwent / Ysbyty Prifysgol y Faenor</v>
      </c>
      <c r="M184" s="3" t="str">
        <f>VLOOKUP('Programmes (ENG)'!M184, HIDE!$A:$B, 2, FALSE)</f>
        <v>Casnewydd / Cwmbrân</v>
      </c>
      <c r="N184" s="3" t="str">
        <f>VLOOKUP('Programmes (ENG)'!N184,HIDE!G:H, 2, FALSE)</f>
        <v>Llawdriniaeth Gyffredinol</v>
      </c>
      <c r="O184" s="3" t="str">
        <f t="shared" si="13"/>
        <v>/</v>
      </c>
      <c r="P184" s="3" t="str">
        <f>IF('Programmes (ENG)'!P184="","",VLOOKUP('Programmes (ENG)'!P184, HIDE!G:H, 2, FALSE))</f>
        <v>Llawdriniaeth Gastroberfeddol Uchaf</v>
      </c>
      <c r="Q184" s="3" t="str">
        <f>IF('Programmes (ENG)'!Q184="Supervisor to be Confirmed",VLOOKUP('Programmes (ENG)'!Q184,HIDE!A:B,2,FALSE),IF('Programmes (ENG)'!Q184="","",'Programmes (ENG)'!Q184))</f>
        <v xml:space="preserve">Miss Charlotte Thomas </v>
      </c>
      <c r="R184" s="3" t="str">
        <f>'Programmes (ENG)'!R184</f>
        <v>F1</v>
      </c>
      <c r="S184" s="10">
        <f>'Programmes (ENG)'!S184</f>
        <v>44537</v>
      </c>
      <c r="T184" s="10">
        <f>'Programmes (ENG)'!T184</f>
        <v>45020</v>
      </c>
      <c r="U184" s="3" t="str">
        <f>VLOOKUP('Programmes (ENG)'!U184,HIDE!A:B,2, FALSE)</f>
        <v>Bwrdd Iechyd Prifysgol Aneurin Bevan</v>
      </c>
      <c r="V184" s="3" t="str">
        <f>VLOOKUP('Programmes (ENG)'!V184, HIDE!$A:$B, 2, FALSE)</f>
        <v>Ysbyty Prifysgol y Faenor</v>
      </c>
      <c r="W184" s="3" t="str">
        <f>VLOOKUP('Programmes (ENG)'!W184, HIDE!$A:$B, 2, FALSE)</f>
        <v>Cwmbrân</v>
      </c>
      <c r="X184" s="3" t="str">
        <f>VLOOKUP('Programmes (ENG)'!X184,HIDE!G:H, 2, FALSE)</f>
        <v>Hematoleg</v>
      </c>
      <c r="Y184" s="3" t="str">
        <f t="shared" si="14"/>
        <v/>
      </c>
      <c r="Z184" s="3" t="str">
        <f>IF('Programmes (ENG)'!Z184="","",VLOOKUP('Programmes (ENG)'!Z184, HIDE!G:H, 2, FALSE))</f>
        <v/>
      </c>
      <c r="AA184" s="3" t="str">
        <f>IF('Programmes (ENG)'!AA184="Supervisor to be Confirmed",VLOOKUP('Programmes (ENG)'!AA184,HIDE!A:B,2,FALSE),IF('Programmes (ENG)'!AA184="","",'Programmes (ENG)'!AA184))</f>
        <v>Dr Sarah Lewis</v>
      </c>
      <c r="AB184" s="3" t="str">
        <f>'Programmes (ENG)'!AB184</f>
        <v>F1</v>
      </c>
      <c r="AC184" s="10">
        <f>'Programmes (ENG)'!AC184</f>
        <v>45021</v>
      </c>
      <c r="AD184" s="10">
        <f>'Programmes (ENG)'!AD184</f>
        <v>45139</v>
      </c>
      <c r="AE184" s="3" t="str">
        <f>VLOOKUP('Programmes (ENG)'!AE184,HIDE!A:B,2, FALSE)</f>
        <v>Bwrdd Iechyd Prifysgol Aneurin Bevan</v>
      </c>
      <c r="AF184" s="3" t="str">
        <f>VLOOKUP('Programmes (ENG)'!AF184, HIDE!$A:$B, 2, FALSE)</f>
        <v>Ysbyty Neuadd Nevill</v>
      </c>
      <c r="AG184" s="3" t="str">
        <f>VLOOKUP('Programmes (ENG)'!AG184, HIDE!$A:$B, 2, FALSE)</f>
        <v>Y Fenni</v>
      </c>
      <c r="AH184" s="3" t="str">
        <f>VLOOKUP('Programmes (ENG)'!AH184,HIDE!G:H, 2, FALSE)</f>
        <v>Meddygaeth Gyffredinol (Mewnol)</v>
      </c>
      <c r="AI184" s="3" t="str">
        <f t="shared" si="15"/>
        <v>/</v>
      </c>
      <c r="AJ184" s="3" t="str">
        <f>IF('Programmes (ENG)'!AJ184="","",VLOOKUP('Programmes (ENG)'!AJ184, HIDE!G:H, 2, FALSE))</f>
        <v>Meddygaeth Geriatreg</v>
      </c>
      <c r="AK184" s="3" t="str">
        <f>IF('Programmes (ENG)'!AK184="Supervisor to be Confirmed",VLOOKUP('Programmes (ENG)'!AK184,HIDE!A:B,2,FALSE),IF('Programmes (ENG)'!AK184="","",'Programmes (ENG)'!AK184))</f>
        <v>Prof Nadim Haboubi</v>
      </c>
      <c r="AL184" s="10" t="str">
        <f>IF('Programmes (ENG)'!AL184="", "", 'Programmes (ENG)'!AL184)</f>
        <v/>
      </c>
      <c r="AM184" s="10" t="str">
        <f>IF('Programmes (ENG)'!AM184="", "", 'Programmes (ENG)'!AM184)</f>
        <v/>
      </c>
      <c r="AN184" s="9" t="str">
        <f>IF('Programmes (ENG)'!AN184="","",VLOOKUP('Programmes (ENG)'!AN184,HIDE!A:B,2,FALSE))</f>
        <v/>
      </c>
      <c r="AO184" s="9" t="str">
        <f>IF('Programmes (ENG)'!AO184="","",VLOOKUP('Programmes (ENG)'!AO184,HIDE!A:B,2,FALSE))</f>
        <v/>
      </c>
      <c r="AP184" s="9" t="str">
        <f>IF('Programmes (ENG)'!AP184="","",VLOOKUP('Programmes (ENG)'!AP184,HIDE!$A:$B,2,FALSE))</f>
        <v/>
      </c>
      <c r="AQ184" s="9" t="str">
        <f t="shared" si="16"/>
        <v/>
      </c>
      <c r="AR184" s="9" t="str">
        <f>IF('Programmes (ENG)'!AR184="","",VLOOKUP('Programmes (ENG)'!AR184,HIDE!A:B,2,FALSE))</f>
        <v/>
      </c>
      <c r="AS184" s="9" t="str">
        <f t="shared" si="17"/>
        <v/>
      </c>
      <c r="AT184" s="9" t="str">
        <f>IF('Programmes (ENG)'!AT184="Supervisor to be Confirmed",VLOOKUP('Programmes (ENG)'!AT184,HIDE!A:B,2,FALSE),IF('Programmes (ENG)'!AT184="","",'Programmes (ENG)'!AT184))</f>
        <v/>
      </c>
    </row>
    <row r="185" spans="1:46" hidden="1" x14ac:dyDescent="0.25">
      <c r="A185" s="3" t="str">
        <f>'Programmes (ENG)'!A185</f>
        <v>FP</v>
      </c>
      <c r="B185" s="3" t="str">
        <f>'Programmes (ENG)'!B185</f>
        <v>F1/7A6/062a</v>
      </c>
      <c r="C185" s="3" t="str">
        <f>'Programmes (ENG)'!C185</f>
        <v>WAL/FP/062a</v>
      </c>
      <c r="D185" s="3" t="s">
        <v>872</v>
      </c>
      <c r="E185" s="5">
        <f>'Programmes (ENG)'!E185</f>
        <v>1</v>
      </c>
      <c r="F185" s="9" t="str">
        <f t="shared" si="12"/>
        <v xml:space="preserve">Meddygaeth Gyffredinol (Mewnol)/Meddygaeth Geriatreg, Meddygaeth Adsefydlu, Llawdriniaeth Gyffredinol/Llawdriniaeth Gastroberfeddol Uchaf, Llawdriniaeth Gyffredinol/Is-arbenigedd I'w Gadarnhau </v>
      </c>
      <c r="G185" s="9" t="str">
        <f>IF('Programmes (ENG)'!G185="Supervisor to be Confirmed",VLOOKUP('Programmes (ENG)'!G185,HIDE!A:B,2,FALSE),IF('Programmes (ENG)'!G185="","",'Programmes (ENG)'!G185))</f>
        <v xml:space="preserve">Dr Shaha Sheriff </v>
      </c>
      <c r="H185" s="5" t="str">
        <f>'Programmes (ENG)'!H185</f>
        <v>F1</v>
      </c>
      <c r="I185" s="6">
        <f>'Programmes (ENG)'!I185</f>
        <v>44770</v>
      </c>
      <c r="J185" s="6">
        <f>'Programmes (ENG)'!J185</f>
        <v>44901</v>
      </c>
      <c r="K185" s="3" t="str">
        <f>VLOOKUP('Programmes (ENG)'!K185,HIDE!A:B,2, FALSE)</f>
        <v>Bwrdd Iechyd Prifysgol Aneurin Bevan</v>
      </c>
      <c r="L185" s="3" t="str">
        <f>VLOOKUP('Programmes (ENG)'!L185, HIDE!$A:$B, 2, FALSE)</f>
        <v>Ysbyty Brenhinol Gwent</v>
      </c>
      <c r="M185" s="3" t="str">
        <f>VLOOKUP('Programmes (ENG)'!M185, HIDE!$A:$B, 2, FALSE)</f>
        <v>Casnewydd</v>
      </c>
      <c r="N185" s="3" t="str">
        <f>VLOOKUP('Programmes (ENG)'!N185,HIDE!G:H, 2, FALSE)</f>
        <v>Meddygaeth Gyffredinol (Mewnol)</v>
      </c>
      <c r="O185" s="3" t="str">
        <f t="shared" si="13"/>
        <v>/</v>
      </c>
      <c r="P185" s="3" t="str">
        <f>IF('Programmes (ENG)'!P185="","",VLOOKUP('Programmes (ENG)'!P185, HIDE!G:H, 2, FALSE))</f>
        <v>Meddygaeth Geriatreg, Meddygaeth Adsefydlu</v>
      </c>
      <c r="Q185" s="3" t="str">
        <f>IF('Programmes (ENG)'!Q185="Supervisor to be Confirmed",VLOOKUP('Programmes (ENG)'!Q185,HIDE!A:B,2,FALSE),IF('Programmes (ENG)'!Q185="","",'Programmes (ENG)'!Q185))</f>
        <v xml:space="preserve">Dr Shaha Sheriff </v>
      </c>
      <c r="R185" s="3" t="str">
        <f>'Programmes (ENG)'!R185</f>
        <v>F1</v>
      </c>
      <c r="S185" s="10">
        <f>'Programmes (ENG)'!S185</f>
        <v>44537</v>
      </c>
      <c r="T185" s="10">
        <f>'Programmes (ENG)'!T185</f>
        <v>45020</v>
      </c>
      <c r="U185" s="3" t="str">
        <f>VLOOKUP('Programmes (ENG)'!U185,HIDE!A:B,2, FALSE)</f>
        <v>Bwrdd Iechyd Prifysgol Aneurin Bevan</v>
      </c>
      <c r="V185" s="3" t="str">
        <f>VLOOKUP('Programmes (ENG)'!V185, HIDE!$A:$B, 2, FALSE)</f>
        <v>Ysbyty Brenhinol Gwent / Ysbyty Prifysgol y Faenor</v>
      </c>
      <c r="W185" s="3" t="str">
        <f>VLOOKUP('Programmes (ENG)'!W185, HIDE!$A:$B, 2, FALSE)</f>
        <v>Casnewydd / Cwmbrân</v>
      </c>
      <c r="X185" s="3" t="str">
        <f>VLOOKUP('Programmes (ENG)'!X185,HIDE!G:H, 2, FALSE)</f>
        <v>Llawdriniaeth Gyffredinol</v>
      </c>
      <c r="Y185" s="3" t="str">
        <f t="shared" si="14"/>
        <v>/</v>
      </c>
      <c r="Z185" s="3" t="str">
        <f>IF('Programmes (ENG)'!Z185="","",VLOOKUP('Programmes (ENG)'!Z185, HIDE!G:H, 2, FALSE))</f>
        <v>Llawdriniaeth Gastroberfeddol Uchaf</v>
      </c>
      <c r="AA185" s="3" t="str">
        <f>IF('Programmes (ENG)'!AA185="Supervisor to be Confirmed",VLOOKUP('Programmes (ENG)'!AA185,HIDE!A:B,2,FALSE),IF('Programmes (ENG)'!AA185="","",'Programmes (ENG)'!AA185))</f>
        <v>Mr Michael John Pollitt</v>
      </c>
      <c r="AB185" s="3" t="str">
        <f>'Programmes (ENG)'!AB185</f>
        <v>F1</v>
      </c>
      <c r="AC185" s="10">
        <f>'Programmes (ENG)'!AC185</f>
        <v>45021</v>
      </c>
      <c r="AD185" s="10">
        <f>'Programmes (ENG)'!AD185</f>
        <v>45139</v>
      </c>
      <c r="AE185" s="3" t="str">
        <f>VLOOKUP('Programmes (ENG)'!AE185,HIDE!A:B,2, FALSE)</f>
        <v>Bwrdd Iechyd Prifysgol Aneurin Bevan</v>
      </c>
      <c r="AF185" s="3" t="str">
        <f>VLOOKUP('Programmes (ENG)'!AF185, HIDE!$A:$B, 2, FALSE)</f>
        <v>Ysbyty Brenhinol Gwent / Ysbyty Prifysgol y Faenor</v>
      </c>
      <c r="AG185" s="3" t="str">
        <f>VLOOKUP('Programmes (ENG)'!AG185, HIDE!$A:$B, 2, FALSE)</f>
        <v>Casnewydd / Cwmbrân</v>
      </c>
      <c r="AH185" s="3" t="str">
        <f>VLOOKUP('Programmes (ENG)'!AH185,HIDE!G:H, 2, FALSE)</f>
        <v>Llawdriniaeth Gyffredinol</v>
      </c>
      <c r="AI185" s="3" t="str">
        <f t="shared" si="15"/>
        <v>/</v>
      </c>
      <c r="AJ185" s="46" t="str">
        <f>IF('Programmes (ENG)'!AJ185="","",VLOOKUP('Programmes (ENG)'!AJ185, HIDE!G:H, 2, FALSE))</f>
        <v>Is-arbenigedd I'w Gadarnhau</v>
      </c>
      <c r="AK185" s="3" t="str">
        <f>IF('Programmes (ENG)'!AK185="Supervisor to be Confirmed",VLOOKUP('Programmes (ENG)'!AK185,HIDE!A:B,2,FALSE),IF('Programmes (ENG)'!AK185="","",'Programmes (ENG)'!AK185))</f>
        <v>Mr David Lewis</v>
      </c>
      <c r="AL185" s="10" t="str">
        <f>IF('Programmes (ENG)'!AL185="", "", 'Programmes (ENG)'!AL185)</f>
        <v/>
      </c>
      <c r="AM185" s="10" t="str">
        <f>IF('Programmes (ENG)'!AM185="", "", 'Programmes (ENG)'!AM185)</f>
        <v/>
      </c>
      <c r="AN185" s="9" t="str">
        <f>IF('Programmes (ENG)'!AN185="","",VLOOKUP('Programmes (ENG)'!AN185,HIDE!A:B,2,FALSE))</f>
        <v/>
      </c>
      <c r="AO185" s="9" t="str">
        <f>IF('Programmes (ENG)'!AO185="","",VLOOKUP('Programmes (ENG)'!AO185,HIDE!A:B,2,FALSE))</f>
        <v/>
      </c>
      <c r="AP185" s="9" t="str">
        <f>IF('Programmes (ENG)'!AP185="","",VLOOKUP('Programmes (ENG)'!AP185,HIDE!$A:$B,2,FALSE))</f>
        <v/>
      </c>
      <c r="AQ185" s="9" t="str">
        <f t="shared" si="16"/>
        <v/>
      </c>
      <c r="AR185" s="9" t="str">
        <f>IF('Programmes (ENG)'!AR185="","",VLOOKUP('Programmes (ENG)'!AR185,HIDE!A:B,2,FALSE))</f>
        <v/>
      </c>
      <c r="AS185" s="9" t="str">
        <f t="shared" si="17"/>
        <v/>
      </c>
      <c r="AT185" s="9" t="str">
        <f>IF('Programmes (ENG)'!AT185="Supervisor to be Confirmed",VLOOKUP('Programmes (ENG)'!AT185,HIDE!A:B,2,FALSE),IF('Programmes (ENG)'!AT185="","",'Programmes (ENG)'!AT185))</f>
        <v/>
      </c>
    </row>
    <row r="186" spans="1:46" hidden="1" x14ac:dyDescent="0.25">
      <c r="A186" s="3" t="str">
        <f>'Programmes (ENG)'!A186</f>
        <v>FP</v>
      </c>
      <c r="B186" s="3" t="str">
        <f>'Programmes (ENG)'!B186</f>
        <v>F1/7A6/062b</v>
      </c>
      <c r="C186" s="3" t="str">
        <f>'Programmes (ENG)'!C186</f>
        <v>WAL/FP/062b</v>
      </c>
      <c r="D186" s="3" t="s">
        <v>872</v>
      </c>
      <c r="E186" s="5">
        <f>'Programmes (ENG)'!E186</f>
        <v>1</v>
      </c>
      <c r="F186" s="9" t="str">
        <f t="shared" si="12"/>
        <v xml:space="preserve">Llawdriniaeth Gyffredinol/Is-arbenigedd I'w Gadarnhau, Meddygaeth Gyffredinol (Mewnol)/Meddygaeth Geriatreg, Meddygaeth Adsefydlu, Llawdriniaeth Gyffredinol/Llawdriniaeth Gastroberfeddol Uchaf </v>
      </c>
      <c r="G186" s="9" t="str">
        <f>IF('Programmes (ENG)'!G186="Supervisor to be Confirmed",VLOOKUP('Programmes (ENG)'!G186,HIDE!A:B,2,FALSE),IF('Programmes (ENG)'!G186="","",'Programmes (ENG)'!G186))</f>
        <v>Mr David Lewis</v>
      </c>
      <c r="H186" s="5" t="str">
        <f>'Programmes (ENG)'!H186</f>
        <v>F1</v>
      </c>
      <c r="I186" s="6">
        <f>'Programmes (ENG)'!I186</f>
        <v>44770</v>
      </c>
      <c r="J186" s="6">
        <f>'Programmes (ENG)'!J186</f>
        <v>44901</v>
      </c>
      <c r="K186" s="3" t="str">
        <f>VLOOKUP('Programmes (ENG)'!K186,HIDE!A:B,2, FALSE)</f>
        <v>Bwrdd Iechyd Prifysgol Aneurin Bevan</v>
      </c>
      <c r="L186" s="3" t="str">
        <f>VLOOKUP('Programmes (ENG)'!L186, HIDE!$A:$B, 2, FALSE)</f>
        <v>Ysbyty Brenhinol Gwent / Ysbyty Prifysgol y Faenor</v>
      </c>
      <c r="M186" s="3" t="str">
        <f>VLOOKUP('Programmes (ENG)'!M186, HIDE!$A:$B, 2, FALSE)</f>
        <v>Casnewydd / Cwmbrân</v>
      </c>
      <c r="N186" s="3" t="str">
        <f>VLOOKUP('Programmes (ENG)'!N186,HIDE!G:H, 2, FALSE)</f>
        <v>Llawdriniaeth Gyffredinol</v>
      </c>
      <c r="O186" s="3" t="str">
        <f t="shared" si="13"/>
        <v>/</v>
      </c>
      <c r="P186" s="46" t="str">
        <f>IF('Programmes (ENG)'!P186="","",VLOOKUP('Programmes (ENG)'!P186, HIDE!G:H, 2, FALSE))</f>
        <v>Is-arbenigedd I'w Gadarnhau</v>
      </c>
      <c r="Q186" s="3" t="str">
        <f>IF('Programmes (ENG)'!Q186="Supervisor to be Confirmed",VLOOKUP('Programmes (ENG)'!Q186,HIDE!A:B,2,FALSE),IF('Programmes (ENG)'!Q186="","",'Programmes (ENG)'!Q186))</f>
        <v>Mr David Lewis</v>
      </c>
      <c r="R186" s="3" t="str">
        <f>'Programmes (ENG)'!R186</f>
        <v>F1</v>
      </c>
      <c r="S186" s="10">
        <f>'Programmes (ENG)'!S186</f>
        <v>44537</v>
      </c>
      <c r="T186" s="10">
        <f>'Programmes (ENG)'!T186</f>
        <v>45020</v>
      </c>
      <c r="U186" s="3" t="str">
        <f>VLOOKUP('Programmes (ENG)'!U186,HIDE!A:B,2, FALSE)</f>
        <v>Bwrdd Iechyd Prifysgol Aneurin Bevan</v>
      </c>
      <c r="V186" s="3" t="str">
        <f>VLOOKUP('Programmes (ENG)'!V186, HIDE!$A:$B, 2, FALSE)</f>
        <v>Ysbyty Brenhinol Gwent</v>
      </c>
      <c r="W186" s="3" t="str">
        <f>VLOOKUP('Programmes (ENG)'!W186, HIDE!$A:$B, 2, FALSE)</f>
        <v>Casnewydd</v>
      </c>
      <c r="X186" s="3" t="str">
        <f>VLOOKUP('Programmes (ENG)'!X186,HIDE!G:H, 2, FALSE)</f>
        <v>Meddygaeth Gyffredinol (Mewnol)</v>
      </c>
      <c r="Y186" s="3" t="str">
        <f t="shared" si="14"/>
        <v>/</v>
      </c>
      <c r="Z186" s="3" t="str">
        <f>IF('Programmes (ENG)'!Z186="","",VLOOKUP('Programmes (ENG)'!Z186, HIDE!G:H, 2, FALSE))</f>
        <v>Meddygaeth Geriatreg, Meddygaeth Adsefydlu</v>
      </c>
      <c r="AA186" s="3" t="str">
        <f>IF('Programmes (ENG)'!AA186="Supervisor to be Confirmed",VLOOKUP('Programmes (ENG)'!AA186,HIDE!A:B,2,FALSE),IF('Programmes (ENG)'!AA186="","",'Programmes (ENG)'!AA186))</f>
        <v xml:space="preserve">Dr Shaha Sheriff </v>
      </c>
      <c r="AB186" s="3" t="str">
        <f>'Programmes (ENG)'!AB186</f>
        <v>F1</v>
      </c>
      <c r="AC186" s="10">
        <f>'Programmes (ENG)'!AC186</f>
        <v>45021</v>
      </c>
      <c r="AD186" s="10">
        <f>'Programmes (ENG)'!AD186</f>
        <v>45139</v>
      </c>
      <c r="AE186" s="3" t="str">
        <f>VLOOKUP('Programmes (ENG)'!AE186,HIDE!A:B,2, FALSE)</f>
        <v>Bwrdd Iechyd Prifysgol Aneurin Bevan</v>
      </c>
      <c r="AF186" s="3" t="str">
        <f>VLOOKUP('Programmes (ENG)'!AF186, HIDE!$A:$B, 2, FALSE)</f>
        <v>Ysbyty Brenhinol Gwent / Ysbyty Prifysgol y Faenor</v>
      </c>
      <c r="AG186" s="3" t="str">
        <f>VLOOKUP('Programmes (ENG)'!AG186, HIDE!$A:$B, 2, FALSE)</f>
        <v>Casnewydd / Cwmbrân</v>
      </c>
      <c r="AH186" s="3" t="str">
        <f>VLOOKUP('Programmes (ENG)'!AH186,HIDE!G:H, 2, FALSE)</f>
        <v>Llawdriniaeth Gyffredinol</v>
      </c>
      <c r="AI186" s="3" t="str">
        <f t="shared" si="15"/>
        <v>/</v>
      </c>
      <c r="AJ186" s="3" t="str">
        <f>IF('Programmes (ENG)'!AJ186="","",VLOOKUP('Programmes (ENG)'!AJ186, HIDE!G:H, 2, FALSE))</f>
        <v>Llawdriniaeth Gastroberfeddol Uchaf</v>
      </c>
      <c r="AK186" s="3" t="str">
        <f>IF('Programmes (ENG)'!AK186="Supervisor to be Confirmed",VLOOKUP('Programmes (ENG)'!AK186,HIDE!A:B,2,FALSE),IF('Programmes (ENG)'!AK186="","",'Programmes (ENG)'!AK186))</f>
        <v>Mr Michael John Pollitt</v>
      </c>
      <c r="AL186" s="10" t="str">
        <f>IF('Programmes (ENG)'!AL186="", "", 'Programmes (ENG)'!AL186)</f>
        <v/>
      </c>
      <c r="AM186" s="10" t="str">
        <f>IF('Programmes (ENG)'!AM186="", "", 'Programmes (ENG)'!AM186)</f>
        <v/>
      </c>
      <c r="AN186" s="9" t="str">
        <f>IF('Programmes (ENG)'!AN186="","",VLOOKUP('Programmes (ENG)'!AN186,HIDE!A:B,2,FALSE))</f>
        <v/>
      </c>
      <c r="AO186" s="9" t="str">
        <f>IF('Programmes (ENG)'!AO186="","",VLOOKUP('Programmes (ENG)'!AO186,HIDE!A:B,2,FALSE))</f>
        <v/>
      </c>
      <c r="AP186" s="9" t="str">
        <f>IF('Programmes (ENG)'!AP186="","",VLOOKUP('Programmes (ENG)'!AP186,HIDE!$A:$B,2,FALSE))</f>
        <v/>
      </c>
      <c r="AQ186" s="9" t="str">
        <f t="shared" si="16"/>
        <v/>
      </c>
      <c r="AR186" s="9" t="str">
        <f>IF('Programmes (ENG)'!AR186="","",VLOOKUP('Programmes (ENG)'!AR186,HIDE!A:B,2,FALSE))</f>
        <v/>
      </c>
      <c r="AS186" s="9" t="str">
        <f t="shared" si="17"/>
        <v/>
      </c>
      <c r="AT186" s="9" t="str">
        <f>IF('Programmes (ENG)'!AT186="Supervisor to be Confirmed",VLOOKUP('Programmes (ENG)'!AT186,HIDE!A:B,2,FALSE),IF('Programmes (ENG)'!AT186="","",'Programmes (ENG)'!AT186))</f>
        <v/>
      </c>
    </row>
    <row r="187" spans="1:46" hidden="1" x14ac:dyDescent="0.25">
      <c r="A187" s="3" t="str">
        <f>'Programmes (ENG)'!A187</f>
        <v>FP</v>
      </c>
      <c r="B187" s="3" t="str">
        <f>'Programmes (ENG)'!B187</f>
        <v>F1/7A6/062c</v>
      </c>
      <c r="C187" s="3" t="str">
        <f>'Programmes (ENG)'!C187</f>
        <v>WAL/FP/062c</v>
      </c>
      <c r="D187" s="3" t="s">
        <v>872</v>
      </c>
      <c r="E187" s="5">
        <f>'Programmes (ENG)'!E187</f>
        <v>1</v>
      </c>
      <c r="F187" s="9" t="str">
        <f t="shared" si="12"/>
        <v xml:space="preserve">Llawdriniaeth Gyffredinol/Llawdriniaeth Gastroberfeddol Uchaf, Llawdriniaeth Gyffredinol/Is-arbenigedd I'w Gadarnhau, Meddygaeth Gyffredinol (Mewnol)/Meddygaeth Geriatreg, Meddygaeth Adsefydlu </v>
      </c>
      <c r="G187" s="9" t="str">
        <f>IF('Programmes (ENG)'!G187="Supervisor to be Confirmed",VLOOKUP('Programmes (ENG)'!G187,HIDE!A:B,2,FALSE),IF('Programmes (ENG)'!G187="","",'Programmes (ENG)'!G187))</f>
        <v>Mr Michael John Pollitt</v>
      </c>
      <c r="H187" s="5" t="str">
        <f>'Programmes (ENG)'!H187</f>
        <v>F1</v>
      </c>
      <c r="I187" s="6">
        <f>'Programmes (ENG)'!I187</f>
        <v>44770</v>
      </c>
      <c r="J187" s="6">
        <f>'Programmes (ENG)'!J187</f>
        <v>44901</v>
      </c>
      <c r="K187" s="3" t="str">
        <f>VLOOKUP('Programmes (ENG)'!K187,HIDE!A:B,2, FALSE)</f>
        <v>Bwrdd Iechyd Prifysgol Aneurin Bevan</v>
      </c>
      <c r="L187" s="3" t="str">
        <f>VLOOKUP('Programmes (ENG)'!L187, HIDE!$A:$B, 2, FALSE)</f>
        <v>Ysbyty Brenhinol Gwent / Ysbyty Prifysgol y Faenor</v>
      </c>
      <c r="M187" s="3" t="str">
        <f>VLOOKUP('Programmes (ENG)'!M187, HIDE!$A:$B, 2, FALSE)</f>
        <v>Casnewydd / Cwmbrân</v>
      </c>
      <c r="N187" s="3" t="str">
        <f>VLOOKUP('Programmes (ENG)'!N187,HIDE!G:H, 2, FALSE)</f>
        <v>Llawdriniaeth Gyffredinol</v>
      </c>
      <c r="O187" s="3" t="str">
        <f t="shared" si="13"/>
        <v>/</v>
      </c>
      <c r="P187" s="3" t="str">
        <f>IF('Programmes (ENG)'!P187="","",VLOOKUP('Programmes (ENG)'!P187, HIDE!G:H, 2, FALSE))</f>
        <v>Llawdriniaeth Gastroberfeddol Uchaf</v>
      </c>
      <c r="Q187" s="3" t="str">
        <f>IF('Programmes (ENG)'!Q187="Supervisor to be Confirmed",VLOOKUP('Programmes (ENG)'!Q187,HIDE!A:B,2,FALSE),IF('Programmes (ENG)'!Q187="","",'Programmes (ENG)'!Q187))</f>
        <v>Mr Michael John Pollitt</v>
      </c>
      <c r="R187" s="3" t="str">
        <f>'Programmes (ENG)'!R187</f>
        <v>F1</v>
      </c>
      <c r="S187" s="10">
        <f>'Programmes (ENG)'!S187</f>
        <v>44537</v>
      </c>
      <c r="T187" s="10">
        <f>'Programmes (ENG)'!T187</f>
        <v>45020</v>
      </c>
      <c r="U187" s="3" t="str">
        <f>VLOOKUP('Programmes (ENG)'!U187,HIDE!A:B,2, FALSE)</f>
        <v>Bwrdd Iechyd Prifysgol Aneurin Bevan</v>
      </c>
      <c r="V187" s="3" t="str">
        <f>VLOOKUP('Programmes (ENG)'!V187, HIDE!$A:$B, 2, FALSE)</f>
        <v>Ysbyty Brenhinol Gwent / Ysbyty Prifysgol y Faenor</v>
      </c>
      <c r="W187" s="3" t="str">
        <f>VLOOKUP('Programmes (ENG)'!W187, HIDE!$A:$B, 2, FALSE)</f>
        <v>Casnewydd / Cwmbrân</v>
      </c>
      <c r="X187" s="3" t="str">
        <f>VLOOKUP('Programmes (ENG)'!X187,HIDE!G:H, 2, FALSE)</f>
        <v>Llawdriniaeth Gyffredinol</v>
      </c>
      <c r="Y187" s="3" t="str">
        <f t="shared" si="14"/>
        <v>/</v>
      </c>
      <c r="Z187" s="46" t="str">
        <f>IF('Programmes (ENG)'!Z187="","",VLOOKUP('Programmes (ENG)'!Z187, HIDE!G:H, 2, FALSE))</f>
        <v>Is-arbenigedd I'w Gadarnhau</v>
      </c>
      <c r="AA187" s="3" t="str">
        <f>IF('Programmes (ENG)'!AA187="Supervisor to be Confirmed",VLOOKUP('Programmes (ENG)'!AA187,HIDE!A:B,2,FALSE),IF('Programmes (ENG)'!AA187="","",'Programmes (ENG)'!AA187))</f>
        <v>Mr David Lewis</v>
      </c>
      <c r="AB187" s="3" t="str">
        <f>'Programmes (ENG)'!AB187</f>
        <v>F1</v>
      </c>
      <c r="AC187" s="10">
        <f>'Programmes (ENG)'!AC187</f>
        <v>45021</v>
      </c>
      <c r="AD187" s="10">
        <f>'Programmes (ENG)'!AD187</f>
        <v>45139</v>
      </c>
      <c r="AE187" s="3" t="str">
        <f>VLOOKUP('Programmes (ENG)'!AE187,HIDE!A:B,2, FALSE)</f>
        <v>Bwrdd Iechyd Prifysgol Aneurin Bevan</v>
      </c>
      <c r="AF187" s="3" t="str">
        <f>VLOOKUP('Programmes (ENG)'!AF187, HIDE!$A:$B, 2, FALSE)</f>
        <v>Ysbyty Brenhinol Gwent</v>
      </c>
      <c r="AG187" s="3" t="str">
        <f>VLOOKUP('Programmes (ENG)'!AG187, HIDE!$A:$B, 2, FALSE)</f>
        <v>Casnewydd</v>
      </c>
      <c r="AH187" s="3" t="str">
        <f>VLOOKUP('Programmes (ENG)'!AH187,HIDE!G:H, 2, FALSE)</f>
        <v>Meddygaeth Gyffredinol (Mewnol)</v>
      </c>
      <c r="AI187" s="3" t="str">
        <f t="shared" si="15"/>
        <v>/</v>
      </c>
      <c r="AJ187" s="3" t="str">
        <f>IF('Programmes (ENG)'!AJ187="","",VLOOKUP('Programmes (ENG)'!AJ187, HIDE!G:H, 2, FALSE))</f>
        <v>Meddygaeth Geriatreg, Meddygaeth Adsefydlu</v>
      </c>
      <c r="AK187" s="3" t="str">
        <f>IF('Programmes (ENG)'!AK187="Supervisor to be Confirmed",VLOOKUP('Programmes (ENG)'!AK187,HIDE!A:B,2,FALSE),IF('Programmes (ENG)'!AK187="","",'Programmes (ENG)'!AK187))</f>
        <v xml:space="preserve">Dr Shaha Sheriff </v>
      </c>
      <c r="AL187" s="10" t="str">
        <f>IF('Programmes (ENG)'!AL187="", "", 'Programmes (ENG)'!AL187)</f>
        <v/>
      </c>
      <c r="AM187" s="10" t="str">
        <f>IF('Programmes (ENG)'!AM187="", "", 'Programmes (ENG)'!AM187)</f>
        <v/>
      </c>
      <c r="AN187" s="9" t="str">
        <f>IF('Programmes (ENG)'!AN187="","",VLOOKUP('Programmes (ENG)'!AN187,HIDE!A:B,2,FALSE))</f>
        <v/>
      </c>
      <c r="AO187" s="9" t="str">
        <f>IF('Programmes (ENG)'!AO187="","",VLOOKUP('Programmes (ENG)'!AO187,HIDE!A:B,2,FALSE))</f>
        <v/>
      </c>
      <c r="AP187" s="9" t="str">
        <f>IF('Programmes (ENG)'!AP187="","",VLOOKUP('Programmes (ENG)'!AP187,HIDE!$A:$B,2,FALSE))</f>
        <v/>
      </c>
      <c r="AQ187" s="9" t="str">
        <f t="shared" si="16"/>
        <v/>
      </c>
      <c r="AR187" s="9" t="str">
        <f>IF('Programmes (ENG)'!AR187="","",VLOOKUP('Programmes (ENG)'!AR187,HIDE!A:B,2,FALSE))</f>
        <v/>
      </c>
      <c r="AS187" s="9" t="str">
        <f t="shared" si="17"/>
        <v/>
      </c>
      <c r="AT187" s="9" t="str">
        <f>IF('Programmes (ENG)'!AT187="Supervisor to be Confirmed",VLOOKUP('Programmes (ENG)'!AT187,HIDE!A:B,2,FALSE),IF('Programmes (ENG)'!AT187="","",'Programmes (ENG)'!AT187))</f>
        <v/>
      </c>
    </row>
    <row r="188" spans="1:46" hidden="1" x14ac:dyDescent="0.25">
      <c r="A188" s="3" t="str">
        <f>'Programmes (ENG)'!A188</f>
        <v>FP</v>
      </c>
      <c r="B188" s="3" t="str">
        <f>'Programmes (ENG)'!B188</f>
        <v>F1/7A6/063a</v>
      </c>
      <c r="C188" s="3" t="str">
        <f>'Programmes (ENG)'!C188</f>
        <v>WAL/FP/063a</v>
      </c>
      <c r="D188" s="3" t="s">
        <v>872</v>
      </c>
      <c r="E188" s="5">
        <f>'Programmes (ENG)'!E188</f>
        <v>1</v>
      </c>
      <c r="F188" s="9" t="str">
        <f t="shared" si="12"/>
        <v xml:space="preserve">Meddygaeth Gyffredinol (Mewnol)/Meddygaeth Geriatreg, Meddygaeth Adsefydlu, Llawdriniaeth Gyffredinol/Llawdriniaeth y Colon a'r Rhefr, Meddygaeth Gyffredinol (Mewnol)/Cardioleg </v>
      </c>
      <c r="G188" s="9" t="str">
        <f>IF('Programmes (ENG)'!G188="Supervisor to be Confirmed",VLOOKUP('Programmes (ENG)'!G188,HIDE!A:B,2,FALSE),IF('Programmes (ENG)'!G188="","",'Programmes (ENG)'!G188))</f>
        <v>Dr Elba Peter</v>
      </c>
      <c r="H188" s="5" t="str">
        <f>'Programmes (ENG)'!H188</f>
        <v>F1</v>
      </c>
      <c r="I188" s="6">
        <f>'Programmes (ENG)'!I188</f>
        <v>44770</v>
      </c>
      <c r="J188" s="6">
        <f>'Programmes (ENG)'!J188</f>
        <v>44901</v>
      </c>
      <c r="K188" s="3" t="str">
        <f>VLOOKUP('Programmes (ENG)'!K188,HIDE!A:B,2, FALSE)</f>
        <v>Bwrdd Iechyd Prifysgol Aneurin Bevan</v>
      </c>
      <c r="L188" s="3" t="str">
        <f>VLOOKUP('Programmes (ENG)'!L188, HIDE!$A:$B, 2, FALSE)</f>
        <v>Ysbyty Brenhinol Gwent</v>
      </c>
      <c r="M188" s="3" t="str">
        <f>VLOOKUP('Programmes (ENG)'!M188, HIDE!$A:$B, 2, FALSE)</f>
        <v>Casnewydd</v>
      </c>
      <c r="N188" s="3" t="str">
        <f>VLOOKUP('Programmes (ENG)'!N188,HIDE!G:H, 2, FALSE)</f>
        <v>Meddygaeth Gyffredinol (Mewnol)</v>
      </c>
      <c r="O188" s="3" t="str">
        <f t="shared" si="13"/>
        <v>/</v>
      </c>
      <c r="P188" s="3" t="str">
        <f>IF('Programmes (ENG)'!P188="","",VLOOKUP('Programmes (ENG)'!P188, HIDE!G:H, 2, FALSE))</f>
        <v>Meddygaeth Geriatreg, Meddygaeth Adsefydlu</v>
      </c>
      <c r="Q188" s="3" t="str">
        <f>IF('Programmes (ENG)'!Q188="Supervisor to be Confirmed",VLOOKUP('Programmes (ENG)'!Q188,HIDE!A:B,2,FALSE),IF('Programmes (ENG)'!Q188="","",'Programmes (ENG)'!Q188))</f>
        <v>Dr Elba Peter</v>
      </c>
      <c r="R188" s="3" t="str">
        <f>'Programmes (ENG)'!R188</f>
        <v>F1</v>
      </c>
      <c r="S188" s="10">
        <f>'Programmes (ENG)'!S188</f>
        <v>44537</v>
      </c>
      <c r="T188" s="10">
        <f>'Programmes (ENG)'!T188</f>
        <v>45020</v>
      </c>
      <c r="U188" s="3" t="str">
        <f>VLOOKUP('Programmes (ENG)'!U188,HIDE!A:B,2, FALSE)</f>
        <v>Bwrdd Iechyd Prifysgol Aneurin Bevan</v>
      </c>
      <c r="V188" s="3" t="str">
        <f>VLOOKUP('Programmes (ENG)'!V188, HIDE!$A:$B, 2, FALSE)</f>
        <v>Ysbyty Brenhinol Gwent / Ysbyty Prifysgol y Faenor</v>
      </c>
      <c r="W188" s="3" t="str">
        <f>VLOOKUP('Programmes (ENG)'!W188, HIDE!$A:$B, 2, FALSE)</f>
        <v>Casnewydd / Cwmbrân</v>
      </c>
      <c r="X188" s="3" t="str">
        <f>VLOOKUP('Programmes (ENG)'!X188,HIDE!G:H, 2, FALSE)</f>
        <v>Llawdriniaeth Gyffredinol</v>
      </c>
      <c r="Y188" s="3" t="str">
        <f t="shared" si="14"/>
        <v>/</v>
      </c>
      <c r="Z188" s="3" t="str">
        <f>IF('Programmes (ENG)'!Z188="","",VLOOKUP('Programmes (ENG)'!Z188, HIDE!G:H, 2, FALSE))</f>
        <v>Llawdriniaeth y Colon a'r Rhefr</v>
      </c>
      <c r="AA188" s="3" t="str">
        <f>IF('Programmes (ENG)'!AA188="Supervisor to be Confirmed",VLOOKUP('Programmes (ENG)'!AA188,HIDE!A:B,2,FALSE),IF('Programmes (ENG)'!AA188="","",'Programmes (ENG)'!AA188))</f>
        <v xml:space="preserve">Mr Steve McKain </v>
      </c>
      <c r="AB188" s="3" t="str">
        <f>'Programmes (ENG)'!AB188</f>
        <v>F1</v>
      </c>
      <c r="AC188" s="10">
        <f>'Programmes (ENG)'!AC188</f>
        <v>45021</v>
      </c>
      <c r="AD188" s="10">
        <f>'Programmes (ENG)'!AD188</f>
        <v>45139</v>
      </c>
      <c r="AE188" s="3" t="str">
        <f>VLOOKUP('Programmes (ENG)'!AE188,HIDE!A:B,2, FALSE)</f>
        <v>Bwrdd Iechyd Prifysgol Aneurin Bevan</v>
      </c>
      <c r="AF188" s="3" t="str">
        <f>VLOOKUP('Programmes (ENG)'!AF188, HIDE!$A:$B, 2, FALSE)</f>
        <v>Ysbyty Prifysgol y Faenor</v>
      </c>
      <c r="AG188" s="3" t="str">
        <f>VLOOKUP('Programmes (ENG)'!AG188, HIDE!$A:$B, 2, FALSE)</f>
        <v>Cwmbrân</v>
      </c>
      <c r="AH188" s="3" t="str">
        <f>VLOOKUP('Programmes (ENG)'!AH188,HIDE!G:H, 2, FALSE)</f>
        <v>Meddygaeth Gyffredinol (Mewnol)</v>
      </c>
      <c r="AI188" s="3" t="str">
        <f t="shared" si="15"/>
        <v>/</v>
      </c>
      <c r="AJ188" s="3" t="str">
        <f>IF('Programmes (ENG)'!AJ188="","",VLOOKUP('Programmes (ENG)'!AJ188, HIDE!G:H, 2, FALSE))</f>
        <v>Cardioleg</v>
      </c>
      <c r="AK188" s="3" t="str">
        <f>IF('Programmes (ENG)'!AK188="Supervisor to be Confirmed",VLOOKUP('Programmes (ENG)'!AK188,HIDE!A:B,2,FALSE),IF('Programmes (ENG)'!AK188="","",'Programmes (ENG)'!AK188))</f>
        <v xml:space="preserve">Dr Philip Campbell </v>
      </c>
      <c r="AL188" s="10" t="str">
        <f>IF('Programmes (ENG)'!AL188="", "", 'Programmes (ENG)'!AL188)</f>
        <v/>
      </c>
      <c r="AM188" s="10" t="str">
        <f>IF('Programmes (ENG)'!AM188="", "", 'Programmes (ENG)'!AM188)</f>
        <v/>
      </c>
      <c r="AN188" s="9" t="str">
        <f>IF('Programmes (ENG)'!AN188="","",VLOOKUP('Programmes (ENG)'!AN188,HIDE!A:B,2,FALSE))</f>
        <v/>
      </c>
      <c r="AO188" s="9" t="str">
        <f>IF('Programmes (ENG)'!AO188="","",VLOOKUP('Programmes (ENG)'!AO188,HIDE!A:B,2,FALSE))</f>
        <v/>
      </c>
      <c r="AP188" s="9" t="str">
        <f>IF('Programmes (ENG)'!AP188="","",VLOOKUP('Programmes (ENG)'!AP188,HIDE!$A:$B,2,FALSE))</f>
        <v/>
      </c>
      <c r="AQ188" s="9" t="str">
        <f t="shared" si="16"/>
        <v/>
      </c>
      <c r="AR188" s="9" t="str">
        <f>IF('Programmes (ENG)'!AR188="","",VLOOKUP('Programmes (ENG)'!AR188,HIDE!A:B,2,FALSE))</f>
        <v/>
      </c>
      <c r="AS188" s="9" t="str">
        <f t="shared" si="17"/>
        <v/>
      </c>
      <c r="AT188" s="9" t="str">
        <f>IF('Programmes (ENG)'!AT188="Supervisor to be Confirmed",VLOOKUP('Programmes (ENG)'!AT188,HIDE!A:B,2,FALSE),IF('Programmes (ENG)'!AT188="","",'Programmes (ENG)'!AT188))</f>
        <v/>
      </c>
    </row>
    <row r="189" spans="1:46" hidden="1" x14ac:dyDescent="0.25">
      <c r="A189" s="3" t="str">
        <f>'Programmes (ENG)'!A189</f>
        <v>FP</v>
      </c>
      <c r="B189" s="3" t="str">
        <f>'Programmes (ENG)'!B189</f>
        <v>F1/7A6/063b</v>
      </c>
      <c r="C189" s="3" t="str">
        <f>'Programmes (ENG)'!C189</f>
        <v>WAL/FP/063b</v>
      </c>
      <c r="D189" s="3" t="s">
        <v>872</v>
      </c>
      <c r="E189" s="5">
        <f>'Programmes (ENG)'!E189</f>
        <v>1</v>
      </c>
      <c r="F189" s="9" t="str">
        <f t="shared" si="12"/>
        <v xml:space="preserve">Meddygaeth Gyffredinol (Mewnol)/Cardioleg, Meddygaeth Gyffredinol (Mewnol)/Meddygaeth Geriatreg, Meddygaeth Adsefydlu, Llawdriniaeth Gyffredinol/Llawdriniaeth y Colon a'r Rhefr </v>
      </c>
      <c r="G189" s="9" t="str">
        <f>IF('Programmes (ENG)'!G189="Supervisor to be Confirmed",VLOOKUP('Programmes (ENG)'!G189,HIDE!A:B,2,FALSE),IF('Programmes (ENG)'!G189="","",'Programmes (ENG)'!G189))</f>
        <v xml:space="preserve">Dr Philip Campbell </v>
      </c>
      <c r="H189" s="5" t="str">
        <f>'Programmes (ENG)'!H189</f>
        <v>F1</v>
      </c>
      <c r="I189" s="6">
        <f>'Programmes (ENG)'!I189</f>
        <v>44770</v>
      </c>
      <c r="J189" s="6">
        <f>'Programmes (ENG)'!J189</f>
        <v>44901</v>
      </c>
      <c r="K189" s="3" t="str">
        <f>VLOOKUP('Programmes (ENG)'!K189,HIDE!A:B,2, FALSE)</f>
        <v>Bwrdd Iechyd Prifysgol Aneurin Bevan</v>
      </c>
      <c r="L189" s="3" t="str">
        <f>VLOOKUP('Programmes (ENG)'!L189, HIDE!$A:$B, 2, FALSE)</f>
        <v>Ysbyty Prifysgol y Faenor</v>
      </c>
      <c r="M189" s="3" t="str">
        <f>VLOOKUP('Programmes (ENG)'!M189, HIDE!$A:$B, 2, FALSE)</f>
        <v>Cwmbrân</v>
      </c>
      <c r="N189" s="3" t="str">
        <f>VLOOKUP('Programmes (ENG)'!N189,HIDE!G:H, 2, FALSE)</f>
        <v>Meddygaeth Gyffredinol (Mewnol)</v>
      </c>
      <c r="O189" s="3" t="str">
        <f t="shared" si="13"/>
        <v>/</v>
      </c>
      <c r="P189" s="3" t="str">
        <f>IF('Programmes (ENG)'!P189="","",VLOOKUP('Programmes (ENG)'!P189, HIDE!G:H, 2, FALSE))</f>
        <v>Cardioleg</v>
      </c>
      <c r="Q189" s="3" t="str">
        <f>IF('Programmes (ENG)'!Q189="Supervisor to be Confirmed",VLOOKUP('Programmes (ENG)'!Q189,HIDE!A:B,2,FALSE),IF('Programmes (ENG)'!Q189="","",'Programmes (ENG)'!Q189))</f>
        <v xml:space="preserve">Dr Philip Campbell </v>
      </c>
      <c r="R189" s="3" t="str">
        <f>'Programmes (ENG)'!R189</f>
        <v>F1</v>
      </c>
      <c r="S189" s="10">
        <f>'Programmes (ENG)'!S189</f>
        <v>44537</v>
      </c>
      <c r="T189" s="10">
        <f>'Programmes (ENG)'!T189</f>
        <v>45020</v>
      </c>
      <c r="U189" s="3" t="str">
        <f>VLOOKUP('Programmes (ENG)'!U189,HIDE!A:B,2, FALSE)</f>
        <v>Bwrdd Iechyd Prifysgol Aneurin Bevan</v>
      </c>
      <c r="V189" s="3" t="str">
        <f>VLOOKUP('Programmes (ENG)'!V189, HIDE!$A:$B, 2, FALSE)</f>
        <v>Ysbyty Brenhinol Gwent</v>
      </c>
      <c r="W189" s="3" t="str">
        <f>VLOOKUP('Programmes (ENG)'!W189, HIDE!$A:$B, 2, FALSE)</f>
        <v>Casnewydd</v>
      </c>
      <c r="X189" s="3" t="str">
        <f>VLOOKUP('Programmes (ENG)'!X189,HIDE!G:H, 2, FALSE)</f>
        <v>Meddygaeth Gyffredinol (Mewnol)</v>
      </c>
      <c r="Y189" s="3" t="str">
        <f t="shared" si="14"/>
        <v>/</v>
      </c>
      <c r="Z189" s="3" t="str">
        <f>IF('Programmes (ENG)'!Z189="","",VLOOKUP('Programmes (ENG)'!Z189, HIDE!G:H, 2, FALSE))</f>
        <v>Meddygaeth Geriatreg, Meddygaeth Adsefydlu</v>
      </c>
      <c r="AA189" s="3" t="str">
        <f>IF('Programmes (ENG)'!AA189="Supervisor to be Confirmed",VLOOKUP('Programmes (ENG)'!AA189,HIDE!A:B,2,FALSE),IF('Programmes (ENG)'!AA189="","",'Programmes (ENG)'!AA189))</f>
        <v>Dr Elba Peter</v>
      </c>
      <c r="AB189" s="3" t="str">
        <f>'Programmes (ENG)'!AB189</f>
        <v>F1</v>
      </c>
      <c r="AC189" s="10">
        <f>'Programmes (ENG)'!AC189</f>
        <v>45021</v>
      </c>
      <c r="AD189" s="10">
        <f>'Programmes (ENG)'!AD189</f>
        <v>45139</v>
      </c>
      <c r="AE189" s="3" t="str">
        <f>VLOOKUP('Programmes (ENG)'!AE189,HIDE!A:B,2, FALSE)</f>
        <v>Bwrdd Iechyd Prifysgol Aneurin Bevan</v>
      </c>
      <c r="AF189" s="3" t="str">
        <f>VLOOKUP('Programmes (ENG)'!AF189, HIDE!$A:$B, 2, FALSE)</f>
        <v>Ysbyty Brenhinol Gwent / Ysbyty Prifysgol y Faenor</v>
      </c>
      <c r="AG189" s="3" t="str">
        <f>VLOOKUP('Programmes (ENG)'!AG189, HIDE!$A:$B, 2, FALSE)</f>
        <v>Casnewydd / Cwmbrân</v>
      </c>
      <c r="AH189" s="3" t="str">
        <f>VLOOKUP('Programmes (ENG)'!AH189,HIDE!G:H, 2, FALSE)</f>
        <v>Llawdriniaeth Gyffredinol</v>
      </c>
      <c r="AI189" s="3" t="str">
        <f t="shared" si="15"/>
        <v>/</v>
      </c>
      <c r="AJ189" s="3" t="str">
        <f>IF('Programmes (ENG)'!AJ189="","",VLOOKUP('Programmes (ENG)'!AJ189, HIDE!G:H, 2, FALSE))</f>
        <v>Llawdriniaeth y Colon a'r Rhefr</v>
      </c>
      <c r="AK189" s="3" t="str">
        <f>IF('Programmes (ENG)'!AK189="Supervisor to be Confirmed",VLOOKUP('Programmes (ENG)'!AK189,HIDE!A:B,2,FALSE),IF('Programmes (ENG)'!AK189="","",'Programmes (ENG)'!AK189))</f>
        <v xml:space="preserve">Mr Steve McKain </v>
      </c>
      <c r="AL189" s="10" t="str">
        <f>IF('Programmes (ENG)'!AL189="", "", 'Programmes (ENG)'!AL189)</f>
        <v/>
      </c>
      <c r="AM189" s="10" t="str">
        <f>IF('Programmes (ENG)'!AM189="", "", 'Programmes (ENG)'!AM189)</f>
        <v/>
      </c>
      <c r="AN189" s="9" t="str">
        <f>IF('Programmes (ENG)'!AN189="","",VLOOKUP('Programmes (ENG)'!AN189,HIDE!A:B,2,FALSE))</f>
        <v/>
      </c>
      <c r="AO189" s="9" t="str">
        <f>IF('Programmes (ENG)'!AO189="","",VLOOKUP('Programmes (ENG)'!AO189,HIDE!A:B,2,FALSE))</f>
        <v/>
      </c>
      <c r="AP189" s="9" t="str">
        <f>IF('Programmes (ENG)'!AP189="","",VLOOKUP('Programmes (ENG)'!AP189,HIDE!$A:$B,2,FALSE))</f>
        <v/>
      </c>
      <c r="AQ189" s="9" t="str">
        <f t="shared" si="16"/>
        <v/>
      </c>
      <c r="AR189" s="9" t="str">
        <f>IF('Programmes (ENG)'!AR189="","",VLOOKUP('Programmes (ENG)'!AR189,HIDE!A:B,2,FALSE))</f>
        <v/>
      </c>
      <c r="AS189" s="9" t="str">
        <f t="shared" si="17"/>
        <v/>
      </c>
      <c r="AT189" s="9" t="str">
        <f>IF('Programmes (ENG)'!AT189="Supervisor to be Confirmed",VLOOKUP('Programmes (ENG)'!AT189,HIDE!A:B,2,FALSE),IF('Programmes (ENG)'!AT189="","",'Programmes (ENG)'!AT189))</f>
        <v/>
      </c>
    </row>
    <row r="190" spans="1:46" hidden="1" x14ac:dyDescent="0.25">
      <c r="A190" s="3" t="str">
        <f>'Programmes (ENG)'!A190</f>
        <v>FP</v>
      </c>
      <c r="B190" s="3" t="str">
        <f>'Programmes (ENG)'!B190</f>
        <v>F1/7A6/063c</v>
      </c>
      <c r="C190" s="3" t="str">
        <f>'Programmes (ENG)'!C190</f>
        <v>WAL/FP/063c</v>
      </c>
      <c r="D190" s="3" t="s">
        <v>872</v>
      </c>
      <c r="E190" s="5">
        <f>'Programmes (ENG)'!E190</f>
        <v>1</v>
      </c>
      <c r="F190" s="9" t="str">
        <f t="shared" si="12"/>
        <v xml:space="preserve">Llawdriniaeth Gyffredinol/Llawdriniaeth y Colon a'r Rhefr, Meddygaeth Gyffredinol (Mewnol)/Cardioleg, Meddygaeth Gyffredinol (Mewnol)/Meddygaeth Geriatreg, Meddygaeth Adsefydlu </v>
      </c>
      <c r="G190" s="9" t="str">
        <f>IF('Programmes (ENG)'!G190="Supervisor to be Confirmed",VLOOKUP('Programmes (ENG)'!G190,HIDE!A:B,2,FALSE),IF('Programmes (ENG)'!G190="","",'Programmes (ENG)'!G190))</f>
        <v xml:space="preserve">Mr Steve McKain </v>
      </c>
      <c r="H190" s="5" t="str">
        <f>'Programmes (ENG)'!H190</f>
        <v>F1</v>
      </c>
      <c r="I190" s="6">
        <f>'Programmes (ENG)'!I190</f>
        <v>44770</v>
      </c>
      <c r="J190" s="6">
        <f>'Programmes (ENG)'!J190</f>
        <v>44901</v>
      </c>
      <c r="K190" s="3" t="str">
        <f>VLOOKUP('Programmes (ENG)'!K190,HIDE!A:B,2, FALSE)</f>
        <v>Bwrdd Iechyd Prifysgol Aneurin Bevan</v>
      </c>
      <c r="L190" s="3" t="str">
        <f>VLOOKUP('Programmes (ENG)'!L190, HIDE!$A:$B, 2, FALSE)</f>
        <v>Ysbyty Brenhinol Gwent / Ysbyty Prifysgol y Faenor</v>
      </c>
      <c r="M190" s="3" t="str">
        <f>VLOOKUP('Programmes (ENG)'!M190, HIDE!$A:$B, 2, FALSE)</f>
        <v>Casnewydd / Cwmbrân</v>
      </c>
      <c r="N190" s="3" t="str">
        <f>VLOOKUP('Programmes (ENG)'!N190,HIDE!G:H, 2, FALSE)</f>
        <v>Llawdriniaeth Gyffredinol</v>
      </c>
      <c r="O190" s="3" t="str">
        <f t="shared" si="13"/>
        <v>/</v>
      </c>
      <c r="P190" s="3" t="str">
        <f>IF('Programmes (ENG)'!P190="","",VLOOKUP('Programmes (ENG)'!P190, HIDE!G:H, 2, FALSE))</f>
        <v>Llawdriniaeth y Colon a'r Rhefr</v>
      </c>
      <c r="Q190" s="3" t="str">
        <f>IF('Programmes (ENG)'!Q190="Supervisor to be Confirmed",VLOOKUP('Programmes (ENG)'!Q190,HIDE!A:B,2,FALSE),IF('Programmes (ENG)'!Q190="","",'Programmes (ENG)'!Q190))</f>
        <v xml:space="preserve">Mr Steve McKain </v>
      </c>
      <c r="R190" s="3" t="str">
        <f>'Programmes (ENG)'!R190</f>
        <v>F1</v>
      </c>
      <c r="S190" s="10">
        <f>'Programmes (ENG)'!S190</f>
        <v>44537</v>
      </c>
      <c r="T190" s="10">
        <f>'Programmes (ENG)'!T190</f>
        <v>45020</v>
      </c>
      <c r="U190" s="3" t="str">
        <f>VLOOKUP('Programmes (ENG)'!U190,HIDE!A:B,2, FALSE)</f>
        <v>Bwrdd Iechyd Prifysgol Aneurin Bevan</v>
      </c>
      <c r="V190" s="3" t="str">
        <f>VLOOKUP('Programmes (ENG)'!V190, HIDE!$A:$B, 2, FALSE)</f>
        <v>Ysbyty Prifysgol y Faenor</v>
      </c>
      <c r="W190" s="3" t="str">
        <f>VLOOKUP('Programmes (ENG)'!W190, HIDE!$A:$B, 2, FALSE)</f>
        <v>Cwmbrân</v>
      </c>
      <c r="X190" s="3" t="str">
        <f>VLOOKUP('Programmes (ENG)'!X190,HIDE!G:H, 2, FALSE)</f>
        <v>Meddygaeth Gyffredinol (Mewnol)</v>
      </c>
      <c r="Y190" s="3" t="str">
        <f t="shared" si="14"/>
        <v>/</v>
      </c>
      <c r="Z190" s="3" t="str">
        <f>IF('Programmes (ENG)'!Z190="","",VLOOKUP('Programmes (ENG)'!Z190, HIDE!G:H, 2, FALSE))</f>
        <v>Cardioleg</v>
      </c>
      <c r="AA190" s="3" t="str">
        <f>IF('Programmes (ENG)'!AA190="Supervisor to be Confirmed",VLOOKUP('Programmes (ENG)'!AA190,HIDE!A:B,2,FALSE),IF('Programmes (ENG)'!AA190="","",'Programmes (ENG)'!AA190))</f>
        <v xml:space="preserve">Dr Philip Campbell </v>
      </c>
      <c r="AB190" s="3" t="str">
        <f>'Programmes (ENG)'!AB190</f>
        <v>F1</v>
      </c>
      <c r="AC190" s="10">
        <f>'Programmes (ENG)'!AC190</f>
        <v>45021</v>
      </c>
      <c r="AD190" s="10">
        <f>'Programmes (ENG)'!AD190</f>
        <v>45139</v>
      </c>
      <c r="AE190" s="3" t="str">
        <f>VLOOKUP('Programmes (ENG)'!AE190,HIDE!A:B,2, FALSE)</f>
        <v>Bwrdd Iechyd Prifysgol Aneurin Bevan</v>
      </c>
      <c r="AF190" s="3" t="str">
        <f>VLOOKUP('Programmes (ENG)'!AF190, HIDE!$A:$B, 2, FALSE)</f>
        <v>Ysbyty Brenhinol Gwent</v>
      </c>
      <c r="AG190" s="3" t="str">
        <f>VLOOKUP('Programmes (ENG)'!AG190, HIDE!$A:$B, 2, FALSE)</f>
        <v>Casnewydd</v>
      </c>
      <c r="AH190" s="3" t="str">
        <f>VLOOKUP('Programmes (ENG)'!AH190,HIDE!G:H, 2, FALSE)</f>
        <v>Meddygaeth Gyffredinol (Mewnol)</v>
      </c>
      <c r="AI190" s="3" t="str">
        <f t="shared" si="15"/>
        <v>/</v>
      </c>
      <c r="AJ190" s="3" t="str">
        <f>IF('Programmes (ENG)'!AJ190="","",VLOOKUP('Programmes (ENG)'!AJ190, HIDE!G:H, 2, FALSE))</f>
        <v>Meddygaeth Geriatreg, Meddygaeth Adsefydlu</v>
      </c>
      <c r="AK190" s="3" t="str">
        <f>IF('Programmes (ENG)'!AK190="Supervisor to be Confirmed",VLOOKUP('Programmes (ENG)'!AK190,HIDE!A:B,2,FALSE),IF('Programmes (ENG)'!AK190="","",'Programmes (ENG)'!AK190))</f>
        <v>Dr Elba Peter</v>
      </c>
      <c r="AL190" s="10" t="str">
        <f>IF('Programmes (ENG)'!AL190="", "", 'Programmes (ENG)'!AL190)</f>
        <v/>
      </c>
      <c r="AM190" s="10" t="str">
        <f>IF('Programmes (ENG)'!AM190="", "", 'Programmes (ENG)'!AM190)</f>
        <v/>
      </c>
      <c r="AN190" s="9" t="str">
        <f>IF('Programmes (ENG)'!AN190="","",VLOOKUP('Programmes (ENG)'!AN190,HIDE!A:B,2,FALSE))</f>
        <v/>
      </c>
      <c r="AO190" s="9" t="str">
        <f>IF('Programmes (ENG)'!AO190="","",VLOOKUP('Programmes (ENG)'!AO190,HIDE!A:B,2,FALSE))</f>
        <v/>
      </c>
      <c r="AP190" s="9" t="str">
        <f>IF('Programmes (ENG)'!AP190="","",VLOOKUP('Programmes (ENG)'!AP190,HIDE!$A:$B,2,FALSE))</f>
        <v/>
      </c>
      <c r="AQ190" s="9" t="str">
        <f t="shared" si="16"/>
        <v/>
      </c>
      <c r="AR190" s="9" t="str">
        <f>IF('Programmes (ENG)'!AR190="","",VLOOKUP('Programmes (ENG)'!AR190,HIDE!A:B,2,FALSE))</f>
        <v/>
      </c>
      <c r="AS190" s="9" t="str">
        <f t="shared" si="17"/>
        <v/>
      </c>
      <c r="AT190" s="9" t="str">
        <f>IF('Programmes (ENG)'!AT190="Supervisor to be Confirmed",VLOOKUP('Programmes (ENG)'!AT190,HIDE!A:B,2,FALSE),IF('Programmes (ENG)'!AT190="","",'Programmes (ENG)'!AT190))</f>
        <v/>
      </c>
    </row>
    <row r="191" spans="1:46" hidden="1" x14ac:dyDescent="0.25">
      <c r="A191" s="3" t="str">
        <f>'Programmes (ENG)'!A191</f>
        <v>FP</v>
      </c>
      <c r="B191" s="3" t="str">
        <f>'Programmes (ENG)'!B191</f>
        <v>F1/7A6/064a</v>
      </c>
      <c r="C191" s="3" t="str">
        <f>'Programmes (ENG)'!C191</f>
        <v>WAL/FP/064a</v>
      </c>
      <c r="D191" s="3" t="s">
        <v>872</v>
      </c>
      <c r="E191" s="5">
        <f>'Programmes (ENG)'!E191</f>
        <v>1</v>
      </c>
      <c r="F191" s="9" t="str">
        <f t="shared" si="12"/>
        <v xml:space="preserve">Meddygaeth Gyffredinol (Mewnol)/Meddygaeth Anadlol, Llawdriniaeth Gyffredinol/Llawdriniaeth Gastroberfeddol Uchaf, Meddygaeth Gyffredinol (Mewnol)/Endocrinoleg a Diabetes Mellitus </v>
      </c>
      <c r="G191" s="9" t="str">
        <f>IF('Programmes (ENG)'!G191="Supervisor to be Confirmed",VLOOKUP('Programmes (ENG)'!G191,HIDE!A:B,2,FALSE),IF('Programmes (ENG)'!G191="","",'Programmes (ENG)'!G191))</f>
        <v xml:space="preserve">Dr Andreea Alina Ionescu </v>
      </c>
      <c r="H191" s="5" t="str">
        <f>'Programmes (ENG)'!H191</f>
        <v>F1</v>
      </c>
      <c r="I191" s="6">
        <f>'Programmes (ENG)'!I191</f>
        <v>44770</v>
      </c>
      <c r="J191" s="6">
        <f>'Programmes (ENG)'!J191</f>
        <v>44901</v>
      </c>
      <c r="K191" s="3" t="str">
        <f>VLOOKUP('Programmes (ENG)'!K191,HIDE!A:B,2, FALSE)</f>
        <v>Bwrdd Iechyd Prifysgol Aneurin Bevan</v>
      </c>
      <c r="L191" s="3" t="str">
        <f>VLOOKUP('Programmes (ENG)'!L191, HIDE!$A:$B, 2, FALSE)</f>
        <v>Ysbyty Brenhinol Gwent</v>
      </c>
      <c r="M191" s="3" t="str">
        <f>VLOOKUP('Programmes (ENG)'!M191, HIDE!$A:$B, 2, FALSE)</f>
        <v>Casnewydd</v>
      </c>
      <c r="N191" s="3" t="str">
        <f>VLOOKUP('Programmes (ENG)'!N191,HIDE!G:H, 2, FALSE)</f>
        <v>Meddygaeth Gyffredinol (Mewnol)</v>
      </c>
      <c r="O191" s="3" t="str">
        <f t="shared" si="13"/>
        <v>/</v>
      </c>
      <c r="P191" s="3" t="str">
        <f>IF('Programmes (ENG)'!P191="","",VLOOKUP('Programmes (ENG)'!P191, HIDE!G:H, 2, FALSE))</f>
        <v>Meddygaeth Anadlol</v>
      </c>
      <c r="Q191" s="3" t="str">
        <f>IF('Programmes (ENG)'!Q191="Supervisor to be Confirmed",VLOOKUP('Programmes (ENG)'!Q191,HIDE!A:B,2,FALSE),IF('Programmes (ENG)'!Q191="","",'Programmes (ENG)'!Q191))</f>
        <v xml:space="preserve">Dr Andreea Alina Ionescu </v>
      </c>
      <c r="R191" s="3" t="str">
        <f>'Programmes (ENG)'!R191</f>
        <v>F1</v>
      </c>
      <c r="S191" s="10">
        <f>'Programmes (ENG)'!S191</f>
        <v>44537</v>
      </c>
      <c r="T191" s="10">
        <f>'Programmes (ENG)'!T191</f>
        <v>45020</v>
      </c>
      <c r="U191" s="3" t="str">
        <f>VLOOKUP('Programmes (ENG)'!U191,HIDE!A:B,2, FALSE)</f>
        <v>Bwrdd Iechyd Prifysgol Aneurin Bevan</v>
      </c>
      <c r="V191" s="3" t="str">
        <f>VLOOKUP('Programmes (ENG)'!V191, HIDE!$A:$B, 2, FALSE)</f>
        <v>Ysbyty Brenhinol Gwent / Ysbyty Prifysgol y Faenor</v>
      </c>
      <c r="W191" s="3" t="str">
        <f>VLOOKUP('Programmes (ENG)'!W191, HIDE!$A:$B, 2, FALSE)</f>
        <v>Casnewydd / Cwmbrân</v>
      </c>
      <c r="X191" s="3" t="str">
        <f>VLOOKUP('Programmes (ENG)'!X191,HIDE!G:H, 2, FALSE)</f>
        <v>Llawdriniaeth Gyffredinol</v>
      </c>
      <c r="Y191" s="3" t="str">
        <f t="shared" si="14"/>
        <v>/</v>
      </c>
      <c r="Z191" s="3" t="str">
        <f>IF('Programmes (ENG)'!Z191="","",VLOOKUP('Programmes (ENG)'!Z191, HIDE!G:H, 2, FALSE))</f>
        <v>Llawdriniaeth Gastroberfeddol Uchaf</v>
      </c>
      <c r="AA191" s="3" t="str">
        <f>IF('Programmes (ENG)'!AA191="Supervisor to be Confirmed",VLOOKUP('Programmes (ENG)'!AA191,HIDE!A:B,2,FALSE),IF('Programmes (ENG)'!AA191="","",'Programmes (ENG)'!AA191))</f>
        <v>Mr Haritharan Nageswaran</v>
      </c>
      <c r="AB191" s="3" t="str">
        <f>'Programmes (ENG)'!AB191</f>
        <v>F1</v>
      </c>
      <c r="AC191" s="10">
        <f>'Programmes (ENG)'!AC191</f>
        <v>45021</v>
      </c>
      <c r="AD191" s="10">
        <f>'Programmes (ENG)'!AD191</f>
        <v>45139</v>
      </c>
      <c r="AE191" s="3" t="str">
        <f>VLOOKUP('Programmes (ENG)'!AE191,HIDE!A:B,2, FALSE)</f>
        <v>Bwrdd Iechyd Prifysgol Aneurin Bevan</v>
      </c>
      <c r="AF191" s="3" t="str">
        <f>VLOOKUP('Programmes (ENG)'!AF191, HIDE!$A:$B, 2, FALSE)</f>
        <v>Ysbyty Brenhinol Gwent</v>
      </c>
      <c r="AG191" s="3" t="str">
        <f>VLOOKUP('Programmes (ENG)'!AG191, HIDE!$A:$B, 2, FALSE)</f>
        <v>Casnewydd</v>
      </c>
      <c r="AH191" s="3" t="str">
        <f>VLOOKUP('Programmes (ENG)'!AH191,HIDE!G:H, 2, FALSE)</f>
        <v>Meddygaeth Gyffredinol (Mewnol)</v>
      </c>
      <c r="AI191" s="3" t="str">
        <f t="shared" si="15"/>
        <v>/</v>
      </c>
      <c r="AJ191" s="3" t="str">
        <f>IF('Programmes (ENG)'!AJ191="","",VLOOKUP('Programmes (ENG)'!AJ191, HIDE!G:H, 2, FALSE))</f>
        <v>Endocrinoleg a Diabetes Mellitus</v>
      </c>
      <c r="AK191" s="3" t="str">
        <f>IF('Programmes (ENG)'!AK191="Supervisor to be Confirmed",VLOOKUP('Programmes (ENG)'!AK191,HIDE!A:B,2,FALSE),IF('Programmes (ENG)'!AK191="","",'Programmes (ENG)'!AK191))</f>
        <v>Dr Ravikumar Ravindran</v>
      </c>
      <c r="AL191" s="10" t="str">
        <f>IF('Programmes (ENG)'!AL191="", "", 'Programmes (ENG)'!AL191)</f>
        <v/>
      </c>
      <c r="AM191" s="10" t="str">
        <f>IF('Programmes (ENG)'!AM191="", "", 'Programmes (ENG)'!AM191)</f>
        <v/>
      </c>
      <c r="AN191" s="9" t="str">
        <f>IF('Programmes (ENG)'!AN191="","",VLOOKUP('Programmes (ENG)'!AN191,HIDE!A:B,2,FALSE))</f>
        <v/>
      </c>
      <c r="AO191" s="9" t="str">
        <f>IF('Programmes (ENG)'!AO191="","",VLOOKUP('Programmes (ENG)'!AO191,HIDE!A:B,2,FALSE))</f>
        <v/>
      </c>
      <c r="AP191" s="9" t="str">
        <f>IF('Programmes (ENG)'!AP191="","",VLOOKUP('Programmes (ENG)'!AP191,HIDE!$A:$B,2,FALSE))</f>
        <v/>
      </c>
      <c r="AQ191" s="9" t="str">
        <f t="shared" si="16"/>
        <v/>
      </c>
      <c r="AR191" s="9" t="str">
        <f>IF('Programmes (ENG)'!AR191="","",VLOOKUP('Programmes (ENG)'!AR191,HIDE!A:B,2,FALSE))</f>
        <v/>
      </c>
      <c r="AS191" s="9" t="str">
        <f t="shared" si="17"/>
        <v/>
      </c>
      <c r="AT191" s="9" t="str">
        <f>IF('Programmes (ENG)'!AT191="Supervisor to be Confirmed",VLOOKUP('Programmes (ENG)'!AT191,HIDE!A:B,2,FALSE),IF('Programmes (ENG)'!AT191="","",'Programmes (ENG)'!AT191))</f>
        <v/>
      </c>
    </row>
    <row r="192" spans="1:46" hidden="1" x14ac:dyDescent="0.25">
      <c r="A192" s="3" t="str">
        <f>'Programmes (ENG)'!A192</f>
        <v>FP</v>
      </c>
      <c r="B192" s="3" t="str">
        <f>'Programmes (ENG)'!B192</f>
        <v>F1/7A6/064b</v>
      </c>
      <c r="C192" s="3" t="str">
        <f>'Programmes (ENG)'!C192</f>
        <v>WAL/FP/064b</v>
      </c>
      <c r="D192" s="3" t="s">
        <v>872</v>
      </c>
      <c r="E192" s="5">
        <f>'Programmes (ENG)'!E192</f>
        <v>1</v>
      </c>
      <c r="F192" s="9" t="str">
        <f t="shared" si="12"/>
        <v xml:space="preserve">Meddygaeth Gyffredinol (Mewnol)/Endocrinoleg a Diabetes Mellitus, Meddygaeth Gyffredinol (Mewnol)/Meddygaeth Anadlol, Llawdriniaeth Gyffredinol/Llawdriniaeth Gastroberfeddol Uchaf </v>
      </c>
      <c r="G192" s="9" t="str">
        <f>IF('Programmes (ENG)'!G192="Supervisor to be Confirmed",VLOOKUP('Programmes (ENG)'!G192,HIDE!A:B,2,FALSE),IF('Programmes (ENG)'!G192="","",'Programmes (ENG)'!G192))</f>
        <v>Dr Ravikumar Ravindran</v>
      </c>
      <c r="H192" s="5" t="str">
        <f>'Programmes (ENG)'!H192</f>
        <v>F1</v>
      </c>
      <c r="I192" s="6">
        <f>'Programmes (ENG)'!I192</f>
        <v>44770</v>
      </c>
      <c r="J192" s="6">
        <f>'Programmes (ENG)'!J192</f>
        <v>44901</v>
      </c>
      <c r="K192" s="3" t="str">
        <f>VLOOKUP('Programmes (ENG)'!K192,HIDE!A:B,2, FALSE)</f>
        <v>Bwrdd Iechyd Prifysgol Aneurin Bevan</v>
      </c>
      <c r="L192" s="3" t="str">
        <f>VLOOKUP('Programmes (ENG)'!L192, HIDE!$A:$B, 2, FALSE)</f>
        <v>Ysbyty Brenhinol Gwent</v>
      </c>
      <c r="M192" s="3" t="str">
        <f>VLOOKUP('Programmes (ENG)'!M192, HIDE!$A:$B, 2, FALSE)</f>
        <v>Casnewydd</v>
      </c>
      <c r="N192" s="3" t="str">
        <f>VLOOKUP('Programmes (ENG)'!N192,HIDE!G:H, 2, FALSE)</f>
        <v>Meddygaeth Gyffredinol (Mewnol)</v>
      </c>
      <c r="O192" s="3" t="str">
        <f t="shared" si="13"/>
        <v>/</v>
      </c>
      <c r="P192" s="3" t="str">
        <f>IF('Programmes (ENG)'!P192="","",VLOOKUP('Programmes (ENG)'!P192, HIDE!G:H, 2, FALSE))</f>
        <v>Endocrinoleg a Diabetes Mellitus</v>
      </c>
      <c r="Q192" s="3" t="str">
        <f>IF('Programmes (ENG)'!Q192="Supervisor to be Confirmed",VLOOKUP('Programmes (ENG)'!Q192,HIDE!A:B,2,FALSE),IF('Programmes (ENG)'!Q192="","",'Programmes (ENG)'!Q192))</f>
        <v>Dr Ravikumar Ravindran</v>
      </c>
      <c r="R192" s="3" t="str">
        <f>'Programmes (ENG)'!R192</f>
        <v>F1</v>
      </c>
      <c r="S192" s="10">
        <f>'Programmes (ENG)'!S192</f>
        <v>44537</v>
      </c>
      <c r="T192" s="10">
        <f>'Programmes (ENG)'!T192</f>
        <v>45020</v>
      </c>
      <c r="U192" s="3" t="str">
        <f>VLOOKUP('Programmes (ENG)'!U192,HIDE!A:B,2, FALSE)</f>
        <v>Bwrdd Iechyd Prifysgol Aneurin Bevan</v>
      </c>
      <c r="V192" s="3" t="str">
        <f>VLOOKUP('Programmes (ENG)'!V192, HIDE!$A:$B, 2, FALSE)</f>
        <v>Ysbyty Brenhinol Gwent</v>
      </c>
      <c r="W192" s="3" t="str">
        <f>VLOOKUP('Programmes (ENG)'!W192, HIDE!$A:$B, 2, FALSE)</f>
        <v>Casnewydd</v>
      </c>
      <c r="X192" s="3" t="str">
        <f>VLOOKUP('Programmes (ENG)'!X192,HIDE!G:H, 2, FALSE)</f>
        <v>Meddygaeth Gyffredinol (Mewnol)</v>
      </c>
      <c r="Y192" s="3" t="str">
        <f t="shared" si="14"/>
        <v>/</v>
      </c>
      <c r="Z192" s="3" t="str">
        <f>IF('Programmes (ENG)'!Z192="","",VLOOKUP('Programmes (ENG)'!Z192, HIDE!G:H, 2, FALSE))</f>
        <v>Meddygaeth Anadlol</v>
      </c>
      <c r="AA192" s="3" t="str">
        <f>IF('Programmes (ENG)'!AA192="Supervisor to be Confirmed",VLOOKUP('Programmes (ENG)'!AA192,HIDE!A:B,2,FALSE),IF('Programmes (ENG)'!AA192="","",'Programmes (ENG)'!AA192))</f>
        <v xml:space="preserve">Dr Andreea Alina Ionescu </v>
      </c>
      <c r="AB192" s="3" t="str">
        <f>'Programmes (ENG)'!AB192</f>
        <v>F1</v>
      </c>
      <c r="AC192" s="10">
        <f>'Programmes (ENG)'!AC192</f>
        <v>45021</v>
      </c>
      <c r="AD192" s="10">
        <f>'Programmes (ENG)'!AD192</f>
        <v>45139</v>
      </c>
      <c r="AE192" s="3" t="str">
        <f>VLOOKUP('Programmes (ENG)'!AE192,HIDE!A:B,2, FALSE)</f>
        <v>Bwrdd Iechyd Prifysgol Aneurin Bevan</v>
      </c>
      <c r="AF192" s="3" t="str">
        <f>VLOOKUP('Programmes (ENG)'!AF192, HIDE!$A:$B, 2, FALSE)</f>
        <v>Ysbyty Brenhinol Gwent / Ysbyty Prifysgol y Faenor</v>
      </c>
      <c r="AG192" s="3" t="str">
        <f>VLOOKUP('Programmes (ENG)'!AG192, HIDE!$A:$B, 2, FALSE)</f>
        <v>Casnewydd / Cwmbrân</v>
      </c>
      <c r="AH192" s="3" t="str">
        <f>VLOOKUP('Programmes (ENG)'!AH192,HIDE!G:H, 2, FALSE)</f>
        <v>Llawdriniaeth Gyffredinol</v>
      </c>
      <c r="AI192" s="3" t="str">
        <f t="shared" si="15"/>
        <v>/</v>
      </c>
      <c r="AJ192" s="3" t="str">
        <f>IF('Programmes (ENG)'!AJ192="","",VLOOKUP('Programmes (ENG)'!AJ192, HIDE!G:H, 2, FALSE))</f>
        <v>Llawdriniaeth Gastroberfeddol Uchaf</v>
      </c>
      <c r="AK192" s="3" t="str">
        <f>IF('Programmes (ENG)'!AK192="Supervisor to be Confirmed",VLOOKUP('Programmes (ENG)'!AK192,HIDE!A:B,2,FALSE),IF('Programmes (ENG)'!AK192="","",'Programmes (ENG)'!AK192))</f>
        <v>Mr Haritharan Nageswaran</v>
      </c>
      <c r="AL192" s="10" t="str">
        <f>IF('Programmes (ENG)'!AL192="", "", 'Programmes (ENG)'!AL192)</f>
        <v/>
      </c>
      <c r="AM192" s="10" t="str">
        <f>IF('Programmes (ENG)'!AM192="", "", 'Programmes (ENG)'!AM192)</f>
        <v/>
      </c>
      <c r="AN192" s="9" t="str">
        <f>IF('Programmes (ENG)'!AN192="","",VLOOKUP('Programmes (ENG)'!AN192,HIDE!A:B,2,FALSE))</f>
        <v/>
      </c>
      <c r="AO192" s="9" t="str">
        <f>IF('Programmes (ENG)'!AO192="","",VLOOKUP('Programmes (ENG)'!AO192,HIDE!A:B,2,FALSE))</f>
        <v/>
      </c>
      <c r="AP192" s="9" t="str">
        <f>IF('Programmes (ENG)'!AP192="","",VLOOKUP('Programmes (ENG)'!AP192,HIDE!$A:$B,2,FALSE))</f>
        <v/>
      </c>
      <c r="AQ192" s="9" t="str">
        <f t="shared" si="16"/>
        <v/>
      </c>
      <c r="AR192" s="9" t="str">
        <f>IF('Programmes (ENG)'!AR192="","",VLOOKUP('Programmes (ENG)'!AR192,HIDE!A:B,2,FALSE))</f>
        <v/>
      </c>
      <c r="AS192" s="9" t="str">
        <f t="shared" si="17"/>
        <v/>
      </c>
      <c r="AT192" s="9" t="str">
        <f>IF('Programmes (ENG)'!AT192="Supervisor to be Confirmed",VLOOKUP('Programmes (ENG)'!AT192,HIDE!A:B,2,FALSE),IF('Programmes (ENG)'!AT192="","",'Programmes (ENG)'!AT192))</f>
        <v/>
      </c>
    </row>
    <row r="193" spans="1:46" hidden="1" x14ac:dyDescent="0.25">
      <c r="A193" s="3" t="str">
        <f>'Programmes (ENG)'!A193</f>
        <v>FP</v>
      </c>
      <c r="B193" s="3" t="str">
        <f>'Programmes (ENG)'!B193</f>
        <v>F1/7A6/064c</v>
      </c>
      <c r="C193" s="3" t="str">
        <f>'Programmes (ENG)'!C193</f>
        <v>WAL/FP/064c</v>
      </c>
      <c r="D193" s="3" t="s">
        <v>872</v>
      </c>
      <c r="E193" s="5">
        <f>'Programmes (ENG)'!E193</f>
        <v>1</v>
      </c>
      <c r="F193" s="9" t="str">
        <f t="shared" si="12"/>
        <v xml:space="preserve">Llawdriniaeth Gyffredinol/Llawdriniaeth Gastroberfeddol Uchaf, Meddygaeth Gyffredinol (Mewnol)/Endocrinoleg a Diabetes Mellitus, Meddygaeth Gyffredinol (Mewnol)/Meddygaeth Anadlol </v>
      </c>
      <c r="G193" s="9" t="str">
        <f>IF('Programmes (ENG)'!G193="Supervisor to be Confirmed",VLOOKUP('Programmes (ENG)'!G193,HIDE!A:B,2,FALSE),IF('Programmes (ENG)'!G193="","",'Programmes (ENG)'!G193))</f>
        <v>Mr Haritharan Nageswaran</v>
      </c>
      <c r="H193" s="5" t="str">
        <f>'Programmes (ENG)'!H193</f>
        <v>F1</v>
      </c>
      <c r="I193" s="6">
        <f>'Programmes (ENG)'!I193</f>
        <v>44770</v>
      </c>
      <c r="J193" s="6">
        <f>'Programmes (ENG)'!J193</f>
        <v>44901</v>
      </c>
      <c r="K193" s="3" t="str">
        <f>VLOOKUP('Programmes (ENG)'!K193,HIDE!A:B,2, FALSE)</f>
        <v>Bwrdd Iechyd Prifysgol Aneurin Bevan</v>
      </c>
      <c r="L193" s="3" t="str">
        <f>VLOOKUP('Programmes (ENG)'!L193, HIDE!$A:$B, 2, FALSE)</f>
        <v>Ysbyty Brenhinol Gwent / Ysbyty Prifysgol y Faenor</v>
      </c>
      <c r="M193" s="3" t="str">
        <f>VLOOKUP('Programmes (ENG)'!M193, HIDE!$A:$B, 2, FALSE)</f>
        <v>Casnewydd / Cwmbrân</v>
      </c>
      <c r="N193" s="3" t="str">
        <f>VLOOKUP('Programmes (ENG)'!N193,HIDE!G:H, 2, FALSE)</f>
        <v>Llawdriniaeth Gyffredinol</v>
      </c>
      <c r="O193" s="3" t="str">
        <f t="shared" si="13"/>
        <v>/</v>
      </c>
      <c r="P193" s="3" t="str">
        <f>IF('Programmes (ENG)'!P193="","",VLOOKUP('Programmes (ENG)'!P193, HIDE!G:H, 2, FALSE))</f>
        <v>Llawdriniaeth Gastroberfeddol Uchaf</v>
      </c>
      <c r="Q193" s="3" t="str">
        <f>IF('Programmes (ENG)'!Q193="Supervisor to be Confirmed",VLOOKUP('Programmes (ENG)'!Q193,HIDE!A:B,2,FALSE),IF('Programmes (ENG)'!Q193="","",'Programmes (ENG)'!Q193))</f>
        <v>Mr Haritharan Nageswaran</v>
      </c>
      <c r="R193" s="3" t="str">
        <f>'Programmes (ENG)'!R193</f>
        <v>F1</v>
      </c>
      <c r="S193" s="10">
        <f>'Programmes (ENG)'!S193</f>
        <v>44537</v>
      </c>
      <c r="T193" s="10">
        <f>'Programmes (ENG)'!T193</f>
        <v>45020</v>
      </c>
      <c r="U193" s="3" t="str">
        <f>VLOOKUP('Programmes (ENG)'!U193,HIDE!A:B,2, FALSE)</f>
        <v>Bwrdd Iechyd Prifysgol Aneurin Bevan</v>
      </c>
      <c r="V193" s="3" t="str">
        <f>VLOOKUP('Programmes (ENG)'!V193, HIDE!$A:$B, 2, FALSE)</f>
        <v>Ysbyty Brenhinol Gwent</v>
      </c>
      <c r="W193" s="3" t="str">
        <f>VLOOKUP('Programmes (ENG)'!W193, HIDE!$A:$B, 2, FALSE)</f>
        <v>Casnewydd</v>
      </c>
      <c r="X193" s="3" t="str">
        <f>VLOOKUP('Programmes (ENG)'!X193,HIDE!G:H, 2, FALSE)</f>
        <v>Meddygaeth Gyffredinol (Mewnol)</v>
      </c>
      <c r="Y193" s="3" t="str">
        <f t="shared" si="14"/>
        <v>/</v>
      </c>
      <c r="Z193" s="3" t="str">
        <f>IF('Programmes (ENG)'!Z193="","",VLOOKUP('Programmes (ENG)'!Z193, HIDE!G:H, 2, FALSE))</f>
        <v>Endocrinoleg a Diabetes Mellitus</v>
      </c>
      <c r="AA193" s="3" t="str">
        <f>IF('Programmes (ENG)'!AA193="Supervisor to be Confirmed",VLOOKUP('Programmes (ENG)'!AA193,HIDE!A:B,2,FALSE),IF('Programmes (ENG)'!AA193="","",'Programmes (ENG)'!AA193))</f>
        <v>Dr Ravikumar Ravindran</v>
      </c>
      <c r="AB193" s="3" t="str">
        <f>'Programmes (ENG)'!AB193</f>
        <v>F1</v>
      </c>
      <c r="AC193" s="10">
        <f>'Programmes (ENG)'!AC193</f>
        <v>45021</v>
      </c>
      <c r="AD193" s="10">
        <f>'Programmes (ENG)'!AD193</f>
        <v>45139</v>
      </c>
      <c r="AE193" s="3" t="str">
        <f>VLOOKUP('Programmes (ENG)'!AE193,HIDE!A:B,2, FALSE)</f>
        <v>Bwrdd Iechyd Prifysgol Aneurin Bevan</v>
      </c>
      <c r="AF193" s="3" t="str">
        <f>VLOOKUP('Programmes (ENG)'!AF193, HIDE!$A:$B, 2, FALSE)</f>
        <v>Ysbyty Brenhinol Gwent</v>
      </c>
      <c r="AG193" s="3" t="str">
        <f>VLOOKUP('Programmes (ENG)'!AG193, HIDE!$A:$B, 2, FALSE)</f>
        <v>Casnewydd</v>
      </c>
      <c r="AH193" s="3" t="str">
        <f>VLOOKUP('Programmes (ENG)'!AH193,HIDE!G:H, 2, FALSE)</f>
        <v>Meddygaeth Gyffredinol (Mewnol)</v>
      </c>
      <c r="AI193" s="3" t="str">
        <f t="shared" si="15"/>
        <v>/</v>
      </c>
      <c r="AJ193" s="3" t="str">
        <f>IF('Programmes (ENG)'!AJ193="","",VLOOKUP('Programmes (ENG)'!AJ193, HIDE!G:H, 2, FALSE))</f>
        <v>Meddygaeth Anadlol</v>
      </c>
      <c r="AK193" s="3" t="str">
        <f>IF('Programmes (ENG)'!AK193="Supervisor to be Confirmed",VLOOKUP('Programmes (ENG)'!AK193,HIDE!A:B,2,FALSE),IF('Programmes (ENG)'!AK193="","",'Programmes (ENG)'!AK193))</f>
        <v xml:space="preserve">Dr Andreea Alina Ionescu </v>
      </c>
      <c r="AL193" s="10" t="str">
        <f>IF('Programmes (ENG)'!AL193="", "", 'Programmes (ENG)'!AL193)</f>
        <v/>
      </c>
      <c r="AM193" s="10" t="str">
        <f>IF('Programmes (ENG)'!AM193="", "", 'Programmes (ENG)'!AM193)</f>
        <v/>
      </c>
      <c r="AN193" s="9" t="str">
        <f>IF('Programmes (ENG)'!AN193="","",VLOOKUP('Programmes (ENG)'!AN193,HIDE!A:B,2,FALSE))</f>
        <v/>
      </c>
      <c r="AO193" s="9" t="str">
        <f>IF('Programmes (ENG)'!AO193="","",VLOOKUP('Programmes (ENG)'!AO193,HIDE!A:B,2,FALSE))</f>
        <v/>
      </c>
      <c r="AP193" s="9" t="str">
        <f>IF('Programmes (ENG)'!AP193="","",VLOOKUP('Programmes (ENG)'!AP193,HIDE!$A:$B,2,FALSE))</f>
        <v/>
      </c>
      <c r="AQ193" s="9" t="str">
        <f t="shared" si="16"/>
        <v/>
      </c>
      <c r="AR193" s="9" t="str">
        <f>IF('Programmes (ENG)'!AR193="","",VLOOKUP('Programmes (ENG)'!AR193,HIDE!A:B,2,FALSE))</f>
        <v/>
      </c>
      <c r="AS193" s="9" t="str">
        <f t="shared" si="17"/>
        <v/>
      </c>
      <c r="AT193" s="9" t="str">
        <f>IF('Programmes (ENG)'!AT193="Supervisor to be Confirmed",VLOOKUP('Programmes (ENG)'!AT193,HIDE!A:B,2,FALSE),IF('Programmes (ENG)'!AT193="","",'Programmes (ENG)'!AT193))</f>
        <v/>
      </c>
    </row>
    <row r="194" spans="1:46" hidden="1" x14ac:dyDescent="0.25">
      <c r="A194" s="3" t="str">
        <f>'Programmes (ENG)'!A194</f>
        <v>FP</v>
      </c>
      <c r="B194" s="3" t="str">
        <f>'Programmes (ENG)'!B194</f>
        <v>F1/7A6/065a</v>
      </c>
      <c r="C194" s="3" t="str">
        <f>'Programmes (ENG)'!C194</f>
        <v>WAL/FP/065a</v>
      </c>
      <c r="D194" s="3" t="s">
        <v>872</v>
      </c>
      <c r="E194" s="5">
        <f>'Programmes (ENG)'!E194</f>
        <v>1</v>
      </c>
      <c r="F194" s="9" t="str">
        <f t="shared" si="12"/>
        <v xml:space="preserve">Meddygaeth Gyffredinol (Mewnol)/Meddygaeth Geriatreg, Llawdriniaeth Gyffredinol/Llawdriniaeth Gastroberfeddol Uchaf, Meddygaeth Gyffredinol (Mewnol)/Gastroenteroleg </v>
      </c>
      <c r="G194" s="9" t="str">
        <f>IF('Programmes (ENG)'!G194="Supervisor to be Confirmed",VLOOKUP('Programmes (ENG)'!G194,HIDE!A:B,2,FALSE),IF('Programmes (ENG)'!G194="","",'Programmes (ENG)'!G194))</f>
        <v xml:space="preserve">Dr Amit Sah </v>
      </c>
      <c r="H194" s="5" t="str">
        <f>'Programmes (ENG)'!H194</f>
        <v>F1</v>
      </c>
      <c r="I194" s="6">
        <f>'Programmes (ENG)'!I194</f>
        <v>44770</v>
      </c>
      <c r="J194" s="6">
        <f>'Programmes (ENG)'!J194</f>
        <v>44901</v>
      </c>
      <c r="K194" s="3" t="str">
        <f>VLOOKUP('Programmes (ENG)'!K194,HIDE!A:B,2, FALSE)</f>
        <v>Bwrdd Iechyd Prifysgol Aneurin Bevan</v>
      </c>
      <c r="L194" s="3" t="str">
        <f>VLOOKUP('Programmes (ENG)'!L194, HIDE!$A:$B, 2, FALSE)</f>
        <v>Ysbyty Brenhinol Gwent</v>
      </c>
      <c r="M194" s="3" t="str">
        <f>VLOOKUP('Programmes (ENG)'!M194, HIDE!$A:$B, 2, FALSE)</f>
        <v>Casnewydd</v>
      </c>
      <c r="N194" s="3" t="str">
        <f>VLOOKUP('Programmes (ENG)'!N194,HIDE!G:H, 2, FALSE)</f>
        <v>Meddygaeth Gyffredinol (Mewnol)</v>
      </c>
      <c r="O194" s="3" t="str">
        <f t="shared" si="13"/>
        <v>/</v>
      </c>
      <c r="P194" s="3" t="str">
        <f>IF('Programmes (ENG)'!P194="","",VLOOKUP('Programmes (ENG)'!P194, HIDE!G:H, 2, FALSE))</f>
        <v>Meddygaeth Geriatreg</v>
      </c>
      <c r="Q194" s="3" t="str">
        <f>IF('Programmes (ENG)'!Q194="Supervisor to be Confirmed",VLOOKUP('Programmes (ENG)'!Q194,HIDE!A:B,2,FALSE),IF('Programmes (ENG)'!Q194="","",'Programmes (ENG)'!Q194))</f>
        <v xml:space="preserve">Dr Amit Sah </v>
      </c>
      <c r="R194" s="3" t="str">
        <f>'Programmes (ENG)'!R194</f>
        <v>F1</v>
      </c>
      <c r="S194" s="10">
        <f>'Programmes (ENG)'!S194</f>
        <v>44537</v>
      </c>
      <c r="T194" s="10">
        <f>'Programmes (ENG)'!T194</f>
        <v>45020</v>
      </c>
      <c r="U194" s="3" t="str">
        <f>VLOOKUP('Programmes (ENG)'!U194,HIDE!A:B,2, FALSE)</f>
        <v>Bwrdd Iechyd Prifysgol Aneurin Bevan</v>
      </c>
      <c r="V194" s="3" t="str">
        <f>VLOOKUP('Programmes (ENG)'!V194, HIDE!$A:$B, 2, FALSE)</f>
        <v>Ysbyty Brenhinol Gwent / Ysbyty Prifysgol y Faenor</v>
      </c>
      <c r="W194" s="3" t="str">
        <f>VLOOKUP('Programmes (ENG)'!W194, HIDE!$A:$B, 2, FALSE)</f>
        <v>Casnewydd / Cwmbrân</v>
      </c>
      <c r="X194" s="3" t="str">
        <f>VLOOKUP('Programmes (ENG)'!X194,HIDE!G:H, 2, FALSE)</f>
        <v>Llawdriniaeth Gyffredinol</v>
      </c>
      <c r="Y194" s="3" t="str">
        <f t="shared" si="14"/>
        <v>/</v>
      </c>
      <c r="Z194" s="3" t="str">
        <f>IF('Programmes (ENG)'!Z194="","",VLOOKUP('Programmes (ENG)'!Z194, HIDE!G:H, 2, FALSE))</f>
        <v>Llawdriniaeth Gastroberfeddol Uchaf</v>
      </c>
      <c r="AA194" s="3" t="str">
        <f>IF('Programmes (ENG)'!AA194="Supervisor to be Confirmed",VLOOKUP('Programmes (ENG)'!AA194,HIDE!A:B,2,FALSE),IF('Programmes (ENG)'!AA194="","",'Programmes (ENG)'!AA194))</f>
        <v xml:space="preserve">Mr Shaukat Majid </v>
      </c>
      <c r="AB194" s="3" t="str">
        <f>'Programmes (ENG)'!AB194</f>
        <v>F1</v>
      </c>
      <c r="AC194" s="10">
        <f>'Programmes (ENG)'!AC194</f>
        <v>45021</v>
      </c>
      <c r="AD194" s="10">
        <f>'Programmes (ENG)'!AD194</f>
        <v>45139</v>
      </c>
      <c r="AE194" s="3" t="str">
        <f>VLOOKUP('Programmes (ENG)'!AE194,HIDE!A:B,2, FALSE)</f>
        <v>Bwrdd Iechyd Prifysgol Aneurin Bevan</v>
      </c>
      <c r="AF194" s="3" t="str">
        <f>VLOOKUP('Programmes (ENG)'!AF194, HIDE!$A:$B, 2, FALSE)</f>
        <v>Ysbyty Prifysgol y Faenor</v>
      </c>
      <c r="AG194" s="3" t="str">
        <f>VLOOKUP('Programmes (ENG)'!AG194, HIDE!$A:$B, 2, FALSE)</f>
        <v>Cwmbrân</v>
      </c>
      <c r="AH194" s="3" t="str">
        <f>VLOOKUP('Programmes (ENG)'!AH194,HIDE!G:H, 2, FALSE)</f>
        <v>Meddygaeth Gyffredinol (Mewnol)</v>
      </c>
      <c r="AI194" s="3" t="str">
        <f t="shared" si="15"/>
        <v>/</v>
      </c>
      <c r="AJ194" s="3" t="str">
        <f>IF('Programmes (ENG)'!AJ194="","",VLOOKUP('Programmes (ENG)'!AJ194, HIDE!G:H, 2, FALSE))</f>
        <v>Gastroenteroleg</v>
      </c>
      <c r="AK194" s="3" t="str">
        <f>IF('Programmes (ENG)'!AK194="Supervisor to be Confirmed",VLOOKUP('Programmes (ENG)'!AK194,HIDE!A:B,2,FALSE),IF('Programmes (ENG)'!AK194="","",'Programmes (ENG)'!AK194))</f>
        <v xml:space="preserve">Dr Nimal Balaratnam </v>
      </c>
      <c r="AL194" s="10" t="str">
        <f>IF('Programmes (ENG)'!AL194="", "", 'Programmes (ENG)'!AL194)</f>
        <v/>
      </c>
      <c r="AM194" s="10" t="str">
        <f>IF('Programmes (ENG)'!AM194="", "", 'Programmes (ENG)'!AM194)</f>
        <v/>
      </c>
      <c r="AN194" s="9" t="str">
        <f>IF('Programmes (ENG)'!AN194="","",VLOOKUP('Programmes (ENG)'!AN194,HIDE!A:B,2,FALSE))</f>
        <v/>
      </c>
      <c r="AO194" s="9" t="str">
        <f>IF('Programmes (ENG)'!AO194="","",VLOOKUP('Programmes (ENG)'!AO194,HIDE!A:B,2,FALSE))</f>
        <v/>
      </c>
      <c r="AP194" s="9" t="str">
        <f>IF('Programmes (ENG)'!AP194="","",VLOOKUP('Programmes (ENG)'!AP194,HIDE!$A:$B,2,FALSE))</f>
        <v/>
      </c>
      <c r="AQ194" s="9" t="str">
        <f t="shared" si="16"/>
        <v/>
      </c>
      <c r="AR194" s="9" t="str">
        <f>IF('Programmes (ENG)'!AR194="","",VLOOKUP('Programmes (ENG)'!AR194,HIDE!A:B,2,FALSE))</f>
        <v/>
      </c>
      <c r="AS194" s="9" t="str">
        <f t="shared" si="17"/>
        <v/>
      </c>
      <c r="AT194" s="9" t="str">
        <f>IF('Programmes (ENG)'!AT194="Supervisor to be Confirmed",VLOOKUP('Programmes (ENG)'!AT194,HIDE!A:B,2,FALSE),IF('Programmes (ENG)'!AT194="","",'Programmes (ENG)'!AT194))</f>
        <v/>
      </c>
    </row>
    <row r="195" spans="1:46" hidden="1" x14ac:dyDescent="0.25">
      <c r="A195" s="3" t="str">
        <f>'Programmes (ENG)'!A195</f>
        <v>FP</v>
      </c>
      <c r="B195" s="3" t="str">
        <f>'Programmes (ENG)'!B195</f>
        <v>F1/7A6/065b</v>
      </c>
      <c r="C195" s="3" t="str">
        <f>'Programmes (ENG)'!C195</f>
        <v>WAL/FP/065b</v>
      </c>
      <c r="D195" s="3" t="s">
        <v>872</v>
      </c>
      <c r="E195" s="5">
        <f>'Programmes (ENG)'!E195</f>
        <v>1</v>
      </c>
      <c r="F195" s="9" t="str">
        <f t="shared" ref="F195:F258" si="18">CONCATENATE(N195,O195,P195,", ",X195,Y195,Z195,", ",AH195,AI195,AJ195, AQ195, AR195, " ", AS195)</f>
        <v xml:space="preserve">Meddygaeth Gyffredinol (Mewnol)/Gastroenteroleg, Meddygaeth Gyffredinol (Mewnol)/Meddygaeth Geriatreg, Llawdriniaeth Gyffredinol/Llawdriniaeth Gastroberfeddol Uchaf </v>
      </c>
      <c r="G195" s="9" t="str">
        <f>IF('Programmes (ENG)'!G195="Supervisor to be Confirmed",VLOOKUP('Programmes (ENG)'!G195,HIDE!A:B,2,FALSE),IF('Programmes (ENG)'!G195="","",'Programmes (ENG)'!G195))</f>
        <v xml:space="preserve">Dr Nimal Balaratnam </v>
      </c>
      <c r="H195" s="5" t="str">
        <f>'Programmes (ENG)'!H195</f>
        <v>F1</v>
      </c>
      <c r="I195" s="6">
        <f>'Programmes (ENG)'!I195</f>
        <v>44770</v>
      </c>
      <c r="J195" s="6">
        <f>'Programmes (ENG)'!J195</f>
        <v>44901</v>
      </c>
      <c r="K195" s="3" t="str">
        <f>VLOOKUP('Programmes (ENG)'!K195,HIDE!A:B,2, FALSE)</f>
        <v>Bwrdd Iechyd Prifysgol Aneurin Bevan</v>
      </c>
      <c r="L195" s="3" t="str">
        <f>VLOOKUP('Programmes (ENG)'!L195, HIDE!$A:$B, 2, FALSE)</f>
        <v>Ysbyty Prifysgol y Faenor</v>
      </c>
      <c r="M195" s="3" t="str">
        <f>VLOOKUP('Programmes (ENG)'!M195, HIDE!$A:$B, 2, FALSE)</f>
        <v>Cwmbrân</v>
      </c>
      <c r="N195" s="3" t="str">
        <f>VLOOKUP('Programmes (ENG)'!N195,HIDE!G:H, 2, FALSE)</f>
        <v>Meddygaeth Gyffredinol (Mewnol)</v>
      </c>
      <c r="O195" s="3" t="str">
        <f t="shared" ref="O195:O258" si="19">IF(P195="", "", "/")</f>
        <v>/</v>
      </c>
      <c r="P195" s="3" t="str">
        <f>IF('Programmes (ENG)'!P195="","",VLOOKUP('Programmes (ENG)'!P195, HIDE!G:H, 2, FALSE))</f>
        <v>Gastroenteroleg</v>
      </c>
      <c r="Q195" s="3" t="str">
        <f>IF('Programmes (ENG)'!Q195="Supervisor to be Confirmed",VLOOKUP('Programmes (ENG)'!Q195,HIDE!A:B,2,FALSE),IF('Programmes (ENG)'!Q195="","",'Programmes (ENG)'!Q195))</f>
        <v xml:space="preserve">Dr Nimal Balaratnam </v>
      </c>
      <c r="R195" s="3" t="str">
        <f>'Programmes (ENG)'!R195</f>
        <v>F1</v>
      </c>
      <c r="S195" s="10">
        <f>'Programmes (ENG)'!S195</f>
        <v>44537</v>
      </c>
      <c r="T195" s="10">
        <f>'Programmes (ENG)'!T195</f>
        <v>45020</v>
      </c>
      <c r="U195" s="3" t="str">
        <f>VLOOKUP('Programmes (ENG)'!U195,HIDE!A:B,2, FALSE)</f>
        <v>Bwrdd Iechyd Prifysgol Aneurin Bevan</v>
      </c>
      <c r="V195" s="3" t="str">
        <f>VLOOKUP('Programmes (ENG)'!V195, HIDE!$A:$B, 2, FALSE)</f>
        <v>Ysbyty Brenhinol Gwent</v>
      </c>
      <c r="W195" s="3" t="str">
        <f>VLOOKUP('Programmes (ENG)'!W195, HIDE!$A:$B, 2, FALSE)</f>
        <v>Casnewydd</v>
      </c>
      <c r="X195" s="3" t="str">
        <f>VLOOKUP('Programmes (ENG)'!X195,HIDE!G:H, 2, FALSE)</f>
        <v>Meddygaeth Gyffredinol (Mewnol)</v>
      </c>
      <c r="Y195" s="3" t="str">
        <f t="shared" ref="Y195:Y258" si="20">IF(Z195="", "", "/")</f>
        <v>/</v>
      </c>
      <c r="Z195" s="3" t="str">
        <f>IF('Programmes (ENG)'!Z195="","",VLOOKUP('Programmes (ENG)'!Z195, HIDE!G:H, 2, FALSE))</f>
        <v>Meddygaeth Geriatreg</v>
      </c>
      <c r="AA195" s="3" t="str">
        <f>IF('Programmes (ENG)'!AA195="Supervisor to be Confirmed",VLOOKUP('Programmes (ENG)'!AA195,HIDE!A:B,2,FALSE),IF('Programmes (ENG)'!AA195="","",'Programmes (ENG)'!AA195))</f>
        <v xml:space="preserve">Dr Amit Sah </v>
      </c>
      <c r="AB195" s="3" t="str">
        <f>'Programmes (ENG)'!AB195</f>
        <v>F1</v>
      </c>
      <c r="AC195" s="10">
        <f>'Programmes (ENG)'!AC195</f>
        <v>45021</v>
      </c>
      <c r="AD195" s="10">
        <f>'Programmes (ENG)'!AD195</f>
        <v>45139</v>
      </c>
      <c r="AE195" s="3" t="str">
        <f>VLOOKUP('Programmes (ENG)'!AE195,HIDE!A:B,2, FALSE)</f>
        <v>Bwrdd Iechyd Prifysgol Aneurin Bevan</v>
      </c>
      <c r="AF195" s="3" t="str">
        <f>VLOOKUP('Programmes (ENG)'!AF195, HIDE!$A:$B, 2, FALSE)</f>
        <v>Ysbyty Brenhinol Gwent / Ysbyty Prifysgol y Faenor</v>
      </c>
      <c r="AG195" s="3" t="str">
        <f>VLOOKUP('Programmes (ENG)'!AG195, HIDE!$A:$B, 2, FALSE)</f>
        <v>Casnewydd / Cwmbrân</v>
      </c>
      <c r="AH195" s="3" t="str">
        <f>VLOOKUP('Programmes (ENG)'!AH195,HIDE!G:H, 2, FALSE)</f>
        <v>Llawdriniaeth Gyffredinol</v>
      </c>
      <c r="AI195" s="3" t="str">
        <f t="shared" ref="AI195:AI258" si="21">IF(AJ195="", "", "/")</f>
        <v>/</v>
      </c>
      <c r="AJ195" s="3" t="str">
        <f>IF('Programmes (ENG)'!AJ195="","",VLOOKUP('Programmes (ENG)'!AJ195, HIDE!G:H, 2, FALSE))</f>
        <v>Llawdriniaeth Gastroberfeddol Uchaf</v>
      </c>
      <c r="AK195" s="3" t="str">
        <f>IF('Programmes (ENG)'!AK195="Supervisor to be Confirmed",VLOOKUP('Programmes (ENG)'!AK195,HIDE!A:B,2,FALSE),IF('Programmes (ENG)'!AK195="","",'Programmes (ENG)'!AK195))</f>
        <v xml:space="preserve">Mr Shaukat Majid </v>
      </c>
      <c r="AL195" s="10" t="str">
        <f>IF('Programmes (ENG)'!AL195="", "", 'Programmes (ENG)'!AL195)</f>
        <v/>
      </c>
      <c r="AM195" s="10" t="str">
        <f>IF('Programmes (ENG)'!AM195="", "", 'Programmes (ENG)'!AM195)</f>
        <v/>
      </c>
      <c r="AN195" s="9" t="str">
        <f>IF('Programmes (ENG)'!AN195="","",VLOOKUP('Programmes (ENG)'!AN195,HIDE!A:B,2,FALSE))</f>
        <v/>
      </c>
      <c r="AO195" s="9" t="str">
        <f>IF('Programmes (ENG)'!AO195="","",VLOOKUP('Programmes (ENG)'!AO195,HIDE!A:B,2,FALSE))</f>
        <v/>
      </c>
      <c r="AP195" s="9" t="str">
        <f>IF('Programmes (ENG)'!AP195="","",VLOOKUP('Programmes (ENG)'!AP195,HIDE!$A:$B,2,FALSE))</f>
        <v/>
      </c>
      <c r="AQ195" s="9" t="str">
        <f t="shared" ref="AQ195:AQ258" si="22">IF(AR195="", "", ",")</f>
        <v/>
      </c>
      <c r="AR195" s="9" t="str">
        <f>IF('Programmes (ENG)'!AR195="","",VLOOKUP('Programmes (ENG)'!AR195,HIDE!A:B,2,FALSE))</f>
        <v/>
      </c>
      <c r="AS195" s="9" t="str">
        <f t="shared" ref="AS195:AS258" si="23">IF(AR195="", "", "(LIFT)")</f>
        <v/>
      </c>
      <c r="AT195" s="9" t="str">
        <f>IF('Programmes (ENG)'!AT195="Supervisor to be Confirmed",VLOOKUP('Programmes (ENG)'!AT195,HIDE!A:B,2,FALSE),IF('Programmes (ENG)'!AT195="","",'Programmes (ENG)'!AT195))</f>
        <v/>
      </c>
    </row>
    <row r="196" spans="1:46" hidden="1" x14ac:dyDescent="0.25">
      <c r="A196" s="3" t="str">
        <f>'Programmes (ENG)'!A196</f>
        <v>FP</v>
      </c>
      <c r="B196" s="3" t="str">
        <f>'Programmes (ENG)'!B196</f>
        <v>F1/7A6/065c</v>
      </c>
      <c r="C196" s="3" t="str">
        <f>'Programmes (ENG)'!C196</f>
        <v>WAL/FP/065c</v>
      </c>
      <c r="D196" s="3" t="s">
        <v>872</v>
      </c>
      <c r="E196" s="5">
        <f>'Programmes (ENG)'!E196</f>
        <v>0</v>
      </c>
      <c r="F196" s="9" t="str">
        <f t="shared" si="18"/>
        <v xml:space="preserve">Llawdriniaeth Gyffredinol/Llawdriniaeth Gastroberfeddol Uchaf, Meddygaeth Gyffredinol (Mewnol)/Gastroenteroleg, Meddygaeth Gyffredinol (Mewnol)/Meddygaeth Geriatreg </v>
      </c>
      <c r="G196" s="9" t="str">
        <f>IF('Programmes (ENG)'!G196="Supervisor to be Confirmed",VLOOKUP('Programmes (ENG)'!G196,HIDE!A:B,2,FALSE),IF('Programmes (ENG)'!G196="","",'Programmes (ENG)'!G196))</f>
        <v xml:space="preserve">Mr Shaukat Majid </v>
      </c>
      <c r="H196" s="5" t="str">
        <f>'Programmes (ENG)'!H196</f>
        <v>F1</v>
      </c>
      <c r="I196" s="6">
        <f>'Programmes (ENG)'!I196</f>
        <v>44770</v>
      </c>
      <c r="J196" s="6">
        <f>'Programmes (ENG)'!J196</f>
        <v>44901</v>
      </c>
      <c r="K196" s="3" t="str">
        <f>VLOOKUP('Programmes (ENG)'!K196,HIDE!A:B,2, FALSE)</f>
        <v>Bwrdd Iechyd Prifysgol Aneurin Bevan</v>
      </c>
      <c r="L196" s="3" t="str">
        <f>VLOOKUP('Programmes (ENG)'!L196, HIDE!$A:$B, 2, FALSE)</f>
        <v>Ysbyty Brenhinol Gwent / Ysbyty Prifysgol y Faenor</v>
      </c>
      <c r="M196" s="3" t="str">
        <f>VLOOKUP('Programmes (ENG)'!M196, HIDE!$A:$B, 2, FALSE)</f>
        <v>Casnewydd / Cwmbrân</v>
      </c>
      <c r="N196" s="3" t="str">
        <f>VLOOKUP('Programmes (ENG)'!N196,HIDE!G:H, 2, FALSE)</f>
        <v>Llawdriniaeth Gyffredinol</v>
      </c>
      <c r="O196" s="3" t="str">
        <f t="shared" si="19"/>
        <v>/</v>
      </c>
      <c r="P196" s="3" t="str">
        <f>IF('Programmes (ENG)'!P196="","",VLOOKUP('Programmes (ENG)'!P196, HIDE!G:H, 2, FALSE))</f>
        <v>Llawdriniaeth Gastroberfeddol Uchaf</v>
      </c>
      <c r="Q196" s="3" t="str">
        <f>IF('Programmes (ENG)'!Q196="Supervisor to be Confirmed",VLOOKUP('Programmes (ENG)'!Q196,HIDE!A:B,2,FALSE),IF('Programmes (ENG)'!Q196="","",'Programmes (ENG)'!Q196))</f>
        <v xml:space="preserve">Mr Shaukat Majid </v>
      </c>
      <c r="R196" s="3" t="str">
        <f>'Programmes (ENG)'!R196</f>
        <v>F1</v>
      </c>
      <c r="S196" s="10">
        <f>'Programmes (ENG)'!S196</f>
        <v>44537</v>
      </c>
      <c r="T196" s="10">
        <f>'Programmes (ENG)'!T196</f>
        <v>45020</v>
      </c>
      <c r="U196" s="3" t="str">
        <f>VLOOKUP('Programmes (ENG)'!U196,HIDE!A:B,2, FALSE)</f>
        <v>Bwrdd Iechyd Prifysgol Aneurin Bevan</v>
      </c>
      <c r="V196" s="3" t="str">
        <f>VLOOKUP('Programmes (ENG)'!V196, HIDE!$A:$B, 2, FALSE)</f>
        <v>Ysbyty Prifysgol y Faenor</v>
      </c>
      <c r="W196" s="3" t="str">
        <f>VLOOKUP('Programmes (ENG)'!W196, HIDE!$A:$B, 2, FALSE)</f>
        <v>Cwmbrân</v>
      </c>
      <c r="X196" s="3" t="str">
        <f>VLOOKUP('Programmes (ENG)'!X196,HIDE!G:H, 2, FALSE)</f>
        <v>Meddygaeth Gyffredinol (Mewnol)</v>
      </c>
      <c r="Y196" s="3" t="str">
        <f t="shared" si="20"/>
        <v>/</v>
      </c>
      <c r="Z196" s="3" t="str">
        <f>IF('Programmes (ENG)'!Z196="","",VLOOKUP('Programmes (ENG)'!Z196, HIDE!G:H, 2, FALSE))</f>
        <v>Gastroenteroleg</v>
      </c>
      <c r="AA196" s="3" t="str">
        <f>IF('Programmes (ENG)'!AA196="Supervisor to be Confirmed",VLOOKUP('Programmes (ENG)'!AA196,HIDE!A:B,2,FALSE),IF('Programmes (ENG)'!AA196="","",'Programmes (ENG)'!AA196))</f>
        <v xml:space="preserve">Dr Nimal Balaratnam </v>
      </c>
      <c r="AB196" s="3" t="str">
        <f>'Programmes (ENG)'!AB196</f>
        <v>F1</v>
      </c>
      <c r="AC196" s="10">
        <f>'Programmes (ENG)'!AC196</f>
        <v>45021</v>
      </c>
      <c r="AD196" s="10">
        <f>'Programmes (ENG)'!AD196</f>
        <v>45139</v>
      </c>
      <c r="AE196" s="3" t="str">
        <f>VLOOKUP('Programmes (ENG)'!AE196,HIDE!A:B,2, FALSE)</f>
        <v>Bwrdd Iechyd Prifysgol Aneurin Bevan</v>
      </c>
      <c r="AF196" s="3" t="str">
        <f>VLOOKUP('Programmes (ENG)'!AF196, HIDE!$A:$B, 2, FALSE)</f>
        <v>Ysbyty Brenhinol Gwent</v>
      </c>
      <c r="AG196" s="3" t="str">
        <f>VLOOKUP('Programmes (ENG)'!AG196, HIDE!$A:$B, 2, FALSE)</f>
        <v>Casnewydd</v>
      </c>
      <c r="AH196" s="3" t="str">
        <f>VLOOKUP('Programmes (ENG)'!AH196,HIDE!G:H, 2, FALSE)</f>
        <v>Meddygaeth Gyffredinol (Mewnol)</v>
      </c>
      <c r="AI196" s="3" t="str">
        <f t="shared" si="21"/>
        <v>/</v>
      </c>
      <c r="AJ196" s="3" t="str">
        <f>IF('Programmes (ENG)'!AJ196="","",VLOOKUP('Programmes (ENG)'!AJ196, HIDE!G:H, 2, FALSE))</f>
        <v>Meddygaeth Geriatreg</v>
      </c>
      <c r="AK196" s="3" t="str">
        <f>IF('Programmes (ENG)'!AK196="Supervisor to be Confirmed",VLOOKUP('Programmes (ENG)'!AK196,HIDE!A:B,2,FALSE),IF('Programmes (ENG)'!AK196="","",'Programmes (ENG)'!AK196))</f>
        <v xml:space="preserve">Dr Amit Sah </v>
      </c>
      <c r="AL196" s="10" t="str">
        <f>IF('Programmes (ENG)'!AL196="", "", 'Programmes (ENG)'!AL196)</f>
        <v/>
      </c>
      <c r="AM196" s="10" t="str">
        <f>IF('Programmes (ENG)'!AM196="", "", 'Programmes (ENG)'!AM196)</f>
        <v/>
      </c>
      <c r="AN196" s="9" t="str">
        <f>IF('Programmes (ENG)'!AN196="","",VLOOKUP('Programmes (ENG)'!AN196,HIDE!A:B,2,FALSE))</f>
        <v/>
      </c>
      <c r="AO196" s="9" t="str">
        <f>IF('Programmes (ENG)'!AO196="","",VLOOKUP('Programmes (ENG)'!AO196,HIDE!A:B,2,FALSE))</f>
        <v/>
      </c>
      <c r="AP196" s="9" t="str">
        <f>IF('Programmes (ENG)'!AP196="","",VLOOKUP('Programmes (ENG)'!AP196,HIDE!$A:$B,2,FALSE))</f>
        <v/>
      </c>
      <c r="AQ196" s="9" t="str">
        <f t="shared" si="22"/>
        <v/>
      </c>
      <c r="AR196" s="9" t="str">
        <f>IF('Programmes (ENG)'!AR196="","",VLOOKUP('Programmes (ENG)'!AR196,HIDE!A:B,2,FALSE))</f>
        <v/>
      </c>
      <c r="AS196" s="9" t="str">
        <f t="shared" si="23"/>
        <v/>
      </c>
      <c r="AT196" s="9" t="str">
        <f>IF('Programmes (ENG)'!AT196="Supervisor to be Confirmed",VLOOKUP('Programmes (ENG)'!AT196,HIDE!A:B,2,FALSE),IF('Programmes (ENG)'!AT196="","",'Programmes (ENG)'!AT196))</f>
        <v/>
      </c>
    </row>
    <row r="197" spans="1:46" hidden="1" x14ac:dyDescent="0.25">
      <c r="A197" s="3" t="str">
        <f>'Programmes (ENG)'!A197</f>
        <v>FP</v>
      </c>
      <c r="B197" s="3" t="str">
        <f>'Programmes (ENG)'!B197</f>
        <v>F1/7A6/066a</v>
      </c>
      <c r="C197" s="3" t="str">
        <f>'Programmes (ENG)'!C197</f>
        <v>WAL/FP/066a</v>
      </c>
      <c r="D197" s="3" t="s">
        <v>872</v>
      </c>
      <c r="E197" s="5">
        <f>'Programmes (ENG)'!E197</f>
        <v>1</v>
      </c>
      <c r="F197" s="9" t="str">
        <f t="shared" si="18"/>
        <v xml:space="preserve">Meddygaeth Gyffredinol (Mewnol)/Gastroenteroleg, Llawdriniaeth Gyffredinol/Llawdriniaeth y Colon a'r Rhefr, Pediatreg </v>
      </c>
      <c r="G197" s="9" t="str">
        <f>IF('Programmes (ENG)'!G197="Supervisor to be Confirmed",VLOOKUP('Programmes (ENG)'!G197,HIDE!A:B,2,FALSE),IF('Programmes (ENG)'!G197="","",'Programmes (ENG)'!G197))</f>
        <v xml:space="preserve">Dr Marek Czajkowski </v>
      </c>
      <c r="H197" s="5" t="str">
        <f>'Programmes (ENG)'!H197</f>
        <v>F1</v>
      </c>
      <c r="I197" s="6">
        <f>'Programmes (ENG)'!I197</f>
        <v>44770</v>
      </c>
      <c r="J197" s="6">
        <f>'Programmes (ENG)'!J197</f>
        <v>44901</v>
      </c>
      <c r="K197" s="3" t="str">
        <f>VLOOKUP('Programmes (ENG)'!K197,HIDE!A:B,2, FALSE)</f>
        <v>Bwrdd Iechyd Prifysgol Aneurin Bevan</v>
      </c>
      <c r="L197" s="3" t="str">
        <f>VLOOKUP('Programmes (ENG)'!L197, HIDE!$A:$B, 2, FALSE)</f>
        <v>Ysbyty Prifysgol y Faenor</v>
      </c>
      <c r="M197" s="3" t="str">
        <f>VLOOKUP('Programmes (ENG)'!M197, HIDE!$A:$B, 2, FALSE)</f>
        <v>Cwmbrân</v>
      </c>
      <c r="N197" s="3" t="str">
        <f>VLOOKUP('Programmes (ENG)'!N197,HIDE!G:H, 2, FALSE)</f>
        <v>Meddygaeth Gyffredinol (Mewnol)</v>
      </c>
      <c r="O197" s="3" t="str">
        <f t="shared" si="19"/>
        <v>/</v>
      </c>
      <c r="P197" s="3" t="str">
        <f>IF('Programmes (ENG)'!P197="","",VLOOKUP('Programmes (ENG)'!P197, HIDE!G:H, 2, FALSE))</f>
        <v>Gastroenteroleg</v>
      </c>
      <c r="Q197" s="3" t="str">
        <f>IF('Programmes (ENG)'!Q197="Supervisor to be Confirmed",VLOOKUP('Programmes (ENG)'!Q197,HIDE!A:B,2,FALSE),IF('Programmes (ENG)'!Q197="","",'Programmes (ENG)'!Q197))</f>
        <v xml:space="preserve">Dr Marek Czajkowski </v>
      </c>
      <c r="R197" s="3" t="str">
        <f>'Programmes (ENG)'!R197</f>
        <v>F1</v>
      </c>
      <c r="S197" s="10">
        <f>'Programmes (ENG)'!S197</f>
        <v>44537</v>
      </c>
      <c r="T197" s="10">
        <f>'Programmes (ENG)'!T197</f>
        <v>45020</v>
      </c>
      <c r="U197" s="3" t="str">
        <f>VLOOKUP('Programmes (ENG)'!U197,HIDE!A:B,2, FALSE)</f>
        <v>Bwrdd Iechyd Prifysgol Aneurin Bevan</v>
      </c>
      <c r="V197" s="3" t="str">
        <f>VLOOKUP('Programmes (ENG)'!V197, HIDE!$A:$B, 2, FALSE)</f>
        <v>Ysbyty Brenhinol Gwent / Ysbyty Prifysgol y Faenor</v>
      </c>
      <c r="W197" s="3" t="str">
        <f>VLOOKUP('Programmes (ENG)'!W197, HIDE!$A:$B, 2, FALSE)</f>
        <v>Casnewydd / Cwmbrân</v>
      </c>
      <c r="X197" s="3" t="str">
        <f>VLOOKUP('Programmes (ENG)'!X197,HIDE!G:H, 2, FALSE)</f>
        <v>Llawdriniaeth Gyffredinol</v>
      </c>
      <c r="Y197" s="3" t="str">
        <f t="shared" si="20"/>
        <v>/</v>
      </c>
      <c r="Z197" s="3" t="str">
        <f>IF('Programmes (ENG)'!Z197="","",VLOOKUP('Programmes (ENG)'!Z197, HIDE!G:H, 2, FALSE))</f>
        <v>Llawdriniaeth y Colon a'r Rhefr</v>
      </c>
      <c r="AA197" s="3" t="str">
        <f>IF('Programmes (ENG)'!AA197="Supervisor to be Confirmed",VLOOKUP('Programmes (ENG)'!AA197,HIDE!A:B,2,FALSE),IF('Programmes (ENG)'!AA197="","",'Programmes (ENG)'!AA197))</f>
        <v xml:space="preserve">Mr Keshav Swarnkar </v>
      </c>
      <c r="AB197" s="3" t="str">
        <f>'Programmes (ENG)'!AB197</f>
        <v>F1</v>
      </c>
      <c r="AC197" s="10">
        <f>'Programmes (ENG)'!AC197</f>
        <v>45021</v>
      </c>
      <c r="AD197" s="10">
        <f>'Programmes (ENG)'!AD197</f>
        <v>45139</v>
      </c>
      <c r="AE197" s="3" t="str">
        <f>VLOOKUP('Programmes (ENG)'!AE197,HIDE!A:B,2, FALSE)</f>
        <v>Bwrdd Iechyd Prifysgol Aneurin Bevan</v>
      </c>
      <c r="AF197" s="3" t="str">
        <f>VLOOKUP('Programmes (ENG)'!AF197, HIDE!$A:$B, 2, FALSE)</f>
        <v>Ysbyty Prifysgol y Faenor</v>
      </c>
      <c r="AG197" s="3" t="str">
        <f>VLOOKUP('Programmes (ENG)'!AG197, HIDE!$A:$B, 2, FALSE)</f>
        <v>Cwmbrân</v>
      </c>
      <c r="AH197" s="3" t="str">
        <f>VLOOKUP('Programmes (ENG)'!AH197,HIDE!G:H, 2, FALSE)</f>
        <v>Pediatreg</v>
      </c>
      <c r="AI197" s="3" t="str">
        <f t="shared" si="21"/>
        <v/>
      </c>
      <c r="AJ197" s="3" t="str">
        <f>IF('Programmes (ENG)'!AJ197="","",VLOOKUP('Programmes (ENG)'!AJ197, HIDE!G:H, 2, FALSE))</f>
        <v/>
      </c>
      <c r="AK197" s="3" t="str">
        <f>IF('Programmes (ENG)'!AK197="Supervisor to be Confirmed",VLOOKUP('Programmes (ENG)'!AK197,HIDE!A:B,2,FALSE),IF('Programmes (ENG)'!AK197="","",'Programmes (ENG)'!AK197))</f>
        <v>Dr Peter Dale</v>
      </c>
      <c r="AL197" s="10" t="str">
        <f>IF('Programmes (ENG)'!AL197="", "", 'Programmes (ENG)'!AL197)</f>
        <v/>
      </c>
      <c r="AM197" s="10" t="str">
        <f>IF('Programmes (ENG)'!AM197="", "", 'Programmes (ENG)'!AM197)</f>
        <v/>
      </c>
      <c r="AN197" s="9" t="str">
        <f>IF('Programmes (ENG)'!AN197="","",VLOOKUP('Programmes (ENG)'!AN197,HIDE!A:B,2,FALSE))</f>
        <v/>
      </c>
      <c r="AO197" s="9" t="str">
        <f>IF('Programmes (ENG)'!AO197="","",VLOOKUP('Programmes (ENG)'!AO197,HIDE!A:B,2,FALSE))</f>
        <v/>
      </c>
      <c r="AP197" s="9" t="str">
        <f>IF('Programmes (ENG)'!AP197="","",VLOOKUP('Programmes (ENG)'!AP197,HIDE!$A:$B,2,FALSE))</f>
        <v/>
      </c>
      <c r="AQ197" s="9" t="str">
        <f t="shared" si="22"/>
        <v/>
      </c>
      <c r="AR197" s="9" t="str">
        <f>IF('Programmes (ENG)'!AR197="","",VLOOKUP('Programmes (ENG)'!AR197,HIDE!A:B,2,FALSE))</f>
        <v/>
      </c>
      <c r="AS197" s="9" t="str">
        <f t="shared" si="23"/>
        <v/>
      </c>
      <c r="AT197" s="9" t="str">
        <f>IF('Programmes (ENG)'!AT197="Supervisor to be Confirmed",VLOOKUP('Programmes (ENG)'!AT197,HIDE!A:B,2,FALSE),IF('Programmes (ENG)'!AT197="","",'Programmes (ENG)'!AT197))</f>
        <v/>
      </c>
    </row>
    <row r="198" spans="1:46" hidden="1" x14ac:dyDescent="0.25">
      <c r="A198" s="3" t="str">
        <f>'Programmes (ENG)'!A198</f>
        <v>FP</v>
      </c>
      <c r="B198" s="3" t="str">
        <f>'Programmes (ENG)'!B198</f>
        <v>F1/7A6/066b</v>
      </c>
      <c r="C198" s="3" t="str">
        <f>'Programmes (ENG)'!C198</f>
        <v>WAL/FP/066b</v>
      </c>
      <c r="D198" s="3" t="s">
        <v>872</v>
      </c>
      <c r="E198" s="5">
        <f>'Programmes (ENG)'!E198</f>
        <v>1</v>
      </c>
      <c r="F198" s="9" t="str">
        <f t="shared" si="18"/>
        <v xml:space="preserve">Pediatreg, Meddygaeth Gyffredinol (Mewnol)/Gastroenteroleg, Llawdriniaeth Gyffredinol/Llawdriniaeth y Colon a'r Rhefr </v>
      </c>
      <c r="G198" s="9" t="str">
        <f>IF('Programmes (ENG)'!G198="Supervisor to be Confirmed",VLOOKUP('Programmes (ENG)'!G198,HIDE!A:B,2,FALSE),IF('Programmes (ENG)'!G198="","",'Programmes (ENG)'!G198))</f>
        <v>Dr Peter Dale</v>
      </c>
      <c r="H198" s="5" t="str">
        <f>'Programmes (ENG)'!H198</f>
        <v>F1</v>
      </c>
      <c r="I198" s="6">
        <f>'Programmes (ENG)'!I198</f>
        <v>44770</v>
      </c>
      <c r="J198" s="6">
        <f>'Programmes (ENG)'!J198</f>
        <v>44901</v>
      </c>
      <c r="K198" s="3" t="str">
        <f>VLOOKUP('Programmes (ENG)'!K198,HIDE!A:B,2, FALSE)</f>
        <v>Bwrdd Iechyd Prifysgol Aneurin Bevan</v>
      </c>
      <c r="L198" s="3" t="str">
        <f>VLOOKUP('Programmes (ENG)'!L198, HIDE!$A:$B, 2, FALSE)</f>
        <v>Ysbyty Prifysgol y Faenor</v>
      </c>
      <c r="M198" s="3" t="str">
        <f>VLOOKUP('Programmes (ENG)'!M198, HIDE!$A:$B, 2, FALSE)</f>
        <v>Cwmbrân</v>
      </c>
      <c r="N198" s="3" t="str">
        <f>VLOOKUP('Programmes (ENG)'!N198,HIDE!G:H, 2, FALSE)</f>
        <v>Pediatreg</v>
      </c>
      <c r="O198" s="3" t="str">
        <f t="shared" si="19"/>
        <v/>
      </c>
      <c r="P198" s="3" t="str">
        <f>IF('Programmes (ENG)'!P198="","",VLOOKUP('Programmes (ENG)'!P198, HIDE!G:H, 2, FALSE))</f>
        <v/>
      </c>
      <c r="Q198" s="3" t="str">
        <f>IF('Programmes (ENG)'!Q198="Supervisor to be Confirmed",VLOOKUP('Programmes (ENG)'!Q198,HIDE!A:B,2,FALSE),IF('Programmes (ENG)'!Q198="","",'Programmes (ENG)'!Q198))</f>
        <v>Dr Peter Dale</v>
      </c>
      <c r="R198" s="3" t="str">
        <f>'Programmes (ENG)'!R198</f>
        <v>F1</v>
      </c>
      <c r="S198" s="10">
        <f>'Programmes (ENG)'!S198</f>
        <v>44537</v>
      </c>
      <c r="T198" s="10">
        <f>'Programmes (ENG)'!T198</f>
        <v>45020</v>
      </c>
      <c r="U198" s="3" t="str">
        <f>VLOOKUP('Programmes (ENG)'!U198,HIDE!A:B,2, FALSE)</f>
        <v>Bwrdd Iechyd Prifysgol Aneurin Bevan</v>
      </c>
      <c r="V198" s="3" t="str">
        <f>VLOOKUP('Programmes (ENG)'!V198, HIDE!$A:$B, 2, FALSE)</f>
        <v>Ysbyty Prifysgol y Faenor</v>
      </c>
      <c r="W198" s="3" t="str">
        <f>VLOOKUP('Programmes (ENG)'!W198, HIDE!$A:$B, 2, FALSE)</f>
        <v>Cwmbrân</v>
      </c>
      <c r="X198" s="3" t="str">
        <f>VLOOKUP('Programmes (ENG)'!X198,HIDE!G:H, 2, FALSE)</f>
        <v>Meddygaeth Gyffredinol (Mewnol)</v>
      </c>
      <c r="Y198" s="3" t="str">
        <f t="shared" si="20"/>
        <v>/</v>
      </c>
      <c r="Z198" s="3" t="str">
        <f>IF('Programmes (ENG)'!Z198="","",VLOOKUP('Programmes (ENG)'!Z198, HIDE!G:H, 2, FALSE))</f>
        <v>Gastroenteroleg</v>
      </c>
      <c r="AA198" s="3" t="str">
        <f>IF('Programmes (ENG)'!AA198="Supervisor to be Confirmed",VLOOKUP('Programmes (ENG)'!AA198,HIDE!A:B,2,FALSE),IF('Programmes (ENG)'!AA198="","",'Programmes (ENG)'!AA198))</f>
        <v xml:space="preserve">Dr Marek Czajkowski </v>
      </c>
      <c r="AB198" s="3" t="str">
        <f>'Programmes (ENG)'!AB198</f>
        <v>F1</v>
      </c>
      <c r="AC198" s="10">
        <f>'Programmes (ENG)'!AC198</f>
        <v>45021</v>
      </c>
      <c r="AD198" s="10">
        <f>'Programmes (ENG)'!AD198</f>
        <v>45139</v>
      </c>
      <c r="AE198" s="3" t="str">
        <f>VLOOKUP('Programmes (ENG)'!AE198,HIDE!A:B,2, FALSE)</f>
        <v>Bwrdd Iechyd Prifysgol Aneurin Bevan</v>
      </c>
      <c r="AF198" s="3" t="str">
        <f>VLOOKUP('Programmes (ENG)'!AF198, HIDE!$A:$B, 2, FALSE)</f>
        <v>Ysbyty Brenhinol Gwent / Ysbyty Prifysgol y Faenor</v>
      </c>
      <c r="AG198" s="3" t="str">
        <f>VLOOKUP('Programmes (ENG)'!AG198, HIDE!$A:$B, 2, FALSE)</f>
        <v>Casnewydd / Cwmbrân</v>
      </c>
      <c r="AH198" s="3" t="str">
        <f>VLOOKUP('Programmes (ENG)'!AH198,HIDE!G:H, 2, FALSE)</f>
        <v>Llawdriniaeth Gyffredinol</v>
      </c>
      <c r="AI198" s="3" t="str">
        <f t="shared" si="21"/>
        <v>/</v>
      </c>
      <c r="AJ198" s="3" t="str">
        <f>IF('Programmes (ENG)'!AJ198="","",VLOOKUP('Programmes (ENG)'!AJ198, HIDE!G:H, 2, FALSE))</f>
        <v>Llawdriniaeth y Colon a'r Rhefr</v>
      </c>
      <c r="AK198" s="3" t="str">
        <f>IF('Programmes (ENG)'!AK198="Supervisor to be Confirmed",VLOOKUP('Programmes (ENG)'!AK198,HIDE!A:B,2,FALSE),IF('Programmes (ENG)'!AK198="","",'Programmes (ENG)'!AK198))</f>
        <v xml:space="preserve">Mr Keshav Swarnkar </v>
      </c>
      <c r="AL198" s="10" t="str">
        <f>IF('Programmes (ENG)'!AL198="", "", 'Programmes (ENG)'!AL198)</f>
        <v/>
      </c>
      <c r="AM198" s="10" t="str">
        <f>IF('Programmes (ENG)'!AM198="", "", 'Programmes (ENG)'!AM198)</f>
        <v/>
      </c>
      <c r="AN198" s="9" t="str">
        <f>IF('Programmes (ENG)'!AN198="","",VLOOKUP('Programmes (ENG)'!AN198,HIDE!A:B,2,FALSE))</f>
        <v/>
      </c>
      <c r="AO198" s="9" t="str">
        <f>IF('Programmes (ENG)'!AO198="","",VLOOKUP('Programmes (ENG)'!AO198,HIDE!A:B,2,FALSE))</f>
        <v/>
      </c>
      <c r="AP198" s="9" t="str">
        <f>IF('Programmes (ENG)'!AP198="","",VLOOKUP('Programmes (ENG)'!AP198,HIDE!$A:$B,2,FALSE))</f>
        <v/>
      </c>
      <c r="AQ198" s="9" t="str">
        <f t="shared" si="22"/>
        <v/>
      </c>
      <c r="AR198" s="9" t="str">
        <f>IF('Programmes (ENG)'!AR198="","",VLOOKUP('Programmes (ENG)'!AR198,HIDE!A:B,2,FALSE))</f>
        <v/>
      </c>
      <c r="AS198" s="9" t="str">
        <f t="shared" si="23"/>
        <v/>
      </c>
      <c r="AT198" s="9" t="str">
        <f>IF('Programmes (ENG)'!AT198="Supervisor to be Confirmed",VLOOKUP('Programmes (ENG)'!AT198,HIDE!A:B,2,FALSE),IF('Programmes (ENG)'!AT198="","",'Programmes (ENG)'!AT198))</f>
        <v/>
      </c>
    </row>
    <row r="199" spans="1:46" hidden="1" x14ac:dyDescent="0.25">
      <c r="A199" s="3" t="str">
        <f>'Programmes (ENG)'!A199</f>
        <v>FP</v>
      </c>
      <c r="B199" s="3" t="str">
        <f>'Programmes (ENG)'!B199</f>
        <v>F1/7A6/066c</v>
      </c>
      <c r="C199" s="3" t="str">
        <f>'Programmes (ENG)'!C199</f>
        <v>WAL/FP/066c</v>
      </c>
      <c r="D199" s="3" t="s">
        <v>872</v>
      </c>
      <c r="E199" s="5">
        <f>'Programmes (ENG)'!E199</f>
        <v>1</v>
      </c>
      <c r="F199" s="9" t="str">
        <f t="shared" si="18"/>
        <v xml:space="preserve">Llawdriniaeth Gyffredinol/Llawdriniaeth y Colon a'r Rhefr, Pediatreg, Meddygaeth Gyffredinol (Mewnol)/Gastroenteroleg </v>
      </c>
      <c r="G199" s="9" t="str">
        <f>IF('Programmes (ENG)'!G199="Supervisor to be Confirmed",VLOOKUP('Programmes (ENG)'!G199,HIDE!A:B,2,FALSE),IF('Programmes (ENG)'!G199="","",'Programmes (ENG)'!G199))</f>
        <v xml:space="preserve">Mr Keshav Swarnkar </v>
      </c>
      <c r="H199" s="5" t="str">
        <f>'Programmes (ENG)'!H199</f>
        <v>F1</v>
      </c>
      <c r="I199" s="6">
        <f>'Programmes (ENG)'!I199</f>
        <v>44770</v>
      </c>
      <c r="J199" s="6">
        <f>'Programmes (ENG)'!J199</f>
        <v>44901</v>
      </c>
      <c r="K199" s="3" t="str">
        <f>VLOOKUP('Programmes (ENG)'!K199,HIDE!A:B,2, FALSE)</f>
        <v>Bwrdd Iechyd Prifysgol Aneurin Bevan</v>
      </c>
      <c r="L199" s="3" t="str">
        <f>VLOOKUP('Programmes (ENG)'!L199, HIDE!$A:$B, 2, FALSE)</f>
        <v>Ysbyty Brenhinol Gwent / Ysbyty Prifysgol y Faenor</v>
      </c>
      <c r="M199" s="3" t="str">
        <f>VLOOKUP('Programmes (ENG)'!M199, HIDE!$A:$B, 2, FALSE)</f>
        <v>Casnewydd / Cwmbrân</v>
      </c>
      <c r="N199" s="3" t="str">
        <f>VLOOKUP('Programmes (ENG)'!N199,HIDE!G:H, 2, FALSE)</f>
        <v>Llawdriniaeth Gyffredinol</v>
      </c>
      <c r="O199" s="3" t="str">
        <f t="shared" si="19"/>
        <v>/</v>
      </c>
      <c r="P199" s="3" t="str">
        <f>IF('Programmes (ENG)'!P199="","",VLOOKUP('Programmes (ENG)'!P199, HIDE!G:H, 2, FALSE))</f>
        <v>Llawdriniaeth y Colon a'r Rhefr</v>
      </c>
      <c r="Q199" s="3" t="str">
        <f>IF('Programmes (ENG)'!Q199="Supervisor to be Confirmed",VLOOKUP('Programmes (ENG)'!Q199,HIDE!A:B,2,FALSE),IF('Programmes (ENG)'!Q199="","",'Programmes (ENG)'!Q199))</f>
        <v xml:space="preserve">Mr Keshav Swarnkar </v>
      </c>
      <c r="R199" s="3" t="str">
        <f>'Programmes (ENG)'!R199</f>
        <v>F1</v>
      </c>
      <c r="S199" s="10">
        <f>'Programmes (ENG)'!S199</f>
        <v>44537</v>
      </c>
      <c r="T199" s="10">
        <f>'Programmes (ENG)'!T199</f>
        <v>45020</v>
      </c>
      <c r="U199" s="3" t="str">
        <f>VLOOKUP('Programmes (ENG)'!U199,HIDE!A:B,2, FALSE)</f>
        <v>Bwrdd Iechyd Prifysgol Aneurin Bevan</v>
      </c>
      <c r="V199" s="3" t="str">
        <f>VLOOKUP('Programmes (ENG)'!V199, HIDE!$A:$B, 2, FALSE)</f>
        <v>Ysbyty Prifysgol y Faenor</v>
      </c>
      <c r="W199" s="3" t="str">
        <f>VLOOKUP('Programmes (ENG)'!W199, HIDE!$A:$B, 2, FALSE)</f>
        <v>Cwmbrân</v>
      </c>
      <c r="X199" s="3" t="str">
        <f>VLOOKUP('Programmes (ENG)'!X199,HIDE!G:H, 2, FALSE)</f>
        <v>Pediatreg</v>
      </c>
      <c r="Y199" s="3" t="str">
        <f t="shared" si="20"/>
        <v/>
      </c>
      <c r="Z199" s="3" t="str">
        <f>IF('Programmes (ENG)'!Z199="","",VLOOKUP('Programmes (ENG)'!Z199, HIDE!G:H, 2, FALSE))</f>
        <v/>
      </c>
      <c r="AA199" s="3" t="str">
        <f>IF('Programmes (ENG)'!AA199="Supervisor to be Confirmed",VLOOKUP('Programmes (ENG)'!AA199,HIDE!A:B,2,FALSE),IF('Programmes (ENG)'!AA199="","",'Programmes (ENG)'!AA199))</f>
        <v>Dr Peter Dale</v>
      </c>
      <c r="AB199" s="3" t="str">
        <f>'Programmes (ENG)'!AB199</f>
        <v>F1</v>
      </c>
      <c r="AC199" s="10">
        <f>'Programmes (ENG)'!AC199</f>
        <v>45021</v>
      </c>
      <c r="AD199" s="10">
        <f>'Programmes (ENG)'!AD199</f>
        <v>45139</v>
      </c>
      <c r="AE199" s="3" t="str">
        <f>VLOOKUP('Programmes (ENG)'!AE199,HIDE!A:B,2, FALSE)</f>
        <v>Bwrdd Iechyd Prifysgol Aneurin Bevan</v>
      </c>
      <c r="AF199" s="3" t="str">
        <f>VLOOKUP('Programmes (ENG)'!AF199, HIDE!$A:$B, 2, FALSE)</f>
        <v>Ysbyty Prifysgol y Faenor</v>
      </c>
      <c r="AG199" s="3" t="str">
        <f>VLOOKUP('Programmes (ENG)'!AG199, HIDE!$A:$B, 2, FALSE)</f>
        <v>Cwmbrân</v>
      </c>
      <c r="AH199" s="3" t="str">
        <f>VLOOKUP('Programmes (ENG)'!AH199,HIDE!G:H, 2, FALSE)</f>
        <v>Meddygaeth Gyffredinol (Mewnol)</v>
      </c>
      <c r="AI199" s="3" t="str">
        <f t="shared" si="21"/>
        <v>/</v>
      </c>
      <c r="AJ199" s="3" t="str">
        <f>IF('Programmes (ENG)'!AJ199="","",VLOOKUP('Programmes (ENG)'!AJ199, HIDE!G:H, 2, FALSE))</f>
        <v>Gastroenteroleg</v>
      </c>
      <c r="AK199" s="3" t="str">
        <f>IF('Programmes (ENG)'!AK199="Supervisor to be Confirmed",VLOOKUP('Programmes (ENG)'!AK199,HIDE!A:B,2,FALSE),IF('Programmes (ENG)'!AK199="","",'Programmes (ENG)'!AK199))</f>
        <v xml:space="preserve">Dr Marek Czajkowski </v>
      </c>
      <c r="AL199" s="10" t="str">
        <f>IF('Programmes (ENG)'!AL199="", "", 'Programmes (ENG)'!AL199)</f>
        <v/>
      </c>
      <c r="AM199" s="10" t="str">
        <f>IF('Programmes (ENG)'!AM199="", "", 'Programmes (ENG)'!AM199)</f>
        <v/>
      </c>
      <c r="AN199" s="9" t="str">
        <f>IF('Programmes (ENG)'!AN199="","",VLOOKUP('Programmes (ENG)'!AN199,HIDE!A:B,2,FALSE))</f>
        <v/>
      </c>
      <c r="AO199" s="9" t="str">
        <f>IF('Programmes (ENG)'!AO199="","",VLOOKUP('Programmes (ENG)'!AO199,HIDE!A:B,2,FALSE))</f>
        <v/>
      </c>
      <c r="AP199" s="9" t="str">
        <f>IF('Programmes (ENG)'!AP199="","",VLOOKUP('Programmes (ENG)'!AP199,HIDE!$A:$B,2,FALSE))</f>
        <v/>
      </c>
      <c r="AQ199" s="9" t="str">
        <f t="shared" si="22"/>
        <v/>
      </c>
      <c r="AR199" s="9" t="str">
        <f>IF('Programmes (ENG)'!AR199="","",VLOOKUP('Programmes (ENG)'!AR199,HIDE!A:B,2,FALSE))</f>
        <v/>
      </c>
      <c r="AS199" s="9" t="str">
        <f t="shared" si="23"/>
        <v/>
      </c>
      <c r="AT199" s="9" t="str">
        <f>IF('Programmes (ENG)'!AT199="Supervisor to be Confirmed",VLOOKUP('Programmes (ENG)'!AT199,HIDE!A:B,2,FALSE),IF('Programmes (ENG)'!AT199="","",'Programmes (ENG)'!AT199))</f>
        <v/>
      </c>
    </row>
    <row r="200" spans="1:46" hidden="1" x14ac:dyDescent="0.25">
      <c r="A200" s="3" t="str">
        <f>'Programmes (ENG)'!A200</f>
        <v>FP</v>
      </c>
      <c r="B200" s="3" t="str">
        <f>'Programmes (ENG)'!B200</f>
        <v>F1/7A6/067a</v>
      </c>
      <c r="C200" s="3" t="str">
        <f>'Programmes (ENG)'!C200</f>
        <v>WAL/FP/067a</v>
      </c>
      <c r="D200" s="3" t="s">
        <v>872</v>
      </c>
      <c r="E200" s="5">
        <f>'Programmes (ENG)'!E200</f>
        <v>1</v>
      </c>
      <c r="F200" s="9" t="str">
        <f t="shared" si="18"/>
        <v xml:space="preserve">Meddygaeth Gyffredinol (Mewnol)/Meddygaeth Anadlol, Llawdriniaeth Gyffredinol/Llawdriniaeth y Colon a'r Rhefr, Meddygaeth Gyffredinol (Mewnol)/Cardioleg </v>
      </c>
      <c r="G200" s="9" t="str">
        <f>IF('Programmes (ENG)'!G200="Supervisor to be Confirmed",VLOOKUP('Programmes (ENG)'!G200,HIDE!A:B,2,FALSE),IF('Programmes (ENG)'!G200="","",'Programmes (ENG)'!G200))</f>
        <v xml:space="preserve">Dr Sara Fairbairn </v>
      </c>
      <c r="H200" s="5" t="str">
        <f>'Programmes (ENG)'!H200</f>
        <v>F1</v>
      </c>
      <c r="I200" s="6">
        <f>'Programmes (ENG)'!I200</f>
        <v>44770</v>
      </c>
      <c r="J200" s="6">
        <f>'Programmes (ENG)'!J200</f>
        <v>44901</v>
      </c>
      <c r="K200" s="3" t="str">
        <f>VLOOKUP('Programmes (ENG)'!K200,HIDE!A:B,2, FALSE)</f>
        <v>Bwrdd Iechyd Prifysgol Aneurin Bevan</v>
      </c>
      <c r="L200" s="3" t="str">
        <f>VLOOKUP('Programmes (ENG)'!L200, HIDE!$A:$B, 2, FALSE)</f>
        <v>Ysbyty Prifysgol y Faenor</v>
      </c>
      <c r="M200" s="3" t="str">
        <f>VLOOKUP('Programmes (ENG)'!M200, HIDE!$A:$B, 2, FALSE)</f>
        <v>Cwmbrân</v>
      </c>
      <c r="N200" s="3" t="str">
        <f>VLOOKUP('Programmes (ENG)'!N200,HIDE!G:H, 2, FALSE)</f>
        <v>Meddygaeth Gyffredinol (Mewnol)</v>
      </c>
      <c r="O200" s="3" t="str">
        <f t="shared" si="19"/>
        <v>/</v>
      </c>
      <c r="P200" s="3" t="str">
        <f>IF('Programmes (ENG)'!P200="","",VLOOKUP('Programmes (ENG)'!P200, HIDE!G:H, 2, FALSE))</f>
        <v>Meddygaeth Anadlol</v>
      </c>
      <c r="Q200" s="3" t="str">
        <f>IF('Programmes (ENG)'!Q200="Supervisor to be Confirmed",VLOOKUP('Programmes (ENG)'!Q200,HIDE!A:B,2,FALSE),IF('Programmes (ENG)'!Q200="","",'Programmes (ENG)'!Q200))</f>
        <v xml:space="preserve">Dr Sara Fairbairn </v>
      </c>
      <c r="R200" s="3" t="str">
        <f>'Programmes (ENG)'!R200</f>
        <v>F1</v>
      </c>
      <c r="S200" s="10">
        <f>'Programmes (ENG)'!S200</f>
        <v>44537</v>
      </c>
      <c r="T200" s="10">
        <f>'Programmes (ENG)'!T200</f>
        <v>45020</v>
      </c>
      <c r="U200" s="3" t="str">
        <f>VLOOKUP('Programmes (ENG)'!U200,HIDE!A:B,2, FALSE)</f>
        <v>Bwrdd Iechyd Prifysgol Aneurin Bevan</v>
      </c>
      <c r="V200" s="3" t="str">
        <f>VLOOKUP('Programmes (ENG)'!V200, HIDE!$A:$B, 2, FALSE)</f>
        <v>Ysbyty Brenhinol Gwent / Ysbyty Prifysgol y Faenor</v>
      </c>
      <c r="W200" s="3" t="str">
        <f>VLOOKUP('Programmes (ENG)'!W200, HIDE!$A:$B, 2, FALSE)</f>
        <v>Casnewydd / Cwmbrân</v>
      </c>
      <c r="X200" s="3" t="str">
        <f>VLOOKUP('Programmes (ENG)'!X200,HIDE!G:H, 2, FALSE)</f>
        <v>Llawdriniaeth Gyffredinol</v>
      </c>
      <c r="Y200" s="3" t="str">
        <f t="shared" si="20"/>
        <v>/</v>
      </c>
      <c r="Z200" s="3" t="str">
        <f>IF('Programmes (ENG)'!Z200="","",VLOOKUP('Programmes (ENG)'!Z200, HIDE!G:H, 2, FALSE))</f>
        <v>Llawdriniaeth y Colon a'r Rhefr</v>
      </c>
      <c r="AA200" s="3" t="str">
        <f>IF('Programmes (ENG)'!AA200="Supervisor to be Confirmed",VLOOKUP('Programmes (ENG)'!AA200,HIDE!A:B,2,FALSE),IF('Programmes (ENG)'!AA200="","",'Programmes (ENG)'!AA200))</f>
        <v xml:space="preserve">Mr Rhodri Codd </v>
      </c>
      <c r="AB200" s="3" t="str">
        <f>'Programmes (ENG)'!AB200</f>
        <v>F1</v>
      </c>
      <c r="AC200" s="10">
        <f>'Programmes (ENG)'!AC200</f>
        <v>45021</v>
      </c>
      <c r="AD200" s="10">
        <f>'Programmes (ENG)'!AD200</f>
        <v>45139</v>
      </c>
      <c r="AE200" s="3" t="str">
        <f>VLOOKUP('Programmes (ENG)'!AE200,HIDE!A:B,2, FALSE)</f>
        <v>Bwrdd Iechyd Prifysgol Aneurin Bevan</v>
      </c>
      <c r="AF200" s="3" t="str">
        <f>VLOOKUP('Programmes (ENG)'!AF200, HIDE!$A:$B, 2, FALSE)</f>
        <v>Ysbyty Prifysgol y Faenor</v>
      </c>
      <c r="AG200" s="3" t="str">
        <f>VLOOKUP('Programmes (ENG)'!AG200, HIDE!$A:$B, 2, FALSE)</f>
        <v>Cwmbrân</v>
      </c>
      <c r="AH200" s="3" t="str">
        <f>VLOOKUP('Programmes (ENG)'!AH200,HIDE!G:H, 2, FALSE)</f>
        <v>Meddygaeth Gyffredinol (Mewnol)</v>
      </c>
      <c r="AI200" s="3" t="str">
        <f t="shared" si="21"/>
        <v>/</v>
      </c>
      <c r="AJ200" s="3" t="str">
        <f>IF('Programmes (ENG)'!AJ200="","",VLOOKUP('Programmes (ENG)'!AJ200, HIDE!G:H, 2, FALSE))</f>
        <v>Cardioleg</v>
      </c>
      <c r="AK200" s="3" t="str">
        <f>IF('Programmes (ENG)'!AK200="Supervisor to be Confirmed",VLOOKUP('Programmes (ENG)'!AK200,HIDE!A:B,2,FALSE),IF('Programmes (ENG)'!AK200="","",'Programmes (ENG)'!AK200))</f>
        <v xml:space="preserve">Dr Nigel Brown </v>
      </c>
      <c r="AL200" s="10" t="str">
        <f>IF('Programmes (ENG)'!AL200="", "", 'Programmes (ENG)'!AL200)</f>
        <v/>
      </c>
      <c r="AM200" s="10" t="str">
        <f>IF('Programmes (ENG)'!AM200="", "", 'Programmes (ENG)'!AM200)</f>
        <v/>
      </c>
      <c r="AN200" s="9" t="str">
        <f>IF('Programmes (ENG)'!AN200="","",VLOOKUP('Programmes (ENG)'!AN200,HIDE!A:B,2,FALSE))</f>
        <v/>
      </c>
      <c r="AO200" s="9" t="str">
        <f>IF('Programmes (ENG)'!AO200="","",VLOOKUP('Programmes (ENG)'!AO200,HIDE!A:B,2,FALSE))</f>
        <v/>
      </c>
      <c r="AP200" s="9" t="str">
        <f>IF('Programmes (ENG)'!AP200="","",VLOOKUP('Programmes (ENG)'!AP200,HIDE!$A:$B,2,FALSE))</f>
        <v/>
      </c>
      <c r="AQ200" s="9" t="str">
        <f t="shared" si="22"/>
        <v/>
      </c>
      <c r="AR200" s="9" t="str">
        <f>IF('Programmes (ENG)'!AR200="","",VLOOKUP('Programmes (ENG)'!AR200,HIDE!A:B,2,FALSE))</f>
        <v/>
      </c>
      <c r="AS200" s="9" t="str">
        <f t="shared" si="23"/>
        <v/>
      </c>
      <c r="AT200" s="9" t="str">
        <f>IF('Programmes (ENG)'!AT200="Supervisor to be Confirmed",VLOOKUP('Programmes (ENG)'!AT200,HIDE!A:B,2,FALSE),IF('Programmes (ENG)'!AT200="","",'Programmes (ENG)'!AT200))</f>
        <v/>
      </c>
    </row>
    <row r="201" spans="1:46" hidden="1" x14ac:dyDescent="0.25">
      <c r="A201" s="3" t="str">
        <f>'Programmes (ENG)'!A201</f>
        <v>FP</v>
      </c>
      <c r="B201" s="3" t="str">
        <f>'Programmes (ENG)'!B201</f>
        <v>F1/7A6/067b</v>
      </c>
      <c r="C201" s="3" t="str">
        <f>'Programmes (ENG)'!C201</f>
        <v>WAL/FP/067b</v>
      </c>
      <c r="D201" s="3" t="s">
        <v>872</v>
      </c>
      <c r="E201" s="5">
        <f>'Programmes (ENG)'!E201</f>
        <v>1</v>
      </c>
      <c r="F201" s="9" t="str">
        <f t="shared" si="18"/>
        <v xml:space="preserve">Meddygaeth Gyffredinol (Mewnol)/Cardioleg, Meddygaeth Gyffredinol (Mewnol)/Meddygaeth Anadlol, Llawdriniaeth Gyffredinol/Llawdriniaeth y Colon a'r Rhefr </v>
      </c>
      <c r="G201" s="9" t="str">
        <f>IF('Programmes (ENG)'!G201="Supervisor to be Confirmed",VLOOKUP('Programmes (ENG)'!G201,HIDE!A:B,2,FALSE),IF('Programmes (ENG)'!G201="","",'Programmes (ENG)'!G201))</f>
        <v xml:space="preserve">Dr Nigel Brown </v>
      </c>
      <c r="H201" s="5" t="str">
        <f>'Programmes (ENG)'!H201</f>
        <v>F1</v>
      </c>
      <c r="I201" s="6">
        <f>'Programmes (ENG)'!I201</f>
        <v>44770</v>
      </c>
      <c r="J201" s="6">
        <f>'Programmes (ENG)'!J201</f>
        <v>44901</v>
      </c>
      <c r="K201" s="3" t="str">
        <f>VLOOKUP('Programmes (ENG)'!K201,HIDE!A:B,2, FALSE)</f>
        <v>Bwrdd Iechyd Prifysgol Aneurin Bevan</v>
      </c>
      <c r="L201" s="3" t="str">
        <f>VLOOKUP('Programmes (ENG)'!L201, HIDE!$A:$B, 2, FALSE)</f>
        <v>Ysbyty Prifysgol y Faenor</v>
      </c>
      <c r="M201" s="3" t="str">
        <f>VLOOKUP('Programmes (ENG)'!M201, HIDE!$A:$B, 2, FALSE)</f>
        <v>Cwmbrân</v>
      </c>
      <c r="N201" s="3" t="str">
        <f>VLOOKUP('Programmes (ENG)'!N201,HIDE!G:H, 2, FALSE)</f>
        <v>Meddygaeth Gyffredinol (Mewnol)</v>
      </c>
      <c r="O201" s="3" t="str">
        <f t="shared" si="19"/>
        <v>/</v>
      </c>
      <c r="P201" s="3" t="str">
        <f>IF('Programmes (ENG)'!P201="","",VLOOKUP('Programmes (ENG)'!P201, HIDE!G:H, 2, FALSE))</f>
        <v>Cardioleg</v>
      </c>
      <c r="Q201" s="3" t="str">
        <f>IF('Programmes (ENG)'!Q201="Supervisor to be Confirmed",VLOOKUP('Programmes (ENG)'!Q201,HIDE!A:B,2,FALSE),IF('Programmes (ENG)'!Q201="","",'Programmes (ENG)'!Q201))</f>
        <v xml:space="preserve">Dr Nigel Brown </v>
      </c>
      <c r="R201" s="3" t="str">
        <f>'Programmes (ENG)'!R201</f>
        <v>F1</v>
      </c>
      <c r="S201" s="10">
        <f>'Programmes (ENG)'!S201</f>
        <v>44537</v>
      </c>
      <c r="T201" s="10">
        <f>'Programmes (ENG)'!T201</f>
        <v>45020</v>
      </c>
      <c r="U201" s="3" t="str">
        <f>VLOOKUP('Programmes (ENG)'!U201,HIDE!A:B,2, FALSE)</f>
        <v>Bwrdd Iechyd Prifysgol Aneurin Bevan</v>
      </c>
      <c r="V201" s="3" t="str">
        <f>VLOOKUP('Programmes (ENG)'!V201, HIDE!$A:$B, 2, FALSE)</f>
        <v>Ysbyty Prifysgol y Faenor</v>
      </c>
      <c r="W201" s="3" t="str">
        <f>VLOOKUP('Programmes (ENG)'!W201, HIDE!$A:$B, 2, FALSE)</f>
        <v>Cwmbrân</v>
      </c>
      <c r="X201" s="3" t="str">
        <f>VLOOKUP('Programmes (ENG)'!X201,HIDE!G:H, 2, FALSE)</f>
        <v>Meddygaeth Gyffredinol (Mewnol)</v>
      </c>
      <c r="Y201" s="3" t="str">
        <f t="shared" si="20"/>
        <v>/</v>
      </c>
      <c r="Z201" s="3" t="str">
        <f>IF('Programmes (ENG)'!Z201="","",VLOOKUP('Programmes (ENG)'!Z201, HIDE!G:H, 2, FALSE))</f>
        <v>Meddygaeth Anadlol</v>
      </c>
      <c r="AA201" s="3" t="str">
        <f>IF('Programmes (ENG)'!AA201="Supervisor to be Confirmed",VLOOKUP('Programmes (ENG)'!AA201,HIDE!A:B,2,FALSE),IF('Programmes (ENG)'!AA201="","",'Programmes (ENG)'!AA201))</f>
        <v xml:space="preserve">Dr Sara Fairbairn </v>
      </c>
      <c r="AB201" s="3" t="str">
        <f>'Programmes (ENG)'!AB201</f>
        <v>F1</v>
      </c>
      <c r="AC201" s="10">
        <f>'Programmes (ENG)'!AC201</f>
        <v>45021</v>
      </c>
      <c r="AD201" s="10">
        <f>'Programmes (ENG)'!AD201</f>
        <v>45139</v>
      </c>
      <c r="AE201" s="3" t="str">
        <f>VLOOKUP('Programmes (ENG)'!AE201,HIDE!A:B,2, FALSE)</f>
        <v>Bwrdd Iechyd Prifysgol Aneurin Bevan</v>
      </c>
      <c r="AF201" s="3" t="str">
        <f>VLOOKUP('Programmes (ENG)'!AF201, HIDE!$A:$B, 2, FALSE)</f>
        <v>Ysbyty Brenhinol Gwent / Ysbyty Prifysgol y Faenor</v>
      </c>
      <c r="AG201" s="3" t="str">
        <f>VLOOKUP('Programmes (ENG)'!AG201, HIDE!$A:$B, 2, FALSE)</f>
        <v>Casnewydd / Cwmbrân</v>
      </c>
      <c r="AH201" s="3" t="str">
        <f>VLOOKUP('Programmes (ENG)'!AH201,HIDE!G:H, 2, FALSE)</f>
        <v>Llawdriniaeth Gyffredinol</v>
      </c>
      <c r="AI201" s="3" t="str">
        <f t="shared" si="21"/>
        <v>/</v>
      </c>
      <c r="AJ201" s="3" t="str">
        <f>IF('Programmes (ENG)'!AJ201="","",VLOOKUP('Programmes (ENG)'!AJ201, HIDE!G:H, 2, FALSE))</f>
        <v>Llawdriniaeth y Colon a'r Rhefr</v>
      </c>
      <c r="AK201" s="3" t="str">
        <f>IF('Programmes (ENG)'!AK201="Supervisor to be Confirmed",VLOOKUP('Programmes (ENG)'!AK201,HIDE!A:B,2,FALSE),IF('Programmes (ENG)'!AK201="","",'Programmes (ENG)'!AK201))</f>
        <v xml:space="preserve">Mr Rhodri Codd </v>
      </c>
      <c r="AL201" s="10" t="str">
        <f>IF('Programmes (ENG)'!AL201="", "", 'Programmes (ENG)'!AL201)</f>
        <v/>
      </c>
      <c r="AM201" s="10" t="str">
        <f>IF('Programmes (ENG)'!AM201="", "", 'Programmes (ENG)'!AM201)</f>
        <v/>
      </c>
      <c r="AN201" s="9" t="str">
        <f>IF('Programmes (ENG)'!AN201="","",VLOOKUP('Programmes (ENG)'!AN201,HIDE!A:B,2,FALSE))</f>
        <v/>
      </c>
      <c r="AO201" s="9" t="str">
        <f>IF('Programmes (ENG)'!AO201="","",VLOOKUP('Programmes (ENG)'!AO201,HIDE!A:B,2,FALSE))</f>
        <v/>
      </c>
      <c r="AP201" s="9" t="str">
        <f>IF('Programmes (ENG)'!AP201="","",VLOOKUP('Programmes (ENG)'!AP201,HIDE!$A:$B,2,FALSE))</f>
        <v/>
      </c>
      <c r="AQ201" s="9" t="str">
        <f t="shared" si="22"/>
        <v/>
      </c>
      <c r="AR201" s="9" t="str">
        <f>IF('Programmes (ENG)'!AR201="","",VLOOKUP('Programmes (ENG)'!AR201,HIDE!A:B,2,FALSE))</f>
        <v/>
      </c>
      <c r="AS201" s="9" t="str">
        <f t="shared" si="23"/>
        <v/>
      </c>
      <c r="AT201" s="9" t="str">
        <f>IF('Programmes (ENG)'!AT201="Supervisor to be Confirmed",VLOOKUP('Programmes (ENG)'!AT201,HIDE!A:B,2,FALSE),IF('Programmes (ENG)'!AT201="","",'Programmes (ENG)'!AT201))</f>
        <v/>
      </c>
    </row>
    <row r="202" spans="1:46" hidden="1" x14ac:dyDescent="0.25">
      <c r="A202" s="3" t="str">
        <f>'Programmes (ENG)'!A202</f>
        <v>FP</v>
      </c>
      <c r="B202" s="3" t="str">
        <f>'Programmes (ENG)'!B202</f>
        <v>F1/7A6/067c</v>
      </c>
      <c r="C202" s="3" t="str">
        <f>'Programmes (ENG)'!C202</f>
        <v>WAL/FP/067c</v>
      </c>
      <c r="D202" s="3" t="s">
        <v>872</v>
      </c>
      <c r="E202" s="5">
        <f>'Programmes (ENG)'!E202</f>
        <v>1</v>
      </c>
      <c r="F202" s="9" t="str">
        <f t="shared" si="18"/>
        <v xml:space="preserve">Llawdriniaeth Gyffredinol/Llawdriniaeth y Colon a'r Rhefr, Meddygaeth Gyffredinol (Mewnol)/Cardioleg, Meddygaeth Gyffredinol (Mewnol)/Meddygaeth Anadlol </v>
      </c>
      <c r="G202" s="9" t="str">
        <f>IF('Programmes (ENG)'!G202="Supervisor to be Confirmed",VLOOKUP('Programmes (ENG)'!G202,HIDE!A:B,2,FALSE),IF('Programmes (ENG)'!G202="","",'Programmes (ENG)'!G202))</f>
        <v xml:space="preserve">Mr Rhodri Codd </v>
      </c>
      <c r="H202" s="5" t="str">
        <f>'Programmes (ENG)'!H202</f>
        <v>F1</v>
      </c>
      <c r="I202" s="6">
        <f>'Programmes (ENG)'!I202</f>
        <v>44770</v>
      </c>
      <c r="J202" s="6">
        <f>'Programmes (ENG)'!J202</f>
        <v>44901</v>
      </c>
      <c r="K202" s="3" t="str">
        <f>VLOOKUP('Programmes (ENG)'!K202,HIDE!A:B,2, FALSE)</f>
        <v>Bwrdd Iechyd Prifysgol Aneurin Bevan</v>
      </c>
      <c r="L202" s="3" t="str">
        <f>VLOOKUP('Programmes (ENG)'!L202, HIDE!$A:$B, 2, FALSE)</f>
        <v>Ysbyty Brenhinol Gwent / Ysbyty Prifysgol y Faenor</v>
      </c>
      <c r="M202" s="3" t="str">
        <f>VLOOKUP('Programmes (ENG)'!M202, HIDE!$A:$B, 2, FALSE)</f>
        <v>Casnewydd / Cwmbrân</v>
      </c>
      <c r="N202" s="3" t="str">
        <f>VLOOKUP('Programmes (ENG)'!N202,HIDE!G:H, 2, FALSE)</f>
        <v>Llawdriniaeth Gyffredinol</v>
      </c>
      <c r="O202" s="3" t="str">
        <f t="shared" si="19"/>
        <v>/</v>
      </c>
      <c r="P202" s="3" t="str">
        <f>IF('Programmes (ENG)'!P202="","",VLOOKUP('Programmes (ENG)'!P202, HIDE!G:H, 2, FALSE))</f>
        <v>Llawdriniaeth y Colon a'r Rhefr</v>
      </c>
      <c r="Q202" s="3" t="str">
        <f>IF('Programmes (ENG)'!Q202="Supervisor to be Confirmed",VLOOKUP('Programmes (ENG)'!Q202,HIDE!A:B,2,FALSE),IF('Programmes (ENG)'!Q202="","",'Programmes (ENG)'!Q202))</f>
        <v xml:space="preserve">Mr Rhodri Codd </v>
      </c>
      <c r="R202" s="3" t="str">
        <f>'Programmes (ENG)'!R202</f>
        <v>F1</v>
      </c>
      <c r="S202" s="10">
        <f>'Programmes (ENG)'!S202</f>
        <v>44537</v>
      </c>
      <c r="T202" s="10">
        <f>'Programmes (ENG)'!T202</f>
        <v>45020</v>
      </c>
      <c r="U202" s="3" t="str">
        <f>VLOOKUP('Programmes (ENG)'!U202,HIDE!A:B,2, FALSE)</f>
        <v>Bwrdd Iechyd Prifysgol Aneurin Bevan</v>
      </c>
      <c r="V202" s="3" t="str">
        <f>VLOOKUP('Programmes (ENG)'!V202, HIDE!$A:$B, 2, FALSE)</f>
        <v>Ysbyty Prifysgol y Faenor</v>
      </c>
      <c r="W202" s="3" t="str">
        <f>VLOOKUP('Programmes (ENG)'!W202, HIDE!$A:$B, 2, FALSE)</f>
        <v>Cwmbrân</v>
      </c>
      <c r="X202" s="3" t="str">
        <f>VLOOKUP('Programmes (ENG)'!X202,HIDE!G:H, 2, FALSE)</f>
        <v>Meddygaeth Gyffredinol (Mewnol)</v>
      </c>
      <c r="Y202" s="3" t="str">
        <f t="shared" si="20"/>
        <v>/</v>
      </c>
      <c r="Z202" s="3" t="str">
        <f>IF('Programmes (ENG)'!Z202="","",VLOOKUP('Programmes (ENG)'!Z202, HIDE!G:H, 2, FALSE))</f>
        <v>Cardioleg</v>
      </c>
      <c r="AA202" s="3" t="str">
        <f>IF('Programmes (ENG)'!AA202="Supervisor to be Confirmed",VLOOKUP('Programmes (ENG)'!AA202,HIDE!A:B,2,FALSE),IF('Programmes (ENG)'!AA202="","",'Programmes (ENG)'!AA202))</f>
        <v xml:space="preserve">Dr Nigel Brown </v>
      </c>
      <c r="AB202" s="3" t="str">
        <f>'Programmes (ENG)'!AB202</f>
        <v>F1</v>
      </c>
      <c r="AC202" s="10">
        <f>'Programmes (ENG)'!AC202</f>
        <v>45021</v>
      </c>
      <c r="AD202" s="10">
        <f>'Programmes (ENG)'!AD202</f>
        <v>45139</v>
      </c>
      <c r="AE202" s="3" t="str">
        <f>VLOOKUP('Programmes (ENG)'!AE202,HIDE!A:B,2, FALSE)</f>
        <v>Bwrdd Iechyd Prifysgol Aneurin Bevan</v>
      </c>
      <c r="AF202" s="3" t="str">
        <f>VLOOKUP('Programmes (ENG)'!AF202, HIDE!$A:$B, 2, FALSE)</f>
        <v>Ysbyty Prifysgol y Faenor</v>
      </c>
      <c r="AG202" s="3" t="str">
        <f>VLOOKUP('Programmes (ENG)'!AG202, HIDE!$A:$B, 2, FALSE)</f>
        <v>Cwmbrân</v>
      </c>
      <c r="AH202" s="3" t="str">
        <f>VLOOKUP('Programmes (ENG)'!AH202,HIDE!G:H, 2, FALSE)</f>
        <v>Meddygaeth Gyffredinol (Mewnol)</v>
      </c>
      <c r="AI202" s="3" t="str">
        <f t="shared" si="21"/>
        <v>/</v>
      </c>
      <c r="AJ202" s="3" t="str">
        <f>IF('Programmes (ENG)'!AJ202="","",VLOOKUP('Programmes (ENG)'!AJ202, HIDE!G:H, 2, FALSE))</f>
        <v>Meddygaeth Anadlol</v>
      </c>
      <c r="AK202" s="3" t="str">
        <f>IF('Programmes (ENG)'!AK202="Supervisor to be Confirmed",VLOOKUP('Programmes (ENG)'!AK202,HIDE!A:B,2,FALSE),IF('Programmes (ENG)'!AK202="","",'Programmes (ENG)'!AK202))</f>
        <v xml:space="preserve">Dr Sara Fairbairn </v>
      </c>
      <c r="AL202" s="10" t="str">
        <f>IF('Programmes (ENG)'!AL202="", "", 'Programmes (ENG)'!AL202)</f>
        <v/>
      </c>
      <c r="AM202" s="10" t="str">
        <f>IF('Programmes (ENG)'!AM202="", "", 'Programmes (ENG)'!AM202)</f>
        <v/>
      </c>
      <c r="AN202" s="9" t="str">
        <f>IF('Programmes (ENG)'!AN202="","",VLOOKUP('Programmes (ENG)'!AN202,HIDE!A:B,2,FALSE))</f>
        <v/>
      </c>
      <c r="AO202" s="9" t="str">
        <f>IF('Programmes (ENG)'!AO202="","",VLOOKUP('Programmes (ENG)'!AO202,HIDE!A:B,2,FALSE))</f>
        <v/>
      </c>
      <c r="AP202" s="9" t="str">
        <f>IF('Programmes (ENG)'!AP202="","",VLOOKUP('Programmes (ENG)'!AP202,HIDE!$A:$B,2,FALSE))</f>
        <v/>
      </c>
      <c r="AQ202" s="9" t="str">
        <f t="shared" si="22"/>
        <v/>
      </c>
      <c r="AR202" s="9" t="str">
        <f>IF('Programmes (ENG)'!AR202="","",VLOOKUP('Programmes (ENG)'!AR202,HIDE!A:B,2,FALSE))</f>
        <v/>
      </c>
      <c r="AS202" s="9" t="str">
        <f t="shared" si="23"/>
        <v/>
      </c>
      <c r="AT202" s="9" t="str">
        <f>IF('Programmes (ENG)'!AT202="Supervisor to be Confirmed",VLOOKUP('Programmes (ENG)'!AT202,HIDE!A:B,2,FALSE),IF('Programmes (ENG)'!AT202="","",'Programmes (ENG)'!AT202))</f>
        <v/>
      </c>
    </row>
    <row r="203" spans="1:46" hidden="1" x14ac:dyDescent="0.25">
      <c r="A203" s="3" t="str">
        <f>'Programmes (ENG)'!A203</f>
        <v>FP</v>
      </c>
      <c r="B203" s="3" t="str">
        <f>'Programmes (ENG)'!B203</f>
        <v>F1/7A6/068a</v>
      </c>
      <c r="C203" s="3" t="str">
        <f>'Programmes (ENG)'!C203</f>
        <v>WAL/FP/068a</v>
      </c>
      <c r="D203" s="3" t="s">
        <v>872</v>
      </c>
      <c r="E203" s="5">
        <f>'Programmes (ENG)'!E203</f>
        <v>1</v>
      </c>
      <c r="F203" s="9" t="str">
        <f t="shared" si="18"/>
        <v xml:space="preserve">Meddygaeth Gyffredinol (Mewnol)/Endocrinoleg a Diabetes Mellitus, Meddygaeth Gyffredinol (Mewnol)/Meddygaeth Geriatreg, Llawdriniaeth Gyffredinol/Llawdriniaeth Gastroberfeddol Uchaf </v>
      </c>
      <c r="G203" s="9" t="str">
        <f>IF('Programmes (ENG)'!G203="Supervisor to be Confirmed",VLOOKUP('Programmes (ENG)'!G203,HIDE!A:B,2,FALSE),IF('Programmes (ENG)'!G203="","",'Programmes (ENG)'!G203))</f>
        <v xml:space="preserve">Dr Leo Pinto </v>
      </c>
      <c r="H203" s="5" t="str">
        <f>'Programmes (ENG)'!H203</f>
        <v>F1</v>
      </c>
      <c r="I203" s="6">
        <f>'Programmes (ENG)'!I203</f>
        <v>44770</v>
      </c>
      <c r="J203" s="6">
        <f>'Programmes (ENG)'!J203</f>
        <v>44901</v>
      </c>
      <c r="K203" s="3" t="str">
        <f>VLOOKUP('Programmes (ENG)'!K203,HIDE!A:B,2, FALSE)</f>
        <v>Bwrdd Iechyd Prifysgol Aneurin Bevan</v>
      </c>
      <c r="L203" s="3" t="str">
        <f>VLOOKUP('Programmes (ENG)'!L203, HIDE!$A:$B, 2, FALSE)</f>
        <v>Ysbyty Neuadd Nevill</v>
      </c>
      <c r="M203" s="3" t="str">
        <f>VLOOKUP('Programmes (ENG)'!M203, HIDE!$A:$B, 2, FALSE)</f>
        <v>Y Fenni</v>
      </c>
      <c r="N203" s="3" t="str">
        <f>VLOOKUP('Programmes (ENG)'!N203,HIDE!G:H, 2, FALSE)</f>
        <v>Meddygaeth Gyffredinol (Mewnol)</v>
      </c>
      <c r="O203" s="3" t="str">
        <f t="shared" si="19"/>
        <v>/</v>
      </c>
      <c r="P203" s="3" t="str">
        <f>IF('Programmes (ENG)'!P203="","",VLOOKUP('Programmes (ENG)'!P203, HIDE!G:H, 2, FALSE))</f>
        <v>Endocrinoleg a Diabetes Mellitus</v>
      </c>
      <c r="Q203" s="3" t="str">
        <f>IF('Programmes (ENG)'!Q203="Supervisor to be Confirmed",VLOOKUP('Programmes (ENG)'!Q203,HIDE!A:B,2,FALSE),IF('Programmes (ENG)'!Q203="","",'Programmes (ENG)'!Q203))</f>
        <v xml:space="preserve">Dr Leo Pinto </v>
      </c>
      <c r="R203" s="3" t="str">
        <f>'Programmes (ENG)'!R203</f>
        <v>F1</v>
      </c>
      <c r="S203" s="10">
        <f>'Programmes (ENG)'!S203</f>
        <v>44537</v>
      </c>
      <c r="T203" s="10">
        <f>'Programmes (ENG)'!T203</f>
        <v>45020</v>
      </c>
      <c r="U203" s="3" t="str">
        <f>VLOOKUP('Programmes (ENG)'!U203,HIDE!A:B,2, FALSE)</f>
        <v>Bwrdd Iechyd Prifysgol Aneurin Bevan</v>
      </c>
      <c r="V203" s="3" t="str">
        <f>VLOOKUP('Programmes (ENG)'!V203, HIDE!$A:$B, 2, FALSE)</f>
        <v>Ysbyty Neuadd Nevill</v>
      </c>
      <c r="W203" s="3" t="str">
        <f>VLOOKUP('Programmes (ENG)'!W203, HIDE!$A:$B, 2, FALSE)</f>
        <v>Y Fenni</v>
      </c>
      <c r="X203" s="3" t="str">
        <f>VLOOKUP('Programmes (ENG)'!X203,HIDE!G:H, 2, FALSE)</f>
        <v>Meddygaeth Gyffredinol (Mewnol)</v>
      </c>
      <c r="Y203" s="3" t="str">
        <f t="shared" si="20"/>
        <v>/</v>
      </c>
      <c r="Z203" s="3" t="str">
        <f>IF('Programmes (ENG)'!Z203="","",VLOOKUP('Programmes (ENG)'!Z203, HIDE!G:H, 2, FALSE))</f>
        <v>Meddygaeth Geriatreg</v>
      </c>
      <c r="AA203" s="3" t="str">
        <f>IF('Programmes (ENG)'!AA203="Supervisor to be Confirmed",VLOOKUP('Programmes (ENG)'!AA203,HIDE!A:B,2,FALSE),IF('Programmes (ENG)'!AA203="","",'Programmes (ENG)'!AA203))</f>
        <v>Dr Charles D'Souza</v>
      </c>
      <c r="AB203" s="3" t="str">
        <f>'Programmes (ENG)'!AB203</f>
        <v>F1</v>
      </c>
      <c r="AC203" s="10">
        <f>'Programmes (ENG)'!AC203</f>
        <v>45021</v>
      </c>
      <c r="AD203" s="10">
        <f>'Programmes (ENG)'!AD203</f>
        <v>45139</v>
      </c>
      <c r="AE203" s="3" t="str">
        <f>VLOOKUP('Programmes (ENG)'!AE203,HIDE!A:B,2, FALSE)</f>
        <v>Bwrdd Iechyd Prifysgol Aneurin Bevan</v>
      </c>
      <c r="AF203" s="3" t="str">
        <f>VLOOKUP('Programmes (ENG)'!AF203, HIDE!$A:$B, 2, FALSE)</f>
        <v>Ysbyty Prifysgol y Faenor</v>
      </c>
      <c r="AG203" s="3" t="str">
        <f>VLOOKUP('Programmes (ENG)'!AG203, HIDE!$A:$B, 2, FALSE)</f>
        <v>Cwmbrân</v>
      </c>
      <c r="AH203" s="3" t="str">
        <f>VLOOKUP('Programmes (ENG)'!AH203,HIDE!G:H, 2, FALSE)</f>
        <v>Llawdriniaeth Gyffredinol</v>
      </c>
      <c r="AI203" s="3" t="str">
        <f t="shared" si="21"/>
        <v>/</v>
      </c>
      <c r="AJ203" s="3" t="str">
        <f>IF('Programmes (ENG)'!AJ203="","",VLOOKUP('Programmes (ENG)'!AJ203, HIDE!G:H, 2, FALSE))</f>
        <v>Llawdriniaeth Gastroberfeddol Uchaf</v>
      </c>
      <c r="AK203" s="3" t="str">
        <f>IF('Programmes (ENG)'!AK203="Supervisor to be Confirmed",VLOOKUP('Programmes (ENG)'!AK203,HIDE!A:B,2,FALSE),IF('Programmes (ENG)'!AK203="","",'Programmes (ENG)'!AK203))</f>
        <v>Mr Paul Edwards</v>
      </c>
      <c r="AL203" s="10" t="str">
        <f>IF('Programmes (ENG)'!AL203="", "", 'Programmes (ENG)'!AL203)</f>
        <v/>
      </c>
      <c r="AM203" s="10" t="str">
        <f>IF('Programmes (ENG)'!AM203="", "", 'Programmes (ENG)'!AM203)</f>
        <v/>
      </c>
      <c r="AN203" s="9" t="str">
        <f>IF('Programmes (ENG)'!AN203="","",VLOOKUP('Programmes (ENG)'!AN203,HIDE!A:B,2,FALSE))</f>
        <v/>
      </c>
      <c r="AO203" s="9" t="str">
        <f>IF('Programmes (ENG)'!AO203="","",VLOOKUP('Programmes (ENG)'!AO203,HIDE!A:B,2,FALSE))</f>
        <v/>
      </c>
      <c r="AP203" s="9" t="str">
        <f>IF('Programmes (ENG)'!AP203="","",VLOOKUP('Programmes (ENG)'!AP203,HIDE!$A:$B,2,FALSE))</f>
        <v/>
      </c>
      <c r="AQ203" s="9" t="str">
        <f t="shared" si="22"/>
        <v/>
      </c>
      <c r="AR203" s="9" t="str">
        <f>IF('Programmes (ENG)'!AR203="","",VLOOKUP('Programmes (ENG)'!AR203,HIDE!A:B,2,FALSE))</f>
        <v/>
      </c>
      <c r="AS203" s="9" t="str">
        <f t="shared" si="23"/>
        <v/>
      </c>
      <c r="AT203" s="9" t="str">
        <f>IF('Programmes (ENG)'!AT203="Supervisor to be Confirmed",VLOOKUP('Programmes (ENG)'!AT203,HIDE!A:B,2,FALSE),IF('Programmes (ENG)'!AT203="","",'Programmes (ENG)'!AT203))</f>
        <v/>
      </c>
    </row>
    <row r="204" spans="1:46" hidden="1" x14ac:dyDescent="0.25">
      <c r="A204" s="3" t="str">
        <f>'Programmes (ENG)'!A204</f>
        <v>FP</v>
      </c>
      <c r="B204" s="3" t="str">
        <f>'Programmes (ENG)'!B204</f>
        <v>F1/7A6/068b</v>
      </c>
      <c r="C204" s="3" t="str">
        <f>'Programmes (ENG)'!C204</f>
        <v>WAL/FP/068b</v>
      </c>
      <c r="D204" s="3" t="s">
        <v>872</v>
      </c>
      <c r="E204" s="5">
        <f>'Programmes (ENG)'!E204</f>
        <v>1</v>
      </c>
      <c r="F204" s="9" t="str">
        <f t="shared" si="18"/>
        <v xml:space="preserve">Llawdriniaeth Gyffredinol/Llawdriniaeth Gastroberfeddol Uchaf, Meddygaeth Gyffredinol (Mewnol)/Endocrinoleg a Diabetes Mellitus, Meddygaeth Gyffredinol (Mewnol)/Meddygaeth Geriatreg </v>
      </c>
      <c r="G204" s="9" t="str">
        <f>IF('Programmes (ENG)'!G204="Supervisor to be Confirmed",VLOOKUP('Programmes (ENG)'!G204,HIDE!A:B,2,FALSE),IF('Programmes (ENG)'!G204="","",'Programmes (ENG)'!G204))</f>
        <v>Mr Paul Edwards</v>
      </c>
      <c r="H204" s="5" t="str">
        <f>'Programmes (ENG)'!H204</f>
        <v>F1</v>
      </c>
      <c r="I204" s="6">
        <f>'Programmes (ENG)'!I204</f>
        <v>44770</v>
      </c>
      <c r="J204" s="6">
        <f>'Programmes (ENG)'!J204</f>
        <v>44901</v>
      </c>
      <c r="K204" s="3" t="str">
        <f>VLOOKUP('Programmes (ENG)'!K204,HIDE!A:B,2, FALSE)</f>
        <v>Bwrdd Iechyd Prifysgol Aneurin Bevan</v>
      </c>
      <c r="L204" s="3" t="str">
        <f>VLOOKUP('Programmes (ENG)'!L204, HIDE!$A:$B, 2, FALSE)</f>
        <v>Ysbyty Brenhinol Gwent / Ysbyty Prifysgol y Faenor</v>
      </c>
      <c r="M204" s="3" t="str">
        <f>VLOOKUP('Programmes (ENG)'!M204, HIDE!$A:$B, 2, FALSE)</f>
        <v>Casnewydd / Cwmbrân</v>
      </c>
      <c r="N204" s="3" t="str">
        <f>VLOOKUP('Programmes (ENG)'!N204,HIDE!G:H, 2, FALSE)</f>
        <v>Llawdriniaeth Gyffredinol</v>
      </c>
      <c r="O204" s="3" t="str">
        <f t="shared" si="19"/>
        <v>/</v>
      </c>
      <c r="P204" s="3" t="str">
        <f>IF('Programmes (ENG)'!P204="","",VLOOKUP('Programmes (ENG)'!P204, HIDE!G:H, 2, FALSE))</f>
        <v>Llawdriniaeth Gastroberfeddol Uchaf</v>
      </c>
      <c r="Q204" s="3" t="str">
        <f>IF('Programmes (ENG)'!Q204="Supervisor to be Confirmed",VLOOKUP('Programmes (ENG)'!Q204,HIDE!A:B,2,FALSE),IF('Programmes (ENG)'!Q204="","",'Programmes (ENG)'!Q204))</f>
        <v>Mr Paul Edwards</v>
      </c>
      <c r="R204" s="3" t="str">
        <f>'Programmes (ENG)'!R204</f>
        <v>F1</v>
      </c>
      <c r="S204" s="10">
        <f>'Programmes (ENG)'!S204</f>
        <v>44537</v>
      </c>
      <c r="T204" s="10">
        <f>'Programmes (ENG)'!T204</f>
        <v>45020</v>
      </c>
      <c r="U204" s="3" t="str">
        <f>VLOOKUP('Programmes (ENG)'!U204,HIDE!A:B,2, FALSE)</f>
        <v>Bwrdd Iechyd Prifysgol Aneurin Bevan</v>
      </c>
      <c r="V204" s="3" t="str">
        <f>VLOOKUP('Programmes (ENG)'!V204, HIDE!$A:$B, 2, FALSE)</f>
        <v>Ysbyty Neuadd Nevill</v>
      </c>
      <c r="W204" s="3" t="str">
        <f>VLOOKUP('Programmes (ENG)'!W204, HIDE!$A:$B, 2, FALSE)</f>
        <v>Y Fenni</v>
      </c>
      <c r="X204" s="3" t="str">
        <f>VLOOKUP('Programmes (ENG)'!X204,HIDE!G:H, 2, FALSE)</f>
        <v>Meddygaeth Gyffredinol (Mewnol)</v>
      </c>
      <c r="Y204" s="3" t="str">
        <f t="shared" si="20"/>
        <v>/</v>
      </c>
      <c r="Z204" s="3" t="str">
        <f>IF('Programmes (ENG)'!Z204="","",VLOOKUP('Programmes (ENG)'!Z204, HIDE!G:H, 2, FALSE))</f>
        <v>Endocrinoleg a Diabetes Mellitus</v>
      </c>
      <c r="AA204" s="3" t="str">
        <f>IF('Programmes (ENG)'!AA204="Supervisor to be Confirmed",VLOOKUP('Programmes (ENG)'!AA204,HIDE!A:B,2,FALSE),IF('Programmes (ENG)'!AA204="","",'Programmes (ENG)'!AA204))</f>
        <v xml:space="preserve">Dr Leo Pinto </v>
      </c>
      <c r="AB204" s="3" t="str">
        <f>'Programmes (ENG)'!AB204</f>
        <v>F1</v>
      </c>
      <c r="AC204" s="10">
        <f>'Programmes (ENG)'!AC204</f>
        <v>45021</v>
      </c>
      <c r="AD204" s="10">
        <f>'Programmes (ENG)'!AD204</f>
        <v>45139</v>
      </c>
      <c r="AE204" s="3" t="str">
        <f>VLOOKUP('Programmes (ENG)'!AE204,HIDE!A:B,2, FALSE)</f>
        <v>Bwrdd Iechyd Prifysgol Aneurin Bevan</v>
      </c>
      <c r="AF204" s="3" t="str">
        <f>VLOOKUP('Programmes (ENG)'!AF204, HIDE!$A:$B, 2, FALSE)</f>
        <v>Ysbyty Neuadd Nevill</v>
      </c>
      <c r="AG204" s="3" t="str">
        <f>VLOOKUP('Programmes (ENG)'!AG204, HIDE!$A:$B, 2, FALSE)</f>
        <v>Y Fenni</v>
      </c>
      <c r="AH204" s="3" t="str">
        <f>VLOOKUP('Programmes (ENG)'!AH204,HIDE!G:H, 2, FALSE)</f>
        <v>Meddygaeth Gyffredinol (Mewnol)</v>
      </c>
      <c r="AI204" s="3" t="str">
        <f t="shared" si="21"/>
        <v>/</v>
      </c>
      <c r="AJ204" s="3" t="str">
        <f>IF('Programmes (ENG)'!AJ204="","",VLOOKUP('Programmes (ENG)'!AJ204, HIDE!G:H, 2, FALSE))</f>
        <v>Meddygaeth Geriatreg</v>
      </c>
      <c r="AK204" s="3" t="str">
        <f>IF('Programmes (ENG)'!AK204="Supervisor to be Confirmed",VLOOKUP('Programmes (ENG)'!AK204,HIDE!A:B,2,FALSE),IF('Programmes (ENG)'!AK204="","",'Programmes (ENG)'!AK204))</f>
        <v>Dr Charles D'Souza</v>
      </c>
      <c r="AL204" s="10" t="str">
        <f>IF('Programmes (ENG)'!AL204="", "", 'Programmes (ENG)'!AL204)</f>
        <v/>
      </c>
      <c r="AM204" s="10" t="str">
        <f>IF('Programmes (ENG)'!AM204="", "", 'Programmes (ENG)'!AM204)</f>
        <v/>
      </c>
      <c r="AN204" s="9" t="str">
        <f>IF('Programmes (ENG)'!AN204="","",VLOOKUP('Programmes (ENG)'!AN204,HIDE!A:B,2,FALSE))</f>
        <v/>
      </c>
      <c r="AO204" s="9" t="str">
        <f>IF('Programmes (ENG)'!AO204="","",VLOOKUP('Programmes (ENG)'!AO204,HIDE!A:B,2,FALSE))</f>
        <v/>
      </c>
      <c r="AP204" s="9" t="str">
        <f>IF('Programmes (ENG)'!AP204="","",VLOOKUP('Programmes (ENG)'!AP204,HIDE!$A:$B,2,FALSE))</f>
        <v/>
      </c>
      <c r="AQ204" s="9" t="str">
        <f t="shared" si="22"/>
        <v/>
      </c>
      <c r="AR204" s="9" t="str">
        <f>IF('Programmes (ENG)'!AR204="","",VLOOKUP('Programmes (ENG)'!AR204,HIDE!A:B,2,FALSE))</f>
        <v/>
      </c>
      <c r="AS204" s="9" t="str">
        <f t="shared" si="23"/>
        <v/>
      </c>
      <c r="AT204" s="9" t="str">
        <f>IF('Programmes (ENG)'!AT204="Supervisor to be Confirmed",VLOOKUP('Programmes (ENG)'!AT204,HIDE!A:B,2,FALSE),IF('Programmes (ENG)'!AT204="","",'Programmes (ENG)'!AT204))</f>
        <v/>
      </c>
    </row>
    <row r="205" spans="1:46" hidden="1" x14ac:dyDescent="0.25">
      <c r="A205" s="3" t="str">
        <f>'Programmes (ENG)'!A205</f>
        <v>FP</v>
      </c>
      <c r="B205" s="3" t="str">
        <f>'Programmes (ENG)'!B205</f>
        <v>F1/7A6/068c</v>
      </c>
      <c r="C205" s="3" t="str">
        <f>'Programmes (ENG)'!C205</f>
        <v>WAL/FP/068c</v>
      </c>
      <c r="D205" s="3" t="s">
        <v>872</v>
      </c>
      <c r="E205" s="5">
        <f>'Programmes (ENG)'!E205</f>
        <v>1</v>
      </c>
      <c r="F205" s="9" t="str">
        <f t="shared" si="18"/>
        <v xml:space="preserve">Meddygaeth Gyffredinol (Mewnol)/Meddygaeth Geriatreg, Llawdriniaeth Gyffredinol/Llawdriniaeth Gastroberfeddol Uchaf, Meddygaeth Gyffredinol (Mewnol)/Endocrinoleg a Diabetes Mellitus </v>
      </c>
      <c r="G205" s="9" t="str">
        <f>IF('Programmes (ENG)'!G205="Supervisor to be Confirmed",VLOOKUP('Programmes (ENG)'!G205,HIDE!A:B,2,FALSE),IF('Programmes (ENG)'!G205="","",'Programmes (ENG)'!G205))</f>
        <v>Dr Charles D'Souza</v>
      </c>
      <c r="H205" s="5" t="str">
        <f>'Programmes (ENG)'!H205</f>
        <v>F1</v>
      </c>
      <c r="I205" s="6">
        <f>'Programmes (ENG)'!I205</f>
        <v>44770</v>
      </c>
      <c r="J205" s="6">
        <f>'Programmes (ENG)'!J205</f>
        <v>44901</v>
      </c>
      <c r="K205" s="3" t="str">
        <f>VLOOKUP('Programmes (ENG)'!K205,HIDE!A:B,2, FALSE)</f>
        <v>Bwrdd Iechyd Prifysgol Aneurin Bevan</v>
      </c>
      <c r="L205" s="3" t="str">
        <f>VLOOKUP('Programmes (ENG)'!L205, HIDE!$A:$B, 2, FALSE)</f>
        <v>Ysbyty Neuadd Nevill</v>
      </c>
      <c r="M205" s="3" t="str">
        <f>VLOOKUP('Programmes (ENG)'!M205, HIDE!$A:$B, 2, FALSE)</f>
        <v>Y Fenni</v>
      </c>
      <c r="N205" s="3" t="str">
        <f>VLOOKUP('Programmes (ENG)'!N205,HIDE!G:H, 2, FALSE)</f>
        <v>Meddygaeth Gyffredinol (Mewnol)</v>
      </c>
      <c r="O205" s="3" t="str">
        <f t="shared" si="19"/>
        <v>/</v>
      </c>
      <c r="P205" s="3" t="str">
        <f>IF('Programmes (ENG)'!P205="","",VLOOKUP('Programmes (ENG)'!P205, HIDE!G:H, 2, FALSE))</f>
        <v>Meddygaeth Geriatreg</v>
      </c>
      <c r="Q205" s="3" t="str">
        <f>IF('Programmes (ENG)'!Q205="Supervisor to be Confirmed",VLOOKUP('Programmes (ENG)'!Q205,HIDE!A:B,2,FALSE),IF('Programmes (ENG)'!Q205="","",'Programmes (ENG)'!Q205))</f>
        <v>Dr Charles D'Souza</v>
      </c>
      <c r="R205" s="3" t="str">
        <f>'Programmes (ENG)'!R205</f>
        <v>F1</v>
      </c>
      <c r="S205" s="10">
        <f>'Programmes (ENG)'!S205</f>
        <v>44537</v>
      </c>
      <c r="T205" s="10">
        <f>'Programmes (ENG)'!T205</f>
        <v>45020</v>
      </c>
      <c r="U205" s="3" t="str">
        <f>VLOOKUP('Programmes (ENG)'!U205,HIDE!A:B,2, FALSE)</f>
        <v>Bwrdd Iechyd Prifysgol Aneurin Bevan</v>
      </c>
      <c r="V205" s="3" t="str">
        <f>VLOOKUP('Programmes (ENG)'!V205, HIDE!$A:$B, 2, FALSE)</f>
        <v>Ysbyty Prifysgol y Faenor</v>
      </c>
      <c r="W205" s="3" t="str">
        <f>VLOOKUP('Programmes (ENG)'!W205, HIDE!$A:$B, 2, FALSE)</f>
        <v>Cwmbrân</v>
      </c>
      <c r="X205" s="3" t="str">
        <f>VLOOKUP('Programmes (ENG)'!X205,HIDE!G:H, 2, FALSE)</f>
        <v>Llawdriniaeth Gyffredinol</v>
      </c>
      <c r="Y205" s="3" t="str">
        <f t="shared" si="20"/>
        <v>/</v>
      </c>
      <c r="Z205" s="3" t="str">
        <f>IF('Programmes (ENG)'!Z205="","",VLOOKUP('Programmes (ENG)'!Z205, HIDE!G:H, 2, FALSE))</f>
        <v>Llawdriniaeth Gastroberfeddol Uchaf</v>
      </c>
      <c r="AA205" s="3" t="str">
        <f>IF('Programmes (ENG)'!AA205="Supervisor to be Confirmed",VLOOKUP('Programmes (ENG)'!AA205,HIDE!A:B,2,FALSE),IF('Programmes (ENG)'!AA205="","",'Programmes (ENG)'!AA205))</f>
        <v>Mr Paul Edwards</v>
      </c>
      <c r="AB205" s="3" t="str">
        <f>'Programmes (ENG)'!AB205</f>
        <v>F1</v>
      </c>
      <c r="AC205" s="10">
        <f>'Programmes (ENG)'!AC205</f>
        <v>45021</v>
      </c>
      <c r="AD205" s="10">
        <f>'Programmes (ENG)'!AD205</f>
        <v>45139</v>
      </c>
      <c r="AE205" s="3" t="str">
        <f>VLOOKUP('Programmes (ENG)'!AE205,HIDE!A:B,2, FALSE)</f>
        <v>Bwrdd Iechyd Prifysgol Aneurin Bevan</v>
      </c>
      <c r="AF205" s="3" t="str">
        <f>VLOOKUP('Programmes (ENG)'!AF205, HIDE!$A:$B, 2, FALSE)</f>
        <v>Ysbyty Neuadd Nevill</v>
      </c>
      <c r="AG205" s="3" t="str">
        <f>VLOOKUP('Programmes (ENG)'!AG205, HIDE!$A:$B, 2, FALSE)</f>
        <v>Y Fenni</v>
      </c>
      <c r="AH205" s="3" t="str">
        <f>VLOOKUP('Programmes (ENG)'!AH205,HIDE!G:H, 2, FALSE)</f>
        <v>Meddygaeth Gyffredinol (Mewnol)</v>
      </c>
      <c r="AI205" s="3" t="str">
        <f t="shared" si="21"/>
        <v>/</v>
      </c>
      <c r="AJ205" s="3" t="str">
        <f>IF('Programmes (ENG)'!AJ205="","",VLOOKUP('Programmes (ENG)'!AJ205, HIDE!G:H, 2, FALSE))</f>
        <v>Endocrinoleg a Diabetes Mellitus</v>
      </c>
      <c r="AK205" s="3" t="str">
        <f>IF('Programmes (ENG)'!AK205="Supervisor to be Confirmed",VLOOKUP('Programmes (ENG)'!AK205,HIDE!A:B,2,FALSE),IF('Programmes (ENG)'!AK205="","",'Programmes (ENG)'!AK205))</f>
        <v xml:space="preserve">Dr Leo Pinto </v>
      </c>
      <c r="AL205" s="10" t="str">
        <f>IF('Programmes (ENG)'!AL205="", "", 'Programmes (ENG)'!AL205)</f>
        <v/>
      </c>
      <c r="AM205" s="10" t="str">
        <f>IF('Programmes (ENG)'!AM205="", "", 'Programmes (ENG)'!AM205)</f>
        <v/>
      </c>
      <c r="AN205" s="9" t="str">
        <f>IF('Programmes (ENG)'!AN205="","",VLOOKUP('Programmes (ENG)'!AN205,HIDE!A:B,2,FALSE))</f>
        <v/>
      </c>
      <c r="AO205" s="9" t="str">
        <f>IF('Programmes (ENG)'!AO205="","",VLOOKUP('Programmes (ENG)'!AO205,HIDE!A:B,2,FALSE))</f>
        <v/>
      </c>
      <c r="AP205" s="9" t="str">
        <f>IF('Programmes (ENG)'!AP205="","",VLOOKUP('Programmes (ENG)'!AP205,HIDE!$A:$B,2,FALSE))</f>
        <v/>
      </c>
      <c r="AQ205" s="9" t="str">
        <f t="shared" si="22"/>
        <v/>
      </c>
      <c r="AR205" s="9" t="str">
        <f>IF('Programmes (ENG)'!AR205="","",VLOOKUP('Programmes (ENG)'!AR205,HIDE!A:B,2,FALSE))</f>
        <v/>
      </c>
      <c r="AS205" s="9" t="str">
        <f t="shared" si="23"/>
        <v/>
      </c>
      <c r="AT205" s="9" t="str">
        <f>IF('Programmes (ENG)'!AT205="Supervisor to be Confirmed",VLOOKUP('Programmes (ENG)'!AT205,HIDE!A:B,2,FALSE),IF('Programmes (ENG)'!AT205="","",'Programmes (ENG)'!AT205))</f>
        <v/>
      </c>
    </row>
    <row r="206" spans="1:46" hidden="1" x14ac:dyDescent="0.25">
      <c r="A206" s="3" t="str">
        <f>'Programmes (ENG)'!A206</f>
        <v>FP</v>
      </c>
      <c r="B206" s="3" t="str">
        <f>'Programmes (ENG)'!B206</f>
        <v>F1/7A6/069a</v>
      </c>
      <c r="C206" s="3" t="str">
        <f>'Programmes (ENG)'!C206</f>
        <v>WAL/FP/069a</v>
      </c>
      <c r="D206" s="3" t="s">
        <v>872</v>
      </c>
      <c r="E206" s="5">
        <f>'Programmes (ENG)'!E206</f>
        <v>1</v>
      </c>
      <c r="F206" s="9" t="str">
        <f t="shared" si="18"/>
        <v xml:space="preserve">Llawdriniaeth Gyffredinol/Is-arbenigedd I'w Gadarnhau, Meddygaeth Gyffredinol (Mewnol)/Meddygaeth Adsefydlu, Anestheteg/Meddygaeth Gofal Dwys </v>
      </c>
      <c r="G206" s="9" t="str">
        <f>IF('Programmes (ENG)'!G206="Supervisor to be Confirmed",VLOOKUP('Programmes (ENG)'!G206,HIDE!A:B,2,FALSE),IF('Programmes (ENG)'!G206="","",'Programmes (ENG)'!G206))</f>
        <v>Mr David McLain</v>
      </c>
      <c r="H206" s="5" t="str">
        <f>'Programmes (ENG)'!H206</f>
        <v>F1</v>
      </c>
      <c r="I206" s="6">
        <f>'Programmes (ENG)'!I206</f>
        <v>44770</v>
      </c>
      <c r="J206" s="6">
        <f>'Programmes (ENG)'!J206</f>
        <v>44901</v>
      </c>
      <c r="K206" s="3" t="str">
        <f>VLOOKUP('Programmes (ENG)'!K206,HIDE!A:B,2, FALSE)</f>
        <v>Bwrdd Iechyd Prifysgol Aneurin Bevan</v>
      </c>
      <c r="L206" s="3" t="str">
        <f>VLOOKUP('Programmes (ENG)'!L206, HIDE!$A:$B, 2, FALSE)</f>
        <v>Ysbyty Brenhinol Gwent / Ysbyty Prifysgol y Faenor</v>
      </c>
      <c r="M206" s="3" t="str">
        <f>VLOOKUP('Programmes (ENG)'!M206, HIDE!$A:$B, 2, FALSE)</f>
        <v>Casnewydd / Cwmbrân</v>
      </c>
      <c r="N206" s="3" t="str">
        <f>VLOOKUP('Programmes (ENG)'!N206,HIDE!G:H, 2, FALSE)</f>
        <v>Llawdriniaeth Gyffredinol</v>
      </c>
      <c r="O206" s="3" t="str">
        <f t="shared" si="19"/>
        <v>/</v>
      </c>
      <c r="P206" s="46" t="str">
        <f>IF('Programmes (ENG)'!P206="","",VLOOKUP('Programmes (ENG)'!P206, HIDE!G:H, 2, FALSE))</f>
        <v>Is-arbenigedd I'w Gadarnhau</v>
      </c>
      <c r="Q206" s="3" t="str">
        <f>IF('Programmes (ENG)'!Q206="Supervisor to be Confirmed",VLOOKUP('Programmes (ENG)'!Q206,HIDE!A:B,2,FALSE),IF('Programmes (ENG)'!Q206="","",'Programmes (ENG)'!Q206))</f>
        <v>Mr David McLain</v>
      </c>
      <c r="R206" s="3" t="str">
        <f>'Programmes (ENG)'!R206</f>
        <v>F1</v>
      </c>
      <c r="S206" s="10">
        <f>'Programmes (ENG)'!S206</f>
        <v>44537</v>
      </c>
      <c r="T206" s="10">
        <f>'Programmes (ENG)'!T206</f>
        <v>45020</v>
      </c>
      <c r="U206" s="3" t="str">
        <f>VLOOKUP('Programmes (ENG)'!U206,HIDE!A:B,2, FALSE)</f>
        <v>Bwrdd Iechyd Prifysgol Aneurin Bevan</v>
      </c>
      <c r="V206" s="3" t="str">
        <f>VLOOKUP('Programmes (ENG)'!V206, HIDE!$A:$B, 2, FALSE)</f>
        <v>Ysbyty Brenhinol Gwent</v>
      </c>
      <c r="W206" s="3" t="str">
        <f>VLOOKUP('Programmes (ENG)'!W206, HIDE!$A:$B, 2, FALSE)</f>
        <v>Casnewydd</v>
      </c>
      <c r="X206" s="3" t="str">
        <f>VLOOKUP('Programmes (ENG)'!X206,HIDE!G:H, 2, FALSE)</f>
        <v>Meddygaeth Gyffredinol (Mewnol)</v>
      </c>
      <c r="Y206" s="3" t="str">
        <f t="shared" si="20"/>
        <v>/</v>
      </c>
      <c r="Z206" s="3" t="str">
        <f>IF('Programmes (ENG)'!Z206="","",VLOOKUP('Programmes (ENG)'!Z206, HIDE!G:H, 2, FALSE))</f>
        <v>Meddygaeth Adsefydlu</v>
      </c>
      <c r="AA206" s="3" t="str">
        <f>IF('Programmes (ENG)'!AA206="Supervisor to be Confirmed",VLOOKUP('Programmes (ENG)'!AA206,HIDE!A:B,2,FALSE),IF('Programmes (ENG)'!AA206="","",'Programmes (ENG)'!AA206))</f>
        <v>Dr Syed Asif Alam</v>
      </c>
      <c r="AB206" s="3" t="str">
        <f>'Programmes (ENG)'!AB206</f>
        <v>F1</v>
      </c>
      <c r="AC206" s="10">
        <f>'Programmes (ENG)'!AC206</f>
        <v>45021</v>
      </c>
      <c r="AD206" s="10">
        <f>'Programmes (ENG)'!AD206</f>
        <v>45139</v>
      </c>
      <c r="AE206" s="3" t="str">
        <f>VLOOKUP('Programmes (ENG)'!AE206,HIDE!A:B,2, FALSE)</f>
        <v>Bwrdd Iechyd Prifysgol Aneurin Bevan</v>
      </c>
      <c r="AF206" s="3" t="str">
        <f>VLOOKUP('Programmes (ENG)'!AF206, HIDE!$A:$B, 2, FALSE)</f>
        <v>Ysbyty Prifysgol y Faenor</v>
      </c>
      <c r="AG206" s="3" t="str">
        <f>VLOOKUP('Programmes (ENG)'!AG206, HIDE!$A:$B, 2, FALSE)</f>
        <v>Cwmbrân</v>
      </c>
      <c r="AH206" s="3" t="str">
        <f>VLOOKUP('Programmes (ENG)'!AH206,HIDE!G:H, 2, FALSE)</f>
        <v>Anestheteg</v>
      </c>
      <c r="AI206" s="3" t="str">
        <f t="shared" si="21"/>
        <v>/</v>
      </c>
      <c r="AJ206" s="3" t="str">
        <f>IF('Programmes (ENG)'!AJ206="","",VLOOKUP('Programmes (ENG)'!AJ206, HIDE!G:H, 2, FALSE))</f>
        <v>Meddygaeth Gofal Dwys</v>
      </c>
      <c r="AK206" s="3" t="str">
        <f>IF('Programmes (ENG)'!AK206="Supervisor to be Confirmed",VLOOKUP('Programmes (ENG)'!AK206,HIDE!A:B,2,FALSE),IF('Programmes (ENG)'!AK206="","",'Programmes (ENG)'!AK206))</f>
        <v>Dr Lloyd Harding</v>
      </c>
      <c r="AL206" s="10" t="str">
        <f>IF('Programmes (ENG)'!AL206="", "", 'Programmes (ENG)'!AL206)</f>
        <v/>
      </c>
      <c r="AM206" s="10" t="str">
        <f>IF('Programmes (ENG)'!AM206="", "", 'Programmes (ENG)'!AM206)</f>
        <v/>
      </c>
      <c r="AN206" s="9" t="str">
        <f>IF('Programmes (ENG)'!AN206="","",VLOOKUP('Programmes (ENG)'!AN206,HIDE!A:B,2,FALSE))</f>
        <v/>
      </c>
      <c r="AO206" s="9" t="str">
        <f>IF('Programmes (ENG)'!AO206="","",VLOOKUP('Programmes (ENG)'!AO206,HIDE!A:B,2,FALSE))</f>
        <v/>
      </c>
      <c r="AP206" s="9" t="str">
        <f>IF('Programmes (ENG)'!AP206="","",VLOOKUP('Programmes (ENG)'!AP206,HIDE!$A:$B,2,FALSE))</f>
        <v/>
      </c>
      <c r="AQ206" s="9" t="str">
        <f t="shared" si="22"/>
        <v/>
      </c>
      <c r="AR206" s="9" t="str">
        <f>IF('Programmes (ENG)'!AR206="","",VLOOKUP('Programmes (ENG)'!AR206,HIDE!A:B,2,FALSE))</f>
        <v/>
      </c>
      <c r="AS206" s="9" t="str">
        <f t="shared" si="23"/>
        <v/>
      </c>
      <c r="AT206" s="9" t="str">
        <f>IF('Programmes (ENG)'!AT206="Supervisor to be Confirmed",VLOOKUP('Programmes (ENG)'!AT206,HIDE!A:B,2,FALSE),IF('Programmes (ENG)'!AT206="","",'Programmes (ENG)'!AT206))</f>
        <v/>
      </c>
    </row>
    <row r="207" spans="1:46" hidden="1" x14ac:dyDescent="0.25">
      <c r="A207" s="3" t="str">
        <f>'Programmes (ENG)'!A207</f>
        <v>FP</v>
      </c>
      <c r="B207" s="3" t="str">
        <f>'Programmes (ENG)'!B207</f>
        <v>F1/7A6/069b</v>
      </c>
      <c r="C207" s="3" t="str">
        <f>'Programmes (ENG)'!C207</f>
        <v>WAL/FP/069b</v>
      </c>
      <c r="D207" s="3" t="s">
        <v>872</v>
      </c>
      <c r="E207" s="5">
        <f>'Programmes (ENG)'!E207</f>
        <v>1</v>
      </c>
      <c r="F207" s="9" t="str">
        <f t="shared" si="18"/>
        <v xml:space="preserve">Anestheteg/Meddygaeth Gofal Dwys, Llawdriniaeth Gyffredinol/Is-arbenigedd I'w Gadarnhau, Meddygaeth Gyffredinol (Mewnol)/Meddygaeth Adsefydlu </v>
      </c>
      <c r="G207" s="9" t="str">
        <f>IF('Programmes (ENG)'!G207="Supervisor to be Confirmed",VLOOKUP('Programmes (ENG)'!G207,HIDE!A:B,2,FALSE),IF('Programmes (ENG)'!G207="","",'Programmes (ENG)'!G207))</f>
        <v>Dr Lloyd Harding</v>
      </c>
      <c r="H207" s="5" t="str">
        <f>'Programmes (ENG)'!H207</f>
        <v>F1</v>
      </c>
      <c r="I207" s="6">
        <f>'Programmes (ENG)'!I207</f>
        <v>44770</v>
      </c>
      <c r="J207" s="6">
        <f>'Programmes (ENG)'!J207</f>
        <v>44901</v>
      </c>
      <c r="K207" s="3" t="str">
        <f>VLOOKUP('Programmes (ENG)'!K207,HIDE!A:B,2, FALSE)</f>
        <v>Bwrdd Iechyd Prifysgol Aneurin Bevan</v>
      </c>
      <c r="L207" s="3" t="str">
        <f>VLOOKUP('Programmes (ENG)'!L207, HIDE!$A:$B, 2, FALSE)</f>
        <v>Ysbyty Prifysgol y Faenor</v>
      </c>
      <c r="M207" s="3" t="str">
        <f>VLOOKUP('Programmes (ENG)'!M207, HIDE!$A:$B, 2, FALSE)</f>
        <v>Cwmbrân</v>
      </c>
      <c r="N207" s="3" t="str">
        <f>VLOOKUP('Programmes (ENG)'!N207,HIDE!G:H, 2, FALSE)</f>
        <v>Anestheteg</v>
      </c>
      <c r="O207" s="3" t="str">
        <f t="shared" si="19"/>
        <v>/</v>
      </c>
      <c r="P207" s="3" t="str">
        <f>IF('Programmes (ENG)'!P207="","",VLOOKUP('Programmes (ENG)'!P207, HIDE!G:H, 2, FALSE))</f>
        <v>Meddygaeth Gofal Dwys</v>
      </c>
      <c r="Q207" s="3" t="str">
        <f>IF('Programmes (ENG)'!Q207="Supervisor to be Confirmed",VLOOKUP('Programmes (ENG)'!Q207,HIDE!A:B,2,FALSE),IF('Programmes (ENG)'!Q207="","",'Programmes (ENG)'!Q207))</f>
        <v>Dr Lloyd Harding</v>
      </c>
      <c r="R207" s="3" t="str">
        <f>'Programmes (ENG)'!R207</f>
        <v>F1</v>
      </c>
      <c r="S207" s="10">
        <f>'Programmes (ENG)'!S207</f>
        <v>44537</v>
      </c>
      <c r="T207" s="10">
        <f>'Programmes (ENG)'!T207</f>
        <v>45020</v>
      </c>
      <c r="U207" s="3" t="str">
        <f>VLOOKUP('Programmes (ENG)'!U207,HIDE!A:B,2, FALSE)</f>
        <v>Bwrdd Iechyd Prifysgol Aneurin Bevan</v>
      </c>
      <c r="V207" s="3" t="str">
        <f>VLOOKUP('Programmes (ENG)'!V207, HIDE!$A:$B, 2, FALSE)</f>
        <v>Ysbyty Brenhinol Gwent / Ysbyty Prifysgol y Faenor</v>
      </c>
      <c r="W207" s="3" t="str">
        <f>VLOOKUP('Programmes (ENG)'!W207, HIDE!$A:$B, 2, FALSE)</f>
        <v>Casnewydd / Cwmbrân</v>
      </c>
      <c r="X207" s="3" t="str">
        <f>VLOOKUP('Programmes (ENG)'!X207,HIDE!G:H, 2, FALSE)</f>
        <v>Llawdriniaeth Gyffredinol</v>
      </c>
      <c r="Y207" s="3" t="str">
        <f t="shared" si="20"/>
        <v>/</v>
      </c>
      <c r="Z207" s="46" t="str">
        <f>IF('Programmes (ENG)'!Z207="","",VLOOKUP('Programmes (ENG)'!Z207, HIDE!G:H, 2, FALSE))</f>
        <v>Is-arbenigedd I'w Gadarnhau</v>
      </c>
      <c r="AA207" s="3" t="str">
        <f>IF('Programmes (ENG)'!AA207="Supervisor to be Confirmed",VLOOKUP('Programmes (ENG)'!AA207,HIDE!A:B,2,FALSE),IF('Programmes (ENG)'!AA207="","",'Programmes (ENG)'!AA207))</f>
        <v>Mr David McLain</v>
      </c>
      <c r="AB207" s="3" t="str">
        <f>'Programmes (ENG)'!AB207</f>
        <v>F1</v>
      </c>
      <c r="AC207" s="10">
        <f>'Programmes (ENG)'!AC207</f>
        <v>45021</v>
      </c>
      <c r="AD207" s="10">
        <f>'Programmes (ENG)'!AD207</f>
        <v>45139</v>
      </c>
      <c r="AE207" s="3" t="str">
        <f>VLOOKUP('Programmes (ENG)'!AE207,HIDE!A:B,2, FALSE)</f>
        <v>Bwrdd Iechyd Prifysgol Aneurin Bevan</v>
      </c>
      <c r="AF207" s="3" t="str">
        <f>VLOOKUP('Programmes (ENG)'!AF207, HIDE!$A:$B, 2, FALSE)</f>
        <v>Ysbyty Brenhinol Gwent</v>
      </c>
      <c r="AG207" s="3" t="str">
        <f>VLOOKUP('Programmes (ENG)'!AG207, HIDE!$A:$B, 2, FALSE)</f>
        <v>Casnewydd</v>
      </c>
      <c r="AH207" s="3" t="str">
        <f>VLOOKUP('Programmes (ENG)'!AH207,HIDE!G:H, 2, FALSE)</f>
        <v>Meddygaeth Gyffredinol (Mewnol)</v>
      </c>
      <c r="AI207" s="3" t="str">
        <f t="shared" si="21"/>
        <v>/</v>
      </c>
      <c r="AJ207" s="3" t="str">
        <f>IF('Programmes (ENG)'!AJ207="","",VLOOKUP('Programmes (ENG)'!AJ207, HIDE!G:H, 2, FALSE))</f>
        <v>Meddygaeth Adsefydlu</v>
      </c>
      <c r="AK207" s="3" t="str">
        <f>IF('Programmes (ENG)'!AK207="Supervisor to be Confirmed",VLOOKUP('Programmes (ENG)'!AK207,HIDE!A:B,2,FALSE),IF('Programmes (ENG)'!AK207="","",'Programmes (ENG)'!AK207))</f>
        <v>Dr Syed Asif Alam</v>
      </c>
      <c r="AL207" s="10" t="str">
        <f>IF('Programmes (ENG)'!AL207="", "", 'Programmes (ENG)'!AL207)</f>
        <v/>
      </c>
      <c r="AM207" s="10" t="str">
        <f>IF('Programmes (ENG)'!AM207="", "", 'Programmes (ENG)'!AM207)</f>
        <v/>
      </c>
      <c r="AN207" s="9" t="str">
        <f>IF('Programmes (ENG)'!AN207="","",VLOOKUP('Programmes (ENG)'!AN207,HIDE!A:B,2,FALSE))</f>
        <v/>
      </c>
      <c r="AO207" s="9" t="str">
        <f>IF('Programmes (ENG)'!AO207="","",VLOOKUP('Programmes (ENG)'!AO207,HIDE!A:B,2,FALSE))</f>
        <v/>
      </c>
      <c r="AP207" s="9" t="str">
        <f>IF('Programmes (ENG)'!AP207="","",VLOOKUP('Programmes (ENG)'!AP207,HIDE!$A:$B,2,FALSE))</f>
        <v/>
      </c>
      <c r="AQ207" s="9" t="str">
        <f t="shared" si="22"/>
        <v/>
      </c>
      <c r="AR207" s="9" t="str">
        <f>IF('Programmes (ENG)'!AR207="","",VLOOKUP('Programmes (ENG)'!AR207,HIDE!A:B,2,FALSE))</f>
        <v/>
      </c>
      <c r="AS207" s="9" t="str">
        <f t="shared" si="23"/>
        <v/>
      </c>
      <c r="AT207" s="9" t="str">
        <f>IF('Programmes (ENG)'!AT207="Supervisor to be Confirmed",VLOOKUP('Programmes (ENG)'!AT207,HIDE!A:B,2,FALSE),IF('Programmes (ENG)'!AT207="","",'Programmes (ENG)'!AT207))</f>
        <v/>
      </c>
    </row>
    <row r="208" spans="1:46" hidden="1" x14ac:dyDescent="0.25">
      <c r="A208" s="3" t="str">
        <f>'Programmes (ENG)'!A208</f>
        <v>FP</v>
      </c>
      <c r="B208" s="3" t="str">
        <f>'Programmes (ENG)'!B208</f>
        <v>F1/7A6/069c</v>
      </c>
      <c r="C208" s="3" t="str">
        <f>'Programmes (ENG)'!C208</f>
        <v>WAL/FP/069c</v>
      </c>
      <c r="D208" s="3" t="s">
        <v>872</v>
      </c>
      <c r="E208" s="5">
        <f>'Programmes (ENG)'!E208</f>
        <v>1</v>
      </c>
      <c r="F208" s="9" t="str">
        <f t="shared" si="18"/>
        <v xml:space="preserve">Meddygaeth Gyffredinol (Mewnol)/Meddygaeth Adsefydlu, Anestheteg/Meddygaeth Gofal Dwys, Llawdriniaeth Gyffredinol/Is-arbenigedd I'w Gadarnhau </v>
      </c>
      <c r="G208" s="9" t="str">
        <f>IF('Programmes (ENG)'!G208="Supervisor to be Confirmed",VLOOKUP('Programmes (ENG)'!G208,HIDE!A:B,2,FALSE),IF('Programmes (ENG)'!G208="","",'Programmes (ENG)'!G208))</f>
        <v>Dr Syed Asif Alam</v>
      </c>
      <c r="H208" s="5" t="str">
        <f>'Programmes (ENG)'!H208</f>
        <v>F1</v>
      </c>
      <c r="I208" s="6">
        <f>'Programmes (ENG)'!I208</f>
        <v>44770</v>
      </c>
      <c r="J208" s="6">
        <f>'Programmes (ENG)'!J208</f>
        <v>44901</v>
      </c>
      <c r="K208" s="3" t="str">
        <f>VLOOKUP('Programmes (ENG)'!K208,HIDE!A:B,2, FALSE)</f>
        <v>Bwrdd Iechyd Prifysgol Aneurin Bevan</v>
      </c>
      <c r="L208" s="3" t="str">
        <f>VLOOKUP('Programmes (ENG)'!L208, HIDE!$A:$B, 2, FALSE)</f>
        <v>Ysbyty Brenhinol Gwent</v>
      </c>
      <c r="M208" s="3" t="str">
        <f>VLOOKUP('Programmes (ENG)'!M208, HIDE!$A:$B, 2, FALSE)</f>
        <v>Casnewydd</v>
      </c>
      <c r="N208" s="3" t="str">
        <f>VLOOKUP('Programmes (ENG)'!N208,HIDE!G:H, 2, FALSE)</f>
        <v>Meddygaeth Gyffredinol (Mewnol)</v>
      </c>
      <c r="O208" s="3" t="str">
        <f t="shared" si="19"/>
        <v>/</v>
      </c>
      <c r="P208" s="3" t="str">
        <f>IF('Programmes (ENG)'!P208="","",VLOOKUP('Programmes (ENG)'!P208, HIDE!G:H, 2, FALSE))</f>
        <v>Meddygaeth Adsefydlu</v>
      </c>
      <c r="Q208" s="3" t="str">
        <f>IF('Programmes (ENG)'!Q208="Supervisor to be Confirmed",VLOOKUP('Programmes (ENG)'!Q208,HIDE!A:B,2,FALSE),IF('Programmes (ENG)'!Q208="","",'Programmes (ENG)'!Q208))</f>
        <v>Dr Syed Asif Alam</v>
      </c>
      <c r="R208" s="3" t="str">
        <f>'Programmes (ENG)'!R208</f>
        <v>F1</v>
      </c>
      <c r="S208" s="10">
        <f>'Programmes (ENG)'!S208</f>
        <v>44537</v>
      </c>
      <c r="T208" s="10">
        <f>'Programmes (ENG)'!T208</f>
        <v>45020</v>
      </c>
      <c r="U208" s="3" t="str">
        <f>VLOOKUP('Programmes (ENG)'!U208,HIDE!A:B,2, FALSE)</f>
        <v>Bwrdd Iechyd Prifysgol Aneurin Bevan</v>
      </c>
      <c r="V208" s="3" t="str">
        <f>VLOOKUP('Programmes (ENG)'!V208, HIDE!$A:$B, 2, FALSE)</f>
        <v>Ysbyty Prifysgol y Faenor</v>
      </c>
      <c r="W208" s="3" t="str">
        <f>VLOOKUP('Programmes (ENG)'!W208, HIDE!$A:$B, 2, FALSE)</f>
        <v>Cwmbrân</v>
      </c>
      <c r="X208" s="3" t="str">
        <f>VLOOKUP('Programmes (ENG)'!X208,HIDE!G:H, 2, FALSE)</f>
        <v>Anestheteg</v>
      </c>
      <c r="Y208" s="3" t="str">
        <f t="shared" si="20"/>
        <v>/</v>
      </c>
      <c r="Z208" s="3" t="str">
        <f>IF('Programmes (ENG)'!Z208="","",VLOOKUP('Programmes (ENG)'!Z208, HIDE!G:H, 2, FALSE))</f>
        <v>Meddygaeth Gofal Dwys</v>
      </c>
      <c r="AA208" s="3" t="str">
        <f>IF('Programmes (ENG)'!AA208="Supervisor to be Confirmed",VLOOKUP('Programmes (ENG)'!AA208,HIDE!A:B,2,FALSE),IF('Programmes (ENG)'!AA208="","",'Programmes (ENG)'!AA208))</f>
        <v>Dr Lloyd Harding</v>
      </c>
      <c r="AB208" s="3" t="str">
        <f>'Programmes (ENG)'!AB208</f>
        <v>F1</v>
      </c>
      <c r="AC208" s="10">
        <f>'Programmes (ENG)'!AC208</f>
        <v>45021</v>
      </c>
      <c r="AD208" s="10">
        <f>'Programmes (ENG)'!AD208</f>
        <v>45139</v>
      </c>
      <c r="AE208" s="3" t="str">
        <f>VLOOKUP('Programmes (ENG)'!AE208,HIDE!A:B,2, FALSE)</f>
        <v>Bwrdd Iechyd Prifysgol Aneurin Bevan</v>
      </c>
      <c r="AF208" s="3" t="str">
        <f>VLOOKUP('Programmes (ENG)'!AF208, HIDE!$A:$B, 2, FALSE)</f>
        <v>Ysbyty Brenhinol Gwent / Ysbyty Prifysgol y Faenor</v>
      </c>
      <c r="AG208" s="3" t="str">
        <f>VLOOKUP('Programmes (ENG)'!AG208, HIDE!$A:$B, 2, FALSE)</f>
        <v>Casnewydd / Cwmbrân</v>
      </c>
      <c r="AH208" s="3" t="str">
        <f>VLOOKUP('Programmes (ENG)'!AH208,HIDE!G:H, 2, FALSE)</f>
        <v>Llawdriniaeth Gyffredinol</v>
      </c>
      <c r="AI208" s="3" t="str">
        <f t="shared" si="21"/>
        <v>/</v>
      </c>
      <c r="AJ208" s="46" t="str">
        <f>IF('Programmes (ENG)'!AJ208="","",VLOOKUP('Programmes (ENG)'!AJ208, HIDE!G:H, 2, FALSE))</f>
        <v>Is-arbenigedd I'w Gadarnhau</v>
      </c>
      <c r="AK208" s="3" t="str">
        <f>IF('Programmes (ENG)'!AK208="Supervisor to be Confirmed",VLOOKUP('Programmes (ENG)'!AK208,HIDE!A:B,2,FALSE),IF('Programmes (ENG)'!AK208="","",'Programmes (ENG)'!AK208))</f>
        <v>Mr David McLain</v>
      </c>
      <c r="AL208" s="10" t="str">
        <f>IF('Programmes (ENG)'!AL208="", "", 'Programmes (ENG)'!AL208)</f>
        <v/>
      </c>
      <c r="AM208" s="10" t="str">
        <f>IF('Programmes (ENG)'!AM208="", "", 'Programmes (ENG)'!AM208)</f>
        <v/>
      </c>
      <c r="AN208" s="9" t="str">
        <f>IF('Programmes (ENG)'!AN208="","",VLOOKUP('Programmes (ENG)'!AN208,HIDE!A:B,2,FALSE))</f>
        <v/>
      </c>
      <c r="AO208" s="9" t="str">
        <f>IF('Programmes (ENG)'!AO208="","",VLOOKUP('Programmes (ENG)'!AO208,HIDE!A:B,2,FALSE))</f>
        <v/>
      </c>
      <c r="AP208" s="9" t="str">
        <f>IF('Programmes (ENG)'!AP208="","",VLOOKUP('Programmes (ENG)'!AP208,HIDE!$A:$B,2,FALSE))</f>
        <v/>
      </c>
      <c r="AQ208" s="9" t="str">
        <f t="shared" si="22"/>
        <v/>
      </c>
      <c r="AR208" s="9" t="str">
        <f>IF('Programmes (ENG)'!AR208="","",VLOOKUP('Programmes (ENG)'!AR208,HIDE!A:B,2,FALSE))</f>
        <v/>
      </c>
      <c r="AS208" s="9" t="str">
        <f t="shared" si="23"/>
        <v/>
      </c>
      <c r="AT208" s="9" t="str">
        <f>IF('Programmes (ENG)'!AT208="Supervisor to be Confirmed",VLOOKUP('Programmes (ENG)'!AT208,HIDE!A:B,2,FALSE),IF('Programmes (ENG)'!AT208="","",'Programmes (ENG)'!AT208))</f>
        <v/>
      </c>
    </row>
    <row r="209" spans="1:46" hidden="1" x14ac:dyDescent="0.25">
      <c r="A209" s="3" t="str">
        <f>'Programmes (ENG)'!A209</f>
        <v>FP</v>
      </c>
      <c r="B209" s="3" t="str">
        <f>'Programmes (ENG)'!B209</f>
        <v>F1/7A1E/070a</v>
      </c>
      <c r="C209" s="3" t="str">
        <f>'Programmes (ENG)'!C209</f>
        <v>WAL/FP/070a</v>
      </c>
      <c r="D209" s="3" t="s">
        <v>872</v>
      </c>
      <c r="E209" s="5">
        <f>'Programmes (ENG)'!E209</f>
        <v>1</v>
      </c>
      <c r="F209" s="9" t="str">
        <f t="shared" si="18"/>
        <v xml:space="preserve">Meddygaeth Gyffredinol (Mewnol)/Endocrinoleg a Diabetes Mellitus, Llawdriniaeth Gyffredinol/Llawdriniaeth y Colon a'r Rhefr, Meddygaeth Fewnol Acíwt </v>
      </c>
      <c r="G209" s="9" t="str">
        <f>IF('Programmes (ENG)'!G209="Supervisor to be Confirmed",VLOOKUP('Programmes (ENG)'!G209,HIDE!A:B,2,FALSE),IF('Programmes (ENG)'!G209="","",'Programmes (ENG)'!G209))</f>
        <v>Dr Anthony Dixon</v>
      </c>
      <c r="H209" s="5" t="str">
        <f>'Programmes (ENG)'!H209</f>
        <v>F1</v>
      </c>
      <c r="I209" s="6">
        <f>'Programmes (ENG)'!I209</f>
        <v>44770</v>
      </c>
      <c r="J209" s="6">
        <f>'Programmes (ENG)'!J209</f>
        <v>44901</v>
      </c>
      <c r="K209" s="3" t="str">
        <f>VLOOKUP('Programmes (ENG)'!K209,HIDE!A:B,2, FALSE)</f>
        <v>Bwrdd Iechyd Prifysgol Betsi Cadwaladr</v>
      </c>
      <c r="L209" s="3" t="str">
        <f>VLOOKUP('Programmes (ENG)'!L209, HIDE!$A:$B, 2, FALSE)</f>
        <v>Ysbyty Wrexham Maelor</v>
      </c>
      <c r="M209" s="3" t="str">
        <f>VLOOKUP('Programmes (ENG)'!M209, HIDE!$A:$B, 2, FALSE)</f>
        <v>Wrecsam</v>
      </c>
      <c r="N209" s="3" t="str">
        <f>VLOOKUP('Programmes (ENG)'!N209,HIDE!G:H, 2, FALSE)</f>
        <v>Meddygaeth Gyffredinol (Mewnol)</v>
      </c>
      <c r="O209" s="3" t="str">
        <f t="shared" si="19"/>
        <v>/</v>
      </c>
      <c r="P209" s="3" t="str">
        <f>IF('Programmes (ENG)'!P209="","",VLOOKUP('Programmes (ENG)'!P209, HIDE!G:H, 2, FALSE))</f>
        <v>Endocrinoleg a Diabetes Mellitus</v>
      </c>
      <c r="Q209" s="3" t="str">
        <f>IF('Programmes (ENG)'!Q209="Supervisor to be Confirmed",VLOOKUP('Programmes (ENG)'!Q209,HIDE!A:B,2,FALSE),IF('Programmes (ENG)'!Q209="","",'Programmes (ENG)'!Q209))</f>
        <v>Dr Anthony Dixon</v>
      </c>
      <c r="R209" s="3" t="str">
        <f>'Programmes (ENG)'!R209</f>
        <v>F1</v>
      </c>
      <c r="S209" s="10">
        <f>'Programmes (ENG)'!S209</f>
        <v>44537</v>
      </c>
      <c r="T209" s="10">
        <f>'Programmes (ENG)'!T209</f>
        <v>45020</v>
      </c>
      <c r="U209" s="3" t="str">
        <f>VLOOKUP('Programmes (ENG)'!U209,HIDE!A:B,2, FALSE)</f>
        <v>Bwrdd Iechyd Prifysgol Betsi Cadwaladr</v>
      </c>
      <c r="V209" s="3" t="str">
        <f>VLOOKUP('Programmes (ENG)'!V209, HIDE!$A:$B, 2, FALSE)</f>
        <v>Ysbyty Wrexham Maelor</v>
      </c>
      <c r="W209" s="3" t="str">
        <f>VLOOKUP('Programmes (ENG)'!W209, HIDE!$A:$B, 2, FALSE)</f>
        <v>Wrecsam</v>
      </c>
      <c r="X209" s="3" t="str">
        <f>VLOOKUP('Programmes (ENG)'!X209,HIDE!G:H, 2, FALSE)</f>
        <v>Llawdriniaeth Gyffredinol</v>
      </c>
      <c r="Y209" s="3" t="str">
        <f t="shared" si="20"/>
        <v>/</v>
      </c>
      <c r="Z209" s="3" t="str">
        <f>IF('Programmes (ENG)'!Z209="","",VLOOKUP('Programmes (ENG)'!Z209, HIDE!G:H, 2, FALSE))</f>
        <v>Llawdriniaeth y Colon a'r Rhefr</v>
      </c>
      <c r="AA209" s="3" t="str">
        <f>IF('Programmes (ENG)'!AA209="Supervisor to be Confirmed",VLOOKUP('Programmes (ENG)'!AA209,HIDE!A:B,2,FALSE),IF('Programmes (ENG)'!AA209="","",'Programmes (ENG)'!AA209))</f>
        <v xml:space="preserve">Mr Michael Thornton </v>
      </c>
      <c r="AB209" s="3" t="str">
        <f>'Programmes (ENG)'!AB209</f>
        <v>F1</v>
      </c>
      <c r="AC209" s="10">
        <f>'Programmes (ENG)'!AC209</f>
        <v>45021</v>
      </c>
      <c r="AD209" s="10">
        <f>'Programmes (ENG)'!AD209</f>
        <v>45139</v>
      </c>
      <c r="AE209" s="3" t="str">
        <f>VLOOKUP('Programmes (ENG)'!AE209,HIDE!A:B,2, FALSE)</f>
        <v>Bwrdd Iechyd Prifysgol Betsi Cadwaladr</v>
      </c>
      <c r="AF209" s="3" t="str">
        <f>VLOOKUP('Programmes (ENG)'!AF209, HIDE!$A:$B, 2, FALSE)</f>
        <v>Ysbyty Wrexham Maelor</v>
      </c>
      <c r="AG209" s="3" t="str">
        <f>VLOOKUP('Programmes (ENG)'!AG209, HIDE!$A:$B, 2, FALSE)</f>
        <v>Wrecsam</v>
      </c>
      <c r="AH209" s="3" t="str">
        <f>VLOOKUP('Programmes (ENG)'!AH209,HIDE!G:H, 2, FALSE)</f>
        <v>Meddygaeth Fewnol Acíwt</v>
      </c>
      <c r="AI209" s="3" t="str">
        <f t="shared" si="21"/>
        <v/>
      </c>
      <c r="AJ209" s="3" t="str">
        <f>IF('Programmes (ENG)'!AJ209="","",VLOOKUP('Programmes (ENG)'!AJ209, HIDE!G:H, 2, FALSE))</f>
        <v/>
      </c>
      <c r="AK209" s="3" t="str">
        <f>IF('Programmes (ENG)'!AK209="Supervisor to be Confirmed",VLOOKUP('Programmes (ENG)'!AK209,HIDE!A:B,2,FALSE),IF('Programmes (ENG)'!AK209="","",'Programmes (ENG)'!AK209))</f>
        <v>Dr James Kilbane</v>
      </c>
      <c r="AL209" s="10" t="str">
        <f>IF('Programmes (ENG)'!AL209="", "", 'Programmes (ENG)'!AL209)</f>
        <v/>
      </c>
      <c r="AM209" s="10" t="str">
        <f>IF('Programmes (ENG)'!AM209="", "", 'Programmes (ENG)'!AM209)</f>
        <v/>
      </c>
      <c r="AN209" s="9" t="str">
        <f>IF('Programmes (ENG)'!AN209="","",VLOOKUP('Programmes (ENG)'!AN209,HIDE!A:B,2,FALSE))</f>
        <v/>
      </c>
      <c r="AO209" s="9" t="str">
        <f>IF('Programmes (ENG)'!AO209="","",VLOOKUP('Programmes (ENG)'!AO209,HIDE!A:B,2,FALSE))</f>
        <v/>
      </c>
      <c r="AP209" s="9" t="str">
        <f>IF('Programmes (ENG)'!AP209="","",VLOOKUP('Programmes (ENG)'!AP209,HIDE!$A:$B,2,FALSE))</f>
        <v/>
      </c>
      <c r="AQ209" s="9" t="str">
        <f t="shared" si="22"/>
        <v/>
      </c>
      <c r="AR209" s="9" t="str">
        <f>IF('Programmes (ENG)'!AR209="","",VLOOKUP('Programmes (ENG)'!AR209,HIDE!A:B,2,FALSE))</f>
        <v/>
      </c>
      <c r="AS209" s="9" t="str">
        <f t="shared" si="23"/>
        <v/>
      </c>
      <c r="AT209" s="9" t="str">
        <f>IF('Programmes (ENG)'!AT209="Supervisor to be Confirmed",VLOOKUP('Programmes (ENG)'!AT209,HIDE!A:B,2,FALSE),IF('Programmes (ENG)'!AT209="","",'Programmes (ENG)'!AT209))</f>
        <v/>
      </c>
    </row>
    <row r="210" spans="1:46" hidden="1" x14ac:dyDescent="0.25">
      <c r="A210" s="3" t="str">
        <f>'Programmes (ENG)'!A210</f>
        <v>FP</v>
      </c>
      <c r="B210" s="3" t="str">
        <f>'Programmes (ENG)'!B210</f>
        <v>F1/7A1E/070b</v>
      </c>
      <c r="C210" s="3" t="str">
        <f>'Programmes (ENG)'!C210</f>
        <v>WAL/FP/070b</v>
      </c>
      <c r="D210" s="3" t="s">
        <v>872</v>
      </c>
      <c r="E210" s="5">
        <f>'Programmes (ENG)'!E210</f>
        <v>1</v>
      </c>
      <c r="F210" s="9" t="str">
        <f t="shared" si="18"/>
        <v xml:space="preserve">Meddygaeth Fewnol Acíwt, Meddygaeth Gyffredinol (Mewnol)/Endocrinoleg a Diabetes Mellitus, Llawdriniaeth Gyffredinol/Llawdriniaeth y Colon a'r Rhefr </v>
      </c>
      <c r="G210" s="9" t="str">
        <f>IF('Programmes (ENG)'!G210="Supervisor to be Confirmed",VLOOKUP('Programmes (ENG)'!G210,HIDE!A:B,2,FALSE),IF('Programmes (ENG)'!G210="","",'Programmes (ENG)'!G210))</f>
        <v>Dr James Kilbane</v>
      </c>
      <c r="H210" s="5" t="str">
        <f>'Programmes (ENG)'!H210</f>
        <v>F1</v>
      </c>
      <c r="I210" s="6">
        <f>'Programmes (ENG)'!I210</f>
        <v>44770</v>
      </c>
      <c r="J210" s="6">
        <f>'Programmes (ENG)'!J210</f>
        <v>44901</v>
      </c>
      <c r="K210" s="3" t="str">
        <f>VLOOKUP('Programmes (ENG)'!K210,HIDE!A:B,2, FALSE)</f>
        <v>Bwrdd Iechyd Prifysgol Betsi Cadwaladr</v>
      </c>
      <c r="L210" s="3" t="str">
        <f>VLOOKUP('Programmes (ENG)'!L210, HIDE!$A:$B, 2, FALSE)</f>
        <v>Ysbyty Wrexham Maelor</v>
      </c>
      <c r="M210" s="3" t="str">
        <f>VLOOKUP('Programmes (ENG)'!M210, HIDE!$A:$B, 2, FALSE)</f>
        <v>Wrecsam</v>
      </c>
      <c r="N210" s="3" t="str">
        <f>VLOOKUP('Programmes (ENG)'!N210,HIDE!G:H, 2, FALSE)</f>
        <v>Meddygaeth Fewnol Acíwt</v>
      </c>
      <c r="O210" s="3" t="str">
        <f t="shared" si="19"/>
        <v/>
      </c>
      <c r="P210" s="3" t="str">
        <f>IF('Programmes (ENG)'!P210="","",VLOOKUP('Programmes (ENG)'!P210, HIDE!G:H, 2, FALSE))</f>
        <v/>
      </c>
      <c r="Q210" s="3" t="str">
        <f>IF('Programmes (ENG)'!Q210="Supervisor to be Confirmed",VLOOKUP('Programmes (ENG)'!Q210,HIDE!A:B,2,FALSE),IF('Programmes (ENG)'!Q210="","",'Programmes (ENG)'!Q210))</f>
        <v>Dr James Kilbane</v>
      </c>
      <c r="R210" s="3" t="str">
        <f>'Programmes (ENG)'!R210</f>
        <v>F1</v>
      </c>
      <c r="S210" s="10">
        <f>'Programmes (ENG)'!S210</f>
        <v>44537</v>
      </c>
      <c r="T210" s="10">
        <f>'Programmes (ENG)'!T210</f>
        <v>45020</v>
      </c>
      <c r="U210" s="3" t="str">
        <f>VLOOKUP('Programmes (ENG)'!U210,HIDE!A:B,2, FALSE)</f>
        <v>Bwrdd Iechyd Prifysgol Betsi Cadwaladr</v>
      </c>
      <c r="V210" s="3" t="str">
        <f>VLOOKUP('Programmes (ENG)'!V210, HIDE!$A:$B, 2, FALSE)</f>
        <v>Ysbyty Wrexham Maelor</v>
      </c>
      <c r="W210" s="3" t="str">
        <f>VLOOKUP('Programmes (ENG)'!W210, HIDE!$A:$B, 2, FALSE)</f>
        <v>Wrecsam</v>
      </c>
      <c r="X210" s="3" t="str">
        <f>VLOOKUP('Programmes (ENG)'!X210,HIDE!G:H, 2, FALSE)</f>
        <v>Meddygaeth Gyffredinol (Mewnol)</v>
      </c>
      <c r="Y210" s="3" t="str">
        <f t="shared" si="20"/>
        <v>/</v>
      </c>
      <c r="Z210" s="3" t="str">
        <f>IF('Programmes (ENG)'!Z210="","",VLOOKUP('Programmes (ENG)'!Z210, HIDE!G:H, 2, FALSE))</f>
        <v>Endocrinoleg a Diabetes Mellitus</v>
      </c>
      <c r="AA210" s="3" t="str">
        <f>IF('Programmes (ENG)'!AA210="Supervisor to be Confirmed",VLOOKUP('Programmes (ENG)'!AA210,HIDE!A:B,2,FALSE),IF('Programmes (ENG)'!AA210="","",'Programmes (ENG)'!AA210))</f>
        <v>Dr Anthony Dixon</v>
      </c>
      <c r="AB210" s="3" t="str">
        <f>'Programmes (ENG)'!AB210</f>
        <v>F1</v>
      </c>
      <c r="AC210" s="10">
        <f>'Programmes (ENG)'!AC210</f>
        <v>45021</v>
      </c>
      <c r="AD210" s="10">
        <f>'Programmes (ENG)'!AD210</f>
        <v>45139</v>
      </c>
      <c r="AE210" s="3" t="str">
        <f>VLOOKUP('Programmes (ENG)'!AE210,HIDE!A:B,2, FALSE)</f>
        <v>Bwrdd Iechyd Prifysgol Betsi Cadwaladr</v>
      </c>
      <c r="AF210" s="3" t="str">
        <f>VLOOKUP('Programmes (ENG)'!AF210, HIDE!$A:$B, 2, FALSE)</f>
        <v>Ysbyty Wrexham Maelor</v>
      </c>
      <c r="AG210" s="3" t="str">
        <f>VLOOKUP('Programmes (ENG)'!AG210, HIDE!$A:$B, 2, FALSE)</f>
        <v>Wrecsam</v>
      </c>
      <c r="AH210" s="3" t="str">
        <f>VLOOKUP('Programmes (ENG)'!AH210,HIDE!G:H, 2, FALSE)</f>
        <v>Llawdriniaeth Gyffredinol</v>
      </c>
      <c r="AI210" s="3" t="str">
        <f t="shared" si="21"/>
        <v>/</v>
      </c>
      <c r="AJ210" s="3" t="str">
        <f>IF('Programmes (ENG)'!AJ210="","",VLOOKUP('Programmes (ENG)'!AJ210, HIDE!G:H, 2, FALSE))</f>
        <v>Llawdriniaeth y Colon a'r Rhefr</v>
      </c>
      <c r="AK210" s="3" t="str">
        <f>IF('Programmes (ENG)'!AK210="Supervisor to be Confirmed",VLOOKUP('Programmes (ENG)'!AK210,HIDE!A:B,2,FALSE),IF('Programmes (ENG)'!AK210="","",'Programmes (ENG)'!AK210))</f>
        <v xml:space="preserve">Mr Michael Thornton </v>
      </c>
      <c r="AL210" s="10" t="str">
        <f>IF('Programmes (ENG)'!AL210="", "", 'Programmes (ENG)'!AL210)</f>
        <v/>
      </c>
      <c r="AM210" s="10" t="str">
        <f>IF('Programmes (ENG)'!AM210="", "", 'Programmes (ENG)'!AM210)</f>
        <v/>
      </c>
      <c r="AN210" s="9" t="str">
        <f>IF('Programmes (ENG)'!AN210="","",VLOOKUP('Programmes (ENG)'!AN210,HIDE!A:B,2,FALSE))</f>
        <v/>
      </c>
      <c r="AO210" s="9" t="str">
        <f>IF('Programmes (ENG)'!AO210="","",VLOOKUP('Programmes (ENG)'!AO210,HIDE!A:B,2,FALSE))</f>
        <v/>
      </c>
      <c r="AP210" s="9" t="str">
        <f>IF('Programmes (ENG)'!AP210="","",VLOOKUP('Programmes (ENG)'!AP210,HIDE!$A:$B,2,FALSE))</f>
        <v/>
      </c>
      <c r="AQ210" s="9" t="str">
        <f t="shared" si="22"/>
        <v/>
      </c>
      <c r="AR210" s="9" t="str">
        <f>IF('Programmes (ENG)'!AR210="","",VLOOKUP('Programmes (ENG)'!AR210,HIDE!A:B,2,FALSE))</f>
        <v/>
      </c>
      <c r="AS210" s="9" t="str">
        <f t="shared" si="23"/>
        <v/>
      </c>
      <c r="AT210" s="9" t="str">
        <f>IF('Programmes (ENG)'!AT210="Supervisor to be Confirmed",VLOOKUP('Programmes (ENG)'!AT210,HIDE!A:B,2,FALSE),IF('Programmes (ENG)'!AT210="","",'Programmes (ENG)'!AT210))</f>
        <v/>
      </c>
    </row>
    <row r="211" spans="1:46" hidden="1" x14ac:dyDescent="0.25">
      <c r="A211" s="3" t="str">
        <f>'Programmes (ENG)'!A211</f>
        <v>FP</v>
      </c>
      <c r="B211" s="3" t="str">
        <f>'Programmes (ENG)'!B211</f>
        <v>F1/7A1E/070c</v>
      </c>
      <c r="C211" s="3" t="str">
        <f>'Programmes (ENG)'!C211</f>
        <v>WAL/FP/070c</v>
      </c>
      <c r="D211" s="3" t="s">
        <v>872</v>
      </c>
      <c r="E211" s="5">
        <f>'Programmes (ENG)'!E211</f>
        <v>1</v>
      </c>
      <c r="F211" s="9" t="str">
        <f t="shared" si="18"/>
        <v xml:space="preserve">Llawdriniaeth Gyffredinol/Llawdriniaeth y Colon a'r Rhefr, Meddygaeth Fewnol Acíwt, Meddygaeth Gyffredinol (Mewnol)/Endocrinoleg a Diabetes Mellitus </v>
      </c>
      <c r="G211" s="9" t="str">
        <f>IF('Programmes (ENG)'!G211="Supervisor to be Confirmed",VLOOKUP('Programmes (ENG)'!G211,HIDE!A:B,2,FALSE),IF('Programmes (ENG)'!G211="","",'Programmes (ENG)'!G211))</f>
        <v xml:space="preserve">Mr Michael Thornton </v>
      </c>
      <c r="H211" s="5" t="str">
        <f>'Programmes (ENG)'!H211</f>
        <v>F1</v>
      </c>
      <c r="I211" s="6">
        <f>'Programmes (ENG)'!I211</f>
        <v>44770</v>
      </c>
      <c r="J211" s="6">
        <f>'Programmes (ENG)'!J211</f>
        <v>44901</v>
      </c>
      <c r="K211" s="3" t="str">
        <f>VLOOKUP('Programmes (ENG)'!K211,HIDE!A:B,2, FALSE)</f>
        <v>Bwrdd Iechyd Prifysgol Betsi Cadwaladr</v>
      </c>
      <c r="L211" s="3" t="str">
        <f>VLOOKUP('Programmes (ENG)'!L211, HIDE!$A:$B, 2, FALSE)</f>
        <v>Ysbyty Wrexham Maelor</v>
      </c>
      <c r="M211" s="3" t="str">
        <f>VLOOKUP('Programmes (ENG)'!M211, HIDE!$A:$B, 2, FALSE)</f>
        <v>Wrecsam</v>
      </c>
      <c r="N211" s="3" t="str">
        <f>VLOOKUP('Programmes (ENG)'!N211,HIDE!G:H, 2, FALSE)</f>
        <v>Llawdriniaeth Gyffredinol</v>
      </c>
      <c r="O211" s="3" t="str">
        <f t="shared" si="19"/>
        <v>/</v>
      </c>
      <c r="P211" s="3" t="str">
        <f>IF('Programmes (ENG)'!P211="","",VLOOKUP('Programmes (ENG)'!P211, HIDE!G:H, 2, FALSE))</f>
        <v>Llawdriniaeth y Colon a'r Rhefr</v>
      </c>
      <c r="Q211" s="3" t="str">
        <f>IF('Programmes (ENG)'!Q211="Supervisor to be Confirmed",VLOOKUP('Programmes (ENG)'!Q211,HIDE!A:B,2,FALSE),IF('Programmes (ENG)'!Q211="","",'Programmes (ENG)'!Q211))</f>
        <v xml:space="preserve">Mr Michael Thornton </v>
      </c>
      <c r="R211" s="3" t="str">
        <f>'Programmes (ENG)'!R211</f>
        <v>F1</v>
      </c>
      <c r="S211" s="10">
        <f>'Programmes (ENG)'!S211</f>
        <v>44537</v>
      </c>
      <c r="T211" s="10">
        <f>'Programmes (ENG)'!T211</f>
        <v>45020</v>
      </c>
      <c r="U211" s="3" t="str">
        <f>VLOOKUP('Programmes (ENG)'!U211,HIDE!A:B,2, FALSE)</f>
        <v>Bwrdd Iechyd Prifysgol Betsi Cadwaladr</v>
      </c>
      <c r="V211" s="3" t="str">
        <f>VLOOKUP('Programmes (ENG)'!V211, HIDE!$A:$B, 2, FALSE)</f>
        <v>Ysbyty Wrexham Maelor</v>
      </c>
      <c r="W211" s="3" t="str">
        <f>VLOOKUP('Programmes (ENG)'!W211, HIDE!$A:$B, 2, FALSE)</f>
        <v>Wrecsam</v>
      </c>
      <c r="X211" s="3" t="str">
        <f>VLOOKUP('Programmes (ENG)'!X211,HIDE!G:H, 2, FALSE)</f>
        <v>Meddygaeth Fewnol Acíwt</v>
      </c>
      <c r="Y211" s="3" t="str">
        <f t="shared" si="20"/>
        <v/>
      </c>
      <c r="Z211" s="3" t="str">
        <f>IF('Programmes (ENG)'!Z211="","",VLOOKUP('Programmes (ENG)'!Z211, HIDE!G:H, 2, FALSE))</f>
        <v/>
      </c>
      <c r="AA211" s="3" t="str">
        <f>IF('Programmes (ENG)'!AA211="Supervisor to be Confirmed",VLOOKUP('Programmes (ENG)'!AA211,HIDE!A:B,2,FALSE),IF('Programmes (ENG)'!AA211="","",'Programmes (ENG)'!AA211))</f>
        <v>Dr James Kilbane</v>
      </c>
      <c r="AB211" s="3" t="str">
        <f>'Programmes (ENG)'!AB211</f>
        <v>F1</v>
      </c>
      <c r="AC211" s="10">
        <f>'Programmes (ENG)'!AC211</f>
        <v>45021</v>
      </c>
      <c r="AD211" s="10">
        <f>'Programmes (ENG)'!AD211</f>
        <v>45139</v>
      </c>
      <c r="AE211" s="3" t="str">
        <f>VLOOKUP('Programmes (ENG)'!AE211,HIDE!A:B,2, FALSE)</f>
        <v>Bwrdd Iechyd Prifysgol Betsi Cadwaladr</v>
      </c>
      <c r="AF211" s="3" t="str">
        <f>VLOOKUP('Programmes (ENG)'!AF211, HIDE!$A:$B, 2, FALSE)</f>
        <v>Ysbyty Wrexham Maelor</v>
      </c>
      <c r="AG211" s="3" t="str">
        <f>VLOOKUP('Programmes (ENG)'!AG211, HIDE!$A:$B, 2, FALSE)</f>
        <v>Wrecsam</v>
      </c>
      <c r="AH211" s="3" t="str">
        <f>VLOOKUP('Programmes (ENG)'!AH211,HIDE!G:H, 2, FALSE)</f>
        <v>Meddygaeth Gyffredinol (Mewnol)</v>
      </c>
      <c r="AI211" s="3" t="str">
        <f t="shared" si="21"/>
        <v>/</v>
      </c>
      <c r="AJ211" s="3" t="str">
        <f>IF('Programmes (ENG)'!AJ211="","",VLOOKUP('Programmes (ENG)'!AJ211, HIDE!G:H, 2, FALSE))</f>
        <v>Endocrinoleg a Diabetes Mellitus</v>
      </c>
      <c r="AK211" s="3" t="str">
        <f>IF('Programmes (ENG)'!AK211="Supervisor to be Confirmed",VLOOKUP('Programmes (ENG)'!AK211,HIDE!A:B,2,FALSE),IF('Programmes (ENG)'!AK211="","",'Programmes (ENG)'!AK211))</f>
        <v>Dr Anthony Dixon</v>
      </c>
      <c r="AL211" s="10" t="str">
        <f>IF('Programmes (ENG)'!AL211="", "", 'Programmes (ENG)'!AL211)</f>
        <v/>
      </c>
      <c r="AM211" s="10" t="str">
        <f>IF('Programmes (ENG)'!AM211="", "", 'Programmes (ENG)'!AM211)</f>
        <v/>
      </c>
      <c r="AN211" s="9" t="str">
        <f>IF('Programmes (ENG)'!AN211="","",VLOOKUP('Programmes (ENG)'!AN211,HIDE!A:B,2,FALSE))</f>
        <v/>
      </c>
      <c r="AO211" s="9" t="str">
        <f>IF('Programmes (ENG)'!AO211="","",VLOOKUP('Programmes (ENG)'!AO211,HIDE!A:B,2,FALSE))</f>
        <v/>
      </c>
      <c r="AP211" s="9" t="str">
        <f>IF('Programmes (ENG)'!AP211="","",VLOOKUP('Programmes (ENG)'!AP211,HIDE!$A:$B,2,FALSE))</f>
        <v/>
      </c>
      <c r="AQ211" s="9" t="str">
        <f t="shared" si="22"/>
        <v/>
      </c>
      <c r="AR211" s="9" t="str">
        <f>IF('Programmes (ENG)'!AR211="","",VLOOKUP('Programmes (ENG)'!AR211,HIDE!A:B,2,FALSE))</f>
        <v/>
      </c>
      <c r="AS211" s="9" t="str">
        <f t="shared" si="23"/>
        <v/>
      </c>
      <c r="AT211" s="9" t="str">
        <f>IF('Programmes (ENG)'!AT211="Supervisor to be Confirmed",VLOOKUP('Programmes (ENG)'!AT211,HIDE!A:B,2,FALSE),IF('Programmes (ENG)'!AT211="","",'Programmes (ENG)'!AT211))</f>
        <v/>
      </c>
    </row>
    <row r="212" spans="1:46" hidden="1" x14ac:dyDescent="0.25">
      <c r="A212" s="3" t="str">
        <f>'Programmes (ENG)'!A212</f>
        <v>FP</v>
      </c>
      <c r="B212" s="3" t="str">
        <f>'Programmes (ENG)'!B212</f>
        <v>F1/7A1E/071a</v>
      </c>
      <c r="C212" s="3" t="str">
        <f>'Programmes (ENG)'!C212</f>
        <v>WAL/FP/071a</v>
      </c>
      <c r="D212" s="3" t="s">
        <v>872</v>
      </c>
      <c r="E212" s="5">
        <f>'Programmes (ENG)'!E212</f>
        <v>1</v>
      </c>
      <c r="F212" s="9" t="str">
        <f t="shared" si="18"/>
        <v xml:space="preserve">Meddygaeth Gyffredinol (Mewnol)/Cardioleg, Llawdriniaeth Gyffredinol/Llawdriniaeth Gastroberfeddol Uchaf, Meddygaeth Geriatreg </v>
      </c>
      <c r="G212" s="9" t="str">
        <f>IF('Programmes (ENG)'!G212="Supervisor to be Confirmed",VLOOKUP('Programmes (ENG)'!G212,HIDE!A:B,2,FALSE),IF('Programmes (ENG)'!G212="","",'Programmes (ENG)'!G212))</f>
        <v xml:space="preserve">Dr Richard Cowell </v>
      </c>
      <c r="H212" s="5" t="str">
        <f>'Programmes (ENG)'!H212</f>
        <v>F1</v>
      </c>
      <c r="I212" s="6">
        <f>'Programmes (ENG)'!I212</f>
        <v>44770</v>
      </c>
      <c r="J212" s="6">
        <f>'Programmes (ENG)'!J212</f>
        <v>44901</v>
      </c>
      <c r="K212" s="3" t="str">
        <f>VLOOKUP('Programmes (ENG)'!K212,HIDE!A:B,2, FALSE)</f>
        <v>Bwrdd Iechyd Prifysgol Betsi Cadwaladr</v>
      </c>
      <c r="L212" s="3" t="str">
        <f>VLOOKUP('Programmes (ENG)'!L212, HIDE!$A:$B, 2, FALSE)</f>
        <v>Ysbyty Wrexham Maelor</v>
      </c>
      <c r="M212" s="3" t="str">
        <f>VLOOKUP('Programmes (ENG)'!M212, HIDE!$A:$B, 2, FALSE)</f>
        <v>Wrecsam</v>
      </c>
      <c r="N212" s="3" t="str">
        <f>VLOOKUP('Programmes (ENG)'!N212,HIDE!G:H, 2, FALSE)</f>
        <v>Meddygaeth Gyffredinol (Mewnol)</v>
      </c>
      <c r="O212" s="3" t="str">
        <f t="shared" si="19"/>
        <v>/</v>
      </c>
      <c r="P212" s="3" t="str">
        <f>IF('Programmes (ENG)'!P212="","",VLOOKUP('Programmes (ENG)'!P212, HIDE!G:H, 2, FALSE))</f>
        <v>Cardioleg</v>
      </c>
      <c r="Q212" s="3" t="str">
        <f>IF('Programmes (ENG)'!Q212="Supervisor to be Confirmed",VLOOKUP('Programmes (ENG)'!Q212,HIDE!A:B,2,FALSE),IF('Programmes (ENG)'!Q212="","",'Programmes (ENG)'!Q212))</f>
        <v xml:space="preserve">Dr Richard Cowell </v>
      </c>
      <c r="R212" s="3" t="str">
        <f>'Programmes (ENG)'!R212</f>
        <v>F1</v>
      </c>
      <c r="S212" s="10">
        <f>'Programmes (ENG)'!S212</f>
        <v>44537</v>
      </c>
      <c r="T212" s="10">
        <f>'Programmes (ENG)'!T212</f>
        <v>45020</v>
      </c>
      <c r="U212" s="3" t="str">
        <f>VLOOKUP('Programmes (ENG)'!U212,HIDE!A:B,2, FALSE)</f>
        <v>Bwrdd Iechyd Prifysgol Betsi Cadwaladr</v>
      </c>
      <c r="V212" s="3" t="str">
        <f>VLOOKUP('Programmes (ENG)'!V212, HIDE!$A:$B, 2, FALSE)</f>
        <v>Ysbyty Wrexham Maelor</v>
      </c>
      <c r="W212" s="3" t="str">
        <f>VLOOKUP('Programmes (ENG)'!W212, HIDE!$A:$B, 2, FALSE)</f>
        <v>Wrecsam</v>
      </c>
      <c r="X212" s="3" t="str">
        <f>VLOOKUP('Programmes (ENG)'!X212,HIDE!G:H, 2, FALSE)</f>
        <v>Llawdriniaeth Gyffredinol</v>
      </c>
      <c r="Y212" s="3" t="str">
        <f t="shared" si="20"/>
        <v>/</v>
      </c>
      <c r="Z212" s="3" t="str">
        <f>IF('Programmes (ENG)'!Z212="","",VLOOKUP('Programmes (ENG)'!Z212, HIDE!G:H, 2, FALSE))</f>
        <v>Llawdriniaeth Gastroberfeddol Uchaf</v>
      </c>
      <c r="AA212" s="3" t="str">
        <f>IF('Programmes (ENG)'!AA212="Supervisor to be Confirmed",VLOOKUP('Programmes (ENG)'!AA212,HIDE!A:B,2,FALSE),IF('Programmes (ENG)'!AA212="","",'Programmes (ENG)'!AA212))</f>
        <v xml:space="preserve">Mr Andrew Baker </v>
      </c>
      <c r="AB212" s="3" t="str">
        <f>'Programmes (ENG)'!AB212</f>
        <v>F1</v>
      </c>
      <c r="AC212" s="10">
        <f>'Programmes (ENG)'!AC212</f>
        <v>45021</v>
      </c>
      <c r="AD212" s="10">
        <f>'Programmes (ENG)'!AD212</f>
        <v>45139</v>
      </c>
      <c r="AE212" s="3" t="str">
        <f>VLOOKUP('Programmes (ENG)'!AE212,HIDE!A:B,2, FALSE)</f>
        <v>Bwrdd Iechyd Prifysgol Betsi Cadwaladr</v>
      </c>
      <c r="AF212" s="3" t="str">
        <f>VLOOKUP('Programmes (ENG)'!AF212, HIDE!$A:$B, 2, FALSE)</f>
        <v>Ysbyty Wrexham Maelor</v>
      </c>
      <c r="AG212" s="3" t="str">
        <f>VLOOKUP('Programmes (ENG)'!AG212, HIDE!$A:$B, 2, FALSE)</f>
        <v>Wrecsam</v>
      </c>
      <c r="AH212" s="3" t="str">
        <f>VLOOKUP('Programmes (ENG)'!AH212,HIDE!G:H, 2, FALSE)</f>
        <v>Meddygaeth Geriatreg</v>
      </c>
      <c r="AI212" s="3" t="str">
        <f t="shared" si="21"/>
        <v/>
      </c>
      <c r="AJ212" s="3" t="str">
        <f>IF('Programmes (ENG)'!AJ212="","",VLOOKUP('Programmes (ENG)'!AJ212, HIDE!G:H, 2, FALSE))</f>
        <v/>
      </c>
      <c r="AK212" s="3" t="str">
        <f>IF('Programmes (ENG)'!AK212="Supervisor to be Confirmed",VLOOKUP('Programmes (ENG)'!AK212,HIDE!A:B,2,FALSE),IF('Programmes (ENG)'!AK212="","",'Programmes (ENG)'!AK212))</f>
        <v>Dr Cameron Abbott</v>
      </c>
      <c r="AL212" s="10" t="str">
        <f>IF('Programmes (ENG)'!AL212="", "", 'Programmes (ENG)'!AL212)</f>
        <v/>
      </c>
      <c r="AM212" s="10" t="str">
        <f>IF('Programmes (ENG)'!AM212="", "", 'Programmes (ENG)'!AM212)</f>
        <v/>
      </c>
      <c r="AN212" s="9" t="str">
        <f>IF('Programmes (ENG)'!AN212="","",VLOOKUP('Programmes (ENG)'!AN212,HIDE!A:B,2,FALSE))</f>
        <v/>
      </c>
      <c r="AO212" s="9" t="str">
        <f>IF('Programmes (ENG)'!AO212="","",VLOOKUP('Programmes (ENG)'!AO212,HIDE!A:B,2,FALSE))</f>
        <v/>
      </c>
      <c r="AP212" s="9" t="str">
        <f>IF('Programmes (ENG)'!AP212="","",VLOOKUP('Programmes (ENG)'!AP212,HIDE!$A:$B,2,FALSE))</f>
        <v/>
      </c>
      <c r="AQ212" s="9" t="str">
        <f t="shared" si="22"/>
        <v/>
      </c>
      <c r="AR212" s="9" t="str">
        <f>IF('Programmes (ENG)'!AR212="","",VLOOKUP('Programmes (ENG)'!AR212,HIDE!A:B,2,FALSE))</f>
        <v/>
      </c>
      <c r="AS212" s="9" t="str">
        <f t="shared" si="23"/>
        <v/>
      </c>
      <c r="AT212" s="9" t="str">
        <f>IF('Programmes (ENG)'!AT212="Supervisor to be Confirmed",VLOOKUP('Programmes (ENG)'!AT212,HIDE!A:B,2,FALSE),IF('Programmes (ENG)'!AT212="","",'Programmes (ENG)'!AT212))</f>
        <v/>
      </c>
    </row>
    <row r="213" spans="1:46" hidden="1" x14ac:dyDescent="0.25">
      <c r="A213" s="3" t="str">
        <f>'Programmes (ENG)'!A213</f>
        <v>FP</v>
      </c>
      <c r="B213" s="3" t="str">
        <f>'Programmes (ENG)'!B213</f>
        <v>F1/7A1E/071b</v>
      </c>
      <c r="C213" s="3" t="str">
        <f>'Programmes (ENG)'!C213</f>
        <v>WAL/FP/071b</v>
      </c>
      <c r="D213" s="3" t="s">
        <v>872</v>
      </c>
      <c r="E213" s="5">
        <f>'Programmes (ENG)'!E213</f>
        <v>1</v>
      </c>
      <c r="F213" s="9" t="str">
        <f t="shared" si="18"/>
        <v xml:space="preserve">Meddygaeth Geriatreg, Meddygaeth Gyffredinol (Mewnol)/Cardioleg, Llawdriniaeth Gyffredinol/Llawdriniaeth Gastroberfeddol Uchaf </v>
      </c>
      <c r="G213" s="9" t="str">
        <f>IF('Programmes (ENG)'!G213="Supervisor to be Confirmed",VLOOKUP('Programmes (ENG)'!G213,HIDE!A:B,2,FALSE),IF('Programmes (ENG)'!G213="","",'Programmes (ENG)'!G213))</f>
        <v>Dr Cameron Abbott</v>
      </c>
      <c r="H213" s="5" t="str">
        <f>'Programmes (ENG)'!H213</f>
        <v>F1</v>
      </c>
      <c r="I213" s="6">
        <f>'Programmes (ENG)'!I213</f>
        <v>44770</v>
      </c>
      <c r="J213" s="6">
        <f>'Programmes (ENG)'!J213</f>
        <v>44901</v>
      </c>
      <c r="K213" s="3" t="str">
        <f>VLOOKUP('Programmes (ENG)'!K213,HIDE!A:B,2, FALSE)</f>
        <v>Bwrdd Iechyd Prifysgol Betsi Cadwaladr</v>
      </c>
      <c r="L213" s="3" t="str">
        <f>VLOOKUP('Programmes (ENG)'!L213, HIDE!$A:$B, 2, FALSE)</f>
        <v>Ysbyty Wrexham Maelor</v>
      </c>
      <c r="M213" s="3" t="str">
        <f>VLOOKUP('Programmes (ENG)'!M213, HIDE!$A:$B, 2, FALSE)</f>
        <v>Wrecsam</v>
      </c>
      <c r="N213" s="3" t="str">
        <f>VLOOKUP('Programmes (ENG)'!N213,HIDE!G:H, 2, FALSE)</f>
        <v>Meddygaeth Geriatreg</v>
      </c>
      <c r="O213" s="3" t="str">
        <f t="shared" si="19"/>
        <v/>
      </c>
      <c r="P213" s="3" t="str">
        <f>IF('Programmes (ENG)'!P213="","",VLOOKUP('Programmes (ENG)'!P213, HIDE!G:H, 2, FALSE))</f>
        <v/>
      </c>
      <c r="Q213" s="3" t="str">
        <f>IF('Programmes (ENG)'!Q213="Supervisor to be Confirmed",VLOOKUP('Programmes (ENG)'!Q213,HIDE!A:B,2,FALSE),IF('Programmes (ENG)'!Q213="","",'Programmes (ENG)'!Q213))</f>
        <v>Dr Cameron Abbott</v>
      </c>
      <c r="R213" s="3" t="str">
        <f>'Programmes (ENG)'!R213</f>
        <v>F1</v>
      </c>
      <c r="S213" s="10">
        <f>'Programmes (ENG)'!S213</f>
        <v>44537</v>
      </c>
      <c r="T213" s="10">
        <f>'Programmes (ENG)'!T213</f>
        <v>45020</v>
      </c>
      <c r="U213" s="3" t="str">
        <f>VLOOKUP('Programmes (ENG)'!U213,HIDE!A:B,2, FALSE)</f>
        <v>Bwrdd Iechyd Prifysgol Betsi Cadwaladr</v>
      </c>
      <c r="V213" s="3" t="str">
        <f>VLOOKUP('Programmes (ENG)'!V213, HIDE!$A:$B, 2, FALSE)</f>
        <v>Ysbyty Wrexham Maelor</v>
      </c>
      <c r="W213" s="3" t="str">
        <f>VLOOKUP('Programmes (ENG)'!W213, HIDE!$A:$B, 2, FALSE)</f>
        <v>Wrecsam</v>
      </c>
      <c r="X213" s="3" t="str">
        <f>VLOOKUP('Programmes (ENG)'!X213,HIDE!G:H, 2, FALSE)</f>
        <v>Meddygaeth Gyffredinol (Mewnol)</v>
      </c>
      <c r="Y213" s="3" t="str">
        <f t="shared" si="20"/>
        <v>/</v>
      </c>
      <c r="Z213" s="3" t="str">
        <f>IF('Programmes (ENG)'!Z213="","",VLOOKUP('Programmes (ENG)'!Z213, HIDE!G:H, 2, FALSE))</f>
        <v>Cardioleg</v>
      </c>
      <c r="AA213" s="3" t="str">
        <f>IF('Programmes (ENG)'!AA213="Supervisor to be Confirmed",VLOOKUP('Programmes (ENG)'!AA213,HIDE!A:B,2,FALSE),IF('Programmes (ENG)'!AA213="","",'Programmes (ENG)'!AA213))</f>
        <v xml:space="preserve">Dr Richard Cowell </v>
      </c>
      <c r="AB213" s="3" t="str">
        <f>'Programmes (ENG)'!AB213</f>
        <v>F1</v>
      </c>
      <c r="AC213" s="10">
        <f>'Programmes (ENG)'!AC213</f>
        <v>45021</v>
      </c>
      <c r="AD213" s="10">
        <f>'Programmes (ENG)'!AD213</f>
        <v>45139</v>
      </c>
      <c r="AE213" s="3" t="str">
        <f>VLOOKUP('Programmes (ENG)'!AE213,HIDE!A:B,2, FALSE)</f>
        <v>Bwrdd Iechyd Prifysgol Betsi Cadwaladr</v>
      </c>
      <c r="AF213" s="3" t="str">
        <f>VLOOKUP('Programmes (ENG)'!AF213, HIDE!$A:$B, 2, FALSE)</f>
        <v>Ysbyty Wrexham Maelor</v>
      </c>
      <c r="AG213" s="3" t="str">
        <f>VLOOKUP('Programmes (ENG)'!AG213, HIDE!$A:$B, 2, FALSE)</f>
        <v>Wrecsam</v>
      </c>
      <c r="AH213" s="3" t="str">
        <f>VLOOKUP('Programmes (ENG)'!AH213,HIDE!G:H, 2, FALSE)</f>
        <v>Llawdriniaeth Gyffredinol</v>
      </c>
      <c r="AI213" s="3" t="str">
        <f t="shared" si="21"/>
        <v>/</v>
      </c>
      <c r="AJ213" s="3" t="str">
        <f>IF('Programmes (ENG)'!AJ213="","",VLOOKUP('Programmes (ENG)'!AJ213, HIDE!G:H, 2, FALSE))</f>
        <v>Llawdriniaeth Gastroberfeddol Uchaf</v>
      </c>
      <c r="AK213" s="3" t="str">
        <f>IF('Programmes (ENG)'!AK213="Supervisor to be Confirmed",VLOOKUP('Programmes (ENG)'!AK213,HIDE!A:B,2,FALSE),IF('Programmes (ENG)'!AK213="","",'Programmes (ENG)'!AK213))</f>
        <v xml:space="preserve">Mr Andrew Baker </v>
      </c>
      <c r="AL213" s="10" t="str">
        <f>IF('Programmes (ENG)'!AL213="", "", 'Programmes (ENG)'!AL213)</f>
        <v/>
      </c>
      <c r="AM213" s="10" t="str">
        <f>IF('Programmes (ENG)'!AM213="", "", 'Programmes (ENG)'!AM213)</f>
        <v/>
      </c>
      <c r="AN213" s="9" t="str">
        <f>IF('Programmes (ENG)'!AN213="","",VLOOKUP('Programmes (ENG)'!AN213,HIDE!A:B,2,FALSE))</f>
        <v/>
      </c>
      <c r="AO213" s="9" t="str">
        <f>IF('Programmes (ENG)'!AO213="","",VLOOKUP('Programmes (ENG)'!AO213,HIDE!A:B,2,FALSE))</f>
        <v/>
      </c>
      <c r="AP213" s="9" t="str">
        <f>IF('Programmes (ENG)'!AP213="","",VLOOKUP('Programmes (ENG)'!AP213,HIDE!$A:$B,2,FALSE))</f>
        <v/>
      </c>
      <c r="AQ213" s="9" t="str">
        <f t="shared" si="22"/>
        <v/>
      </c>
      <c r="AR213" s="9" t="str">
        <f>IF('Programmes (ENG)'!AR213="","",VLOOKUP('Programmes (ENG)'!AR213,HIDE!A:B,2,FALSE))</f>
        <v/>
      </c>
      <c r="AS213" s="9" t="str">
        <f t="shared" si="23"/>
        <v/>
      </c>
      <c r="AT213" s="9" t="str">
        <f>IF('Programmes (ENG)'!AT213="Supervisor to be Confirmed",VLOOKUP('Programmes (ENG)'!AT213,HIDE!A:B,2,FALSE),IF('Programmes (ENG)'!AT213="","",'Programmes (ENG)'!AT213))</f>
        <v/>
      </c>
    </row>
    <row r="214" spans="1:46" hidden="1" x14ac:dyDescent="0.25">
      <c r="A214" s="3" t="str">
        <f>'Programmes (ENG)'!A214</f>
        <v>FP</v>
      </c>
      <c r="B214" s="3" t="str">
        <f>'Programmes (ENG)'!B214</f>
        <v>F1/7A1E/071c</v>
      </c>
      <c r="C214" s="3" t="str">
        <f>'Programmes (ENG)'!C214</f>
        <v>WAL/FP/071c</v>
      </c>
      <c r="D214" s="3" t="s">
        <v>872</v>
      </c>
      <c r="E214" s="5">
        <f>'Programmes (ENG)'!E214</f>
        <v>1</v>
      </c>
      <c r="F214" s="9" t="str">
        <f t="shared" si="18"/>
        <v xml:space="preserve">Llawdriniaeth Gyffredinol/Llawdriniaeth Gastroberfeddol Uchaf, Meddygaeth Geriatreg, Meddygaeth Gyffredinol (Mewnol)/Cardioleg </v>
      </c>
      <c r="G214" s="9" t="str">
        <f>IF('Programmes (ENG)'!G214="Supervisor to be Confirmed",VLOOKUP('Programmes (ENG)'!G214,HIDE!A:B,2,FALSE),IF('Programmes (ENG)'!G214="","",'Programmes (ENG)'!G214))</f>
        <v xml:space="preserve">Mr Andrew Baker </v>
      </c>
      <c r="H214" s="5" t="str">
        <f>'Programmes (ENG)'!H214</f>
        <v>F1</v>
      </c>
      <c r="I214" s="6">
        <f>'Programmes (ENG)'!I214</f>
        <v>44770</v>
      </c>
      <c r="J214" s="6">
        <f>'Programmes (ENG)'!J214</f>
        <v>44901</v>
      </c>
      <c r="K214" s="3" t="str">
        <f>VLOOKUP('Programmes (ENG)'!K214,HIDE!A:B,2, FALSE)</f>
        <v>Bwrdd Iechyd Prifysgol Betsi Cadwaladr</v>
      </c>
      <c r="L214" s="3" t="str">
        <f>VLOOKUP('Programmes (ENG)'!L214, HIDE!$A:$B, 2, FALSE)</f>
        <v>Ysbyty Wrexham Maelor</v>
      </c>
      <c r="M214" s="3" t="str">
        <f>VLOOKUP('Programmes (ENG)'!M214, HIDE!$A:$B, 2, FALSE)</f>
        <v>Wrecsam</v>
      </c>
      <c r="N214" s="3" t="str">
        <f>VLOOKUP('Programmes (ENG)'!N214,HIDE!G:H, 2, FALSE)</f>
        <v>Llawdriniaeth Gyffredinol</v>
      </c>
      <c r="O214" s="3" t="str">
        <f t="shared" si="19"/>
        <v>/</v>
      </c>
      <c r="P214" s="3" t="str">
        <f>IF('Programmes (ENG)'!P214="","",VLOOKUP('Programmes (ENG)'!P214, HIDE!G:H, 2, FALSE))</f>
        <v>Llawdriniaeth Gastroberfeddol Uchaf</v>
      </c>
      <c r="Q214" s="3" t="str">
        <f>IF('Programmes (ENG)'!Q214="Supervisor to be Confirmed",VLOOKUP('Programmes (ENG)'!Q214,HIDE!A:B,2,FALSE),IF('Programmes (ENG)'!Q214="","",'Programmes (ENG)'!Q214))</f>
        <v xml:space="preserve">Mr Andrew Baker </v>
      </c>
      <c r="R214" s="3" t="str">
        <f>'Programmes (ENG)'!R214</f>
        <v>F1</v>
      </c>
      <c r="S214" s="10">
        <f>'Programmes (ENG)'!S214</f>
        <v>44537</v>
      </c>
      <c r="T214" s="10">
        <f>'Programmes (ENG)'!T214</f>
        <v>45020</v>
      </c>
      <c r="U214" s="3" t="str">
        <f>VLOOKUP('Programmes (ENG)'!U214,HIDE!A:B,2, FALSE)</f>
        <v>Bwrdd Iechyd Prifysgol Betsi Cadwaladr</v>
      </c>
      <c r="V214" s="3" t="str">
        <f>VLOOKUP('Programmes (ENG)'!V214, HIDE!$A:$B, 2, FALSE)</f>
        <v>Ysbyty Wrexham Maelor</v>
      </c>
      <c r="W214" s="3" t="str">
        <f>VLOOKUP('Programmes (ENG)'!W214, HIDE!$A:$B, 2, FALSE)</f>
        <v>Wrecsam</v>
      </c>
      <c r="X214" s="3" t="str">
        <f>VLOOKUP('Programmes (ENG)'!X214,HIDE!G:H, 2, FALSE)</f>
        <v>Meddygaeth Geriatreg</v>
      </c>
      <c r="Y214" s="3" t="str">
        <f t="shared" si="20"/>
        <v/>
      </c>
      <c r="Z214" s="3" t="str">
        <f>IF('Programmes (ENG)'!Z214="","",VLOOKUP('Programmes (ENG)'!Z214, HIDE!G:H, 2, FALSE))</f>
        <v/>
      </c>
      <c r="AA214" s="3" t="str">
        <f>IF('Programmes (ENG)'!AA214="Supervisor to be Confirmed",VLOOKUP('Programmes (ENG)'!AA214,HIDE!A:B,2,FALSE),IF('Programmes (ENG)'!AA214="","",'Programmes (ENG)'!AA214))</f>
        <v>Dr Cameron Abbott</v>
      </c>
      <c r="AB214" s="3" t="str">
        <f>'Programmes (ENG)'!AB214</f>
        <v>F1</v>
      </c>
      <c r="AC214" s="10">
        <f>'Programmes (ENG)'!AC214</f>
        <v>45021</v>
      </c>
      <c r="AD214" s="10">
        <f>'Programmes (ENG)'!AD214</f>
        <v>45139</v>
      </c>
      <c r="AE214" s="3" t="str">
        <f>VLOOKUP('Programmes (ENG)'!AE214,HIDE!A:B,2, FALSE)</f>
        <v>Bwrdd Iechyd Prifysgol Betsi Cadwaladr</v>
      </c>
      <c r="AF214" s="3" t="str">
        <f>VLOOKUP('Programmes (ENG)'!AF214, HIDE!$A:$B, 2, FALSE)</f>
        <v>Ysbyty Wrexham Maelor</v>
      </c>
      <c r="AG214" s="3" t="str">
        <f>VLOOKUP('Programmes (ENG)'!AG214, HIDE!$A:$B, 2, FALSE)</f>
        <v>Wrecsam</v>
      </c>
      <c r="AH214" s="3" t="str">
        <f>VLOOKUP('Programmes (ENG)'!AH214,HIDE!G:H, 2, FALSE)</f>
        <v>Meddygaeth Gyffredinol (Mewnol)</v>
      </c>
      <c r="AI214" s="3" t="str">
        <f t="shared" si="21"/>
        <v>/</v>
      </c>
      <c r="AJ214" s="3" t="str">
        <f>IF('Programmes (ENG)'!AJ214="","",VLOOKUP('Programmes (ENG)'!AJ214, HIDE!G:H, 2, FALSE))</f>
        <v>Cardioleg</v>
      </c>
      <c r="AK214" s="3" t="str">
        <f>IF('Programmes (ENG)'!AK214="Supervisor to be Confirmed",VLOOKUP('Programmes (ENG)'!AK214,HIDE!A:B,2,FALSE),IF('Programmes (ENG)'!AK214="","",'Programmes (ENG)'!AK214))</f>
        <v xml:space="preserve">Dr Richard Cowell </v>
      </c>
      <c r="AL214" s="10" t="str">
        <f>IF('Programmes (ENG)'!AL214="", "", 'Programmes (ENG)'!AL214)</f>
        <v/>
      </c>
      <c r="AM214" s="10" t="str">
        <f>IF('Programmes (ENG)'!AM214="", "", 'Programmes (ENG)'!AM214)</f>
        <v/>
      </c>
      <c r="AN214" s="9" t="str">
        <f>IF('Programmes (ENG)'!AN214="","",VLOOKUP('Programmes (ENG)'!AN214,HIDE!A:B,2,FALSE))</f>
        <v/>
      </c>
      <c r="AO214" s="9" t="str">
        <f>IF('Programmes (ENG)'!AO214="","",VLOOKUP('Programmes (ENG)'!AO214,HIDE!A:B,2,FALSE))</f>
        <v/>
      </c>
      <c r="AP214" s="9" t="str">
        <f>IF('Programmes (ENG)'!AP214="","",VLOOKUP('Programmes (ENG)'!AP214,HIDE!$A:$B,2,FALSE))</f>
        <v/>
      </c>
      <c r="AQ214" s="9" t="str">
        <f t="shared" si="22"/>
        <v/>
      </c>
      <c r="AR214" s="9" t="str">
        <f>IF('Programmes (ENG)'!AR214="","",VLOOKUP('Programmes (ENG)'!AR214,HIDE!A:B,2,FALSE))</f>
        <v/>
      </c>
      <c r="AS214" s="9" t="str">
        <f t="shared" si="23"/>
        <v/>
      </c>
      <c r="AT214" s="9" t="str">
        <f>IF('Programmes (ENG)'!AT214="Supervisor to be Confirmed",VLOOKUP('Programmes (ENG)'!AT214,HIDE!A:B,2,FALSE),IF('Programmes (ENG)'!AT214="","",'Programmes (ENG)'!AT214))</f>
        <v/>
      </c>
    </row>
    <row r="215" spans="1:46" hidden="1" x14ac:dyDescent="0.25">
      <c r="A215" s="3" t="str">
        <f>'Programmes (ENG)'!A215</f>
        <v>FP</v>
      </c>
      <c r="B215" s="3" t="str">
        <f>'Programmes (ENG)'!B215</f>
        <v>F1/7A1E/072a</v>
      </c>
      <c r="C215" s="3" t="str">
        <f>'Programmes (ENG)'!C215</f>
        <v>WAL/FP/072a</v>
      </c>
      <c r="D215" s="3" t="s">
        <v>872</v>
      </c>
      <c r="E215" s="5">
        <f>'Programmes (ENG)'!E215</f>
        <v>1</v>
      </c>
      <c r="F215" s="9" t="str">
        <f t="shared" si="18"/>
        <v xml:space="preserve">Meddygaeth Gyffredinol (Mewnol)/Meddygaeth Anadlol, Llawdriniaeth Gyffredinol, Meddygaeth Fewnol Acíwt </v>
      </c>
      <c r="G215" s="9" t="str">
        <f>IF('Programmes (ENG)'!G215="Supervisor to be Confirmed",VLOOKUP('Programmes (ENG)'!G215,HIDE!A:B,2,FALSE),IF('Programmes (ENG)'!G215="","",'Programmes (ENG)'!G215))</f>
        <v>Dr Mark Steel</v>
      </c>
      <c r="H215" s="5" t="str">
        <f>'Programmes (ENG)'!H215</f>
        <v>F1</v>
      </c>
      <c r="I215" s="6">
        <f>'Programmes (ENG)'!I215</f>
        <v>44770</v>
      </c>
      <c r="J215" s="6">
        <f>'Programmes (ENG)'!J215</f>
        <v>44901</v>
      </c>
      <c r="K215" s="3" t="str">
        <f>VLOOKUP('Programmes (ENG)'!K215,HIDE!A:B,2, FALSE)</f>
        <v>Bwrdd Iechyd Prifysgol Betsi Cadwaladr</v>
      </c>
      <c r="L215" s="3" t="str">
        <f>VLOOKUP('Programmes (ENG)'!L215, HIDE!$A:$B, 2, FALSE)</f>
        <v>Ysbyty Wrexham Maelor</v>
      </c>
      <c r="M215" s="3" t="str">
        <f>VLOOKUP('Programmes (ENG)'!M215, HIDE!$A:$B, 2, FALSE)</f>
        <v>Wrecsam</v>
      </c>
      <c r="N215" s="3" t="str">
        <f>VLOOKUP('Programmes (ENG)'!N215,HIDE!G:H, 2, FALSE)</f>
        <v>Meddygaeth Gyffredinol (Mewnol)</v>
      </c>
      <c r="O215" s="3" t="str">
        <f t="shared" si="19"/>
        <v>/</v>
      </c>
      <c r="P215" s="3" t="str">
        <f>IF('Programmes (ENG)'!P215="","",VLOOKUP('Programmes (ENG)'!P215, HIDE!G:H, 2, FALSE))</f>
        <v>Meddygaeth Anadlol</v>
      </c>
      <c r="Q215" s="3" t="str">
        <f>IF('Programmes (ENG)'!Q215="Supervisor to be Confirmed",VLOOKUP('Programmes (ENG)'!Q215,HIDE!A:B,2,FALSE),IF('Programmes (ENG)'!Q215="","",'Programmes (ENG)'!Q215))</f>
        <v>Dr Mark Steel</v>
      </c>
      <c r="R215" s="3" t="str">
        <f>'Programmes (ENG)'!R215</f>
        <v>F1</v>
      </c>
      <c r="S215" s="10">
        <f>'Programmes (ENG)'!S215</f>
        <v>44537</v>
      </c>
      <c r="T215" s="10">
        <f>'Programmes (ENG)'!T215</f>
        <v>45020</v>
      </c>
      <c r="U215" s="3" t="str">
        <f>VLOOKUP('Programmes (ENG)'!U215,HIDE!A:B,2, FALSE)</f>
        <v>Bwrdd Iechyd Prifysgol Betsi Cadwaladr</v>
      </c>
      <c r="V215" s="3" t="str">
        <f>VLOOKUP('Programmes (ENG)'!V215, HIDE!$A:$B, 2, FALSE)</f>
        <v>Ysbyty Wrexham Maelor</v>
      </c>
      <c r="W215" s="3" t="str">
        <f>VLOOKUP('Programmes (ENG)'!W215, HIDE!$A:$B, 2, FALSE)</f>
        <v>Wrecsam</v>
      </c>
      <c r="X215" s="3" t="str">
        <f>VLOOKUP('Programmes (ENG)'!X215,HIDE!G:H, 2, FALSE)</f>
        <v>Llawdriniaeth Gyffredinol</v>
      </c>
      <c r="Y215" s="3" t="str">
        <f t="shared" si="20"/>
        <v/>
      </c>
      <c r="Z215" s="3" t="str">
        <f>IF('Programmes (ENG)'!Z215="","",VLOOKUP('Programmes (ENG)'!Z215, HIDE!G:H, 2, FALSE))</f>
        <v/>
      </c>
      <c r="AA215" s="3" t="str">
        <f>IF('Programmes (ENG)'!AA215="Supervisor to be Confirmed",VLOOKUP('Programmes (ENG)'!AA215,HIDE!A:B,2,FALSE),IF('Programmes (ENG)'!AA215="","",'Programmes (ENG)'!AA215))</f>
        <v xml:space="preserve">Mr Abozed Ben-Sassi </v>
      </c>
      <c r="AB215" s="3" t="str">
        <f>'Programmes (ENG)'!AB215</f>
        <v>F1</v>
      </c>
      <c r="AC215" s="10">
        <f>'Programmes (ENG)'!AC215</f>
        <v>45021</v>
      </c>
      <c r="AD215" s="10">
        <f>'Programmes (ENG)'!AD215</f>
        <v>45139</v>
      </c>
      <c r="AE215" s="3" t="str">
        <f>VLOOKUP('Programmes (ENG)'!AE215,HIDE!A:B,2, FALSE)</f>
        <v>Bwrdd Iechyd Prifysgol Betsi Cadwaladr</v>
      </c>
      <c r="AF215" s="3" t="str">
        <f>VLOOKUP('Programmes (ENG)'!AF215, HIDE!$A:$B, 2, FALSE)</f>
        <v>Ysbyty Wrexham Maelor</v>
      </c>
      <c r="AG215" s="3" t="str">
        <f>VLOOKUP('Programmes (ENG)'!AG215, HIDE!$A:$B, 2, FALSE)</f>
        <v>Wrecsam</v>
      </c>
      <c r="AH215" s="3" t="str">
        <f>VLOOKUP('Programmes (ENG)'!AH215,HIDE!G:H, 2, FALSE)</f>
        <v>Meddygaeth Fewnol Acíwt</v>
      </c>
      <c r="AI215" s="3" t="str">
        <f t="shared" si="21"/>
        <v/>
      </c>
      <c r="AJ215" s="3" t="str">
        <f>IF('Programmes (ENG)'!AJ215="","",VLOOKUP('Programmes (ENG)'!AJ215, HIDE!G:H, 2, FALSE))</f>
        <v/>
      </c>
      <c r="AK215" s="3" t="str">
        <f>IF('Programmes (ENG)'!AK215="Supervisor to be Confirmed",VLOOKUP('Programmes (ENG)'!AK215,HIDE!A:B,2,FALSE),IF('Programmes (ENG)'!AK215="","",'Programmes (ENG)'!AK215))</f>
        <v>Dr James Kilbane</v>
      </c>
      <c r="AL215" s="10" t="str">
        <f>IF('Programmes (ENG)'!AL215="", "", 'Programmes (ENG)'!AL215)</f>
        <v/>
      </c>
      <c r="AM215" s="10" t="str">
        <f>IF('Programmes (ENG)'!AM215="", "", 'Programmes (ENG)'!AM215)</f>
        <v/>
      </c>
      <c r="AN215" s="9" t="str">
        <f>IF('Programmes (ENG)'!AN215="","",VLOOKUP('Programmes (ENG)'!AN215,HIDE!A:B,2,FALSE))</f>
        <v/>
      </c>
      <c r="AO215" s="9" t="str">
        <f>IF('Programmes (ENG)'!AO215="","",VLOOKUP('Programmes (ENG)'!AO215,HIDE!A:B,2,FALSE))</f>
        <v/>
      </c>
      <c r="AP215" s="9" t="str">
        <f>IF('Programmes (ENG)'!AP215="","",VLOOKUP('Programmes (ENG)'!AP215,HIDE!$A:$B,2,FALSE))</f>
        <v/>
      </c>
      <c r="AQ215" s="9" t="str">
        <f t="shared" si="22"/>
        <v/>
      </c>
      <c r="AR215" s="9" t="str">
        <f>IF('Programmes (ENG)'!AR215="","",VLOOKUP('Programmes (ENG)'!AR215,HIDE!A:B,2,FALSE))</f>
        <v/>
      </c>
      <c r="AS215" s="9" t="str">
        <f t="shared" si="23"/>
        <v/>
      </c>
      <c r="AT215" s="9" t="str">
        <f>IF('Programmes (ENG)'!AT215="Supervisor to be Confirmed",VLOOKUP('Programmes (ENG)'!AT215,HIDE!A:B,2,FALSE),IF('Programmes (ENG)'!AT215="","",'Programmes (ENG)'!AT215))</f>
        <v/>
      </c>
    </row>
    <row r="216" spans="1:46" hidden="1" x14ac:dyDescent="0.25">
      <c r="A216" s="3" t="str">
        <f>'Programmes (ENG)'!A216</f>
        <v>FP</v>
      </c>
      <c r="B216" s="3" t="str">
        <f>'Programmes (ENG)'!B216</f>
        <v>F1/7A1E/072b</v>
      </c>
      <c r="C216" s="3" t="str">
        <f>'Programmes (ENG)'!C216</f>
        <v>WAL/FP/072b</v>
      </c>
      <c r="D216" s="3" t="s">
        <v>872</v>
      </c>
      <c r="E216" s="5">
        <f>'Programmes (ENG)'!E216</f>
        <v>1</v>
      </c>
      <c r="F216" s="9" t="str">
        <f t="shared" si="18"/>
        <v xml:space="preserve">Meddygaeth Fewnol Acíwt, Meddygaeth Gyffredinol (Mewnol)/Meddygaeth Anadlol, Llawdriniaeth Gyffredinol </v>
      </c>
      <c r="G216" s="9" t="str">
        <f>IF('Programmes (ENG)'!G216="Supervisor to be Confirmed",VLOOKUP('Programmes (ENG)'!G216,HIDE!A:B,2,FALSE),IF('Programmes (ENG)'!G216="","",'Programmes (ENG)'!G216))</f>
        <v>Dr James Kilbane</v>
      </c>
      <c r="H216" s="5" t="str">
        <f>'Programmes (ENG)'!H216</f>
        <v>F1</v>
      </c>
      <c r="I216" s="6">
        <f>'Programmes (ENG)'!I216</f>
        <v>44770</v>
      </c>
      <c r="J216" s="6">
        <f>'Programmes (ENG)'!J216</f>
        <v>44901</v>
      </c>
      <c r="K216" s="3" t="str">
        <f>VLOOKUP('Programmes (ENG)'!K216,HIDE!A:B,2, FALSE)</f>
        <v>Bwrdd Iechyd Prifysgol Betsi Cadwaladr</v>
      </c>
      <c r="L216" s="3" t="str">
        <f>VLOOKUP('Programmes (ENG)'!L216, HIDE!$A:$B, 2, FALSE)</f>
        <v>Ysbyty Wrexham Maelor</v>
      </c>
      <c r="M216" s="3" t="str">
        <f>VLOOKUP('Programmes (ENG)'!M216, HIDE!$A:$B, 2, FALSE)</f>
        <v>Wrecsam</v>
      </c>
      <c r="N216" s="3" t="str">
        <f>VLOOKUP('Programmes (ENG)'!N216,HIDE!G:H, 2, FALSE)</f>
        <v>Meddygaeth Fewnol Acíwt</v>
      </c>
      <c r="O216" s="3" t="str">
        <f t="shared" si="19"/>
        <v/>
      </c>
      <c r="P216" s="3" t="str">
        <f>IF('Programmes (ENG)'!P216="","",VLOOKUP('Programmes (ENG)'!P216, HIDE!G:H, 2, FALSE))</f>
        <v/>
      </c>
      <c r="Q216" s="3" t="str">
        <f>IF('Programmes (ENG)'!Q216="Supervisor to be Confirmed",VLOOKUP('Programmes (ENG)'!Q216,HIDE!A:B,2,FALSE),IF('Programmes (ENG)'!Q216="","",'Programmes (ENG)'!Q216))</f>
        <v>Dr James Kilbane</v>
      </c>
      <c r="R216" s="3" t="str">
        <f>'Programmes (ENG)'!R216</f>
        <v>F1</v>
      </c>
      <c r="S216" s="10">
        <f>'Programmes (ENG)'!S216</f>
        <v>44537</v>
      </c>
      <c r="T216" s="10">
        <f>'Programmes (ENG)'!T216</f>
        <v>45020</v>
      </c>
      <c r="U216" s="3" t="str">
        <f>VLOOKUP('Programmes (ENG)'!U216,HIDE!A:B,2, FALSE)</f>
        <v>Bwrdd Iechyd Prifysgol Betsi Cadwaladr</v>
      </c>
      <c r="V216" s="3" t="str">
        <f>VLOOKUP('Programmes (ENG)'!V216, HIDE!$A:$B, 2, FALSE)</f>
        <v>Ysbyty Wrexham Maelor</v>
      </c>
      <c r="W216" s="3" t="str">
        <f>VLOOKUP('Programmes (ENG)'!W216, HIDE!$A:$B, 2, FALSE)</f>
        <v>Wrecsam</v>
      </c>
      <c r="X216" s="3" t="str">
        <f>VLOOKUP('Programmes (ENG)'!X216,HIDE!G:H, 2, FALSE)</f>
        <v>Meddygaeth Gyffredinol (Mewnol)</v>
      </c>
      <c r="Y216" s="3" t="str">
        <f t="shared" si="20"/>
        <v>/</v>
      </c>
      <c r="Z216" s="3" t="str">
        <f>IF('Programmes (ENG)'!Z216="","",VLOOKUP('Programmes (ENG)'!Z216, HIDE!G:H, 2, FALSE))</f>
        <v>Meddygaeth Anadlol</v>
      </c>
      <c r="AA216" s="3" t="str">
        <f>IF('Programmes (ENG)'!AA216="Supervisor to be Confirmed",VLOOKUP('Programmes (ENG)'!AA216,HIDE!A:B,2,FALSE),IF('Programmes (ENG)'!AA216="","",'Programmes (ENG)'!AA216))</f>
        <v>Dr Mark Steel</v>
      </c>
      <c r="AB216" s="3" t="str">
        <f>'Programmes (ENG)'!AB216</f>
        <v>F1</v>
      </c>
      <c r="AC216" s="10">
        <f>'Programmes (ENG)'!AC216</f>
        <v>45021</v>
      </c>
      <c r="AD216" s="10">
        <f>'Programmes (ENG)'!AD216</f>
        <v>45139</v>
      </c>
      <c r="AE216" s="3" t="str">
        <f>VLOOKUP('Programmes (ENG)'!AE216,HIDE!A:B,2, FALSE)</f>
        <v>Bwrdd Iechyd Prifysgol Betsi Cadwaladr</v>
      </c>
      <c r="AF216" s="3" t="str">
        <f>VLOOKUP('Programmes (ENG)'!AF216, HIDE!$A:$B, 2, FALSE)</f>
        <v>Ysbyty Wrexham Maelor</v>
      </c>
      <c r="AG216" s="3" t="str">
        <f>VLOOKUP('Programmes (ENG)'!AG216, HIDE!$A:$B, 2, FALSE)</f>
        <v>Wrecsam</v>
      </c>
      <c r="AH216" s="3" t="str">
        <f>VLOOKUP('Programmes (ENG)'!AH216,HIDE!G:H, 2, FALSE)</f>
        <v>Llawdriniaeth Gyffredinol</v>
      </c>
      <c r="AI216" s="3" t="str">
        <f t="shared" si="21"/>
        <v/>
      </c>
      <c r="AJ216" s="3" t="str">
        <f>IF('Programmes (ENG)'!AJ216="","",VLOOKUP('Programmes (ENG)'!AJ216, HIDE!G:H, 2, FALSE))</f>
        <v/>
      </c>
      <c r="AK216" s="3" t="str">
        <f>IF('Programmes (ENG)'!AK216="Supervisor to be Confirmed",VLOOKUP('Programmes (ENG)'!AK216,HIDE!A:B,2,FALSE),IF('Programmes (ENG)'!AK216="","",'Programmes (ENG)'!AK216))</f>
        <v xml:space="preserve">Mr Abozed Ben-Sassi </v>
      </c>
      <c r="AL216" s="10" t="str">
        <f>IF('Programmes (ENG)'!AL216="", "", 'Programmes (ENG)'!AL216)</f>
        <v/>
      </c>
      <c r="AM216" s="10" t="str">
        <f>IF('Programmes (ENG)'!AM216="", "", 'Programmes (ENG)'!AM216)</f>
        <v/>
      </c>
      <c r="AN216" s="9" t="str">
        <f>IF('Programmes (ENG)'!AN216="","",VLOOKUP('Programmes (ENG)'!AN216,HIDE!A:B,2,FALSE))</f>
        <v/>
      </c>
      <c r="AO216" s="9" t="str">
        <f>IF('Programmes (ENG)'!AO216="","",VLOOKUP('Programmes (ENG)'!AO216,HIDE!A:B,2,FALSE))</f>
        <v/>
      </c>
      <c r="AP216" s="9" t="str">
        <f>IF('Programmes (ENG)'!AP216="","",VLOOKUP('Programmes (ENG)'!AP216,HIDE!$A:$B,2,FALSE))</f>
        <v/>
      </c>
      <c r="AQ216" s="9" t="str">
        <f t="shared" si="22"/>
        <v/>
      </c>
      <c r="AR216" s="9" t="str">
        <f>IF('Programmes (ENG)'!AR216="","",VLOOKUP('Programmes (ENG)'!AR216,HIDE!A:B,2,FALSE))</f>
        <v/>
      </c>
      <c r="AS216" s="9" t="str">
        <f t="shared" si="23"/>
        <v/>
      </c>
      <c r="AT216" s="9" t="str">
        <f>IF('Programmes (ENG)'!AT216="Supervisor to be Confirmed",VLOOKUP('Programmes (ENG)'!AT216,HIDE!A:B,2,FALSE),IF('Programmes (ENG)'!AT216="","",'Programmes (ENG)'!AT216))</f>
        <v/>
      </c>
    </row>
    <row r="217" spans="1:46" hidden="1" x14ac:dyDescent="0.25">
      <c r="A217" s="3" t="str">
        <f>'Programmes (ENG)'!A217</f>
        <v>FP</v>
      </c>
      <c r="B217" s="3" t="str">
        <f>'Programmes (ENG)'!B217</f>
        <v>F1/7A1E/072c</v>
      </c>
      <c r="C217" s="3" t="str">
        <f>'Programmes (ENG)'!C217</f>
        <v>WAL/FP/072c</v>
      </c>
      <c r="D217" s="3" t="s">
        <v>872</v>
      </c>
      <c r="E217" s="5">
        <f>'Programmes (ENG)'!E217</f>
        <v>1</v>
      </c>
      <c r="F217" s="9" t="str">
        <f t="shared" si="18"/>
        <v xml:space="preserve">Llawdriniaeth Gyffredinol, Meddygaeth Fewnol Acíwt, Meddygaeth Gyffredinol (Mewnol)/Meddygaeth Anadlol </v>
      </c>
      <c r="G217" s="9" t="str">
        <f>IF('Programmes (ENG)'!G217="Supervisor to be Confirmed",VLOOKUP('Programmes (ENG)'!G217,HIDE!A:B,2,FALSE),IF('Programmes (ENG)'!G217="","",'Programmes (ENG)'!G217))</f>
        <v xml:space="preserve">Mr Abozed Ben-Sassi </v>
      </c>
      <c r="H217" s="5" t="str">
        <f>'Programmes (ENG)'!H217</f>
        <v>F1</v>
      </c>
      <c r="I217" s="6">
        <f>'Programmes (ENG)'!I217</f>
        <v>44770</v>
      </c>
      <c r="J217" s="6">
        <f>'Programmes (ENG)'!J217</f>
        <v>44901</v>
      </c>
      <c r="K217" s="3" t="str">
        <f>VLOOKUP('Programmes (ENG)'!K217,HIDE!A:B,2, FALSE)</f>
        <v>Bwrdd Iechyd Prifysgol Betsi Cadwaladr</v>
      </c>
      <c r="L217" s="3" t="str">
        <f>VLOOKUP('Programmes (ENG)'!L217, HIDE!$A:$B, 2, FALSE)</f>
        <v>Ysbyty Wrexham Maelor</v>
      </c>
      <c r="M217" s="3" t="str">
        <f>VLOOKUP('Programmes (ENG)'!M217, HIDE!$A:$B, 2, FALSE)</f>
        <v>Wrecsam</v>
      </c>
      <c r="N217" s="3" t="str">
        <f>VLOOKUP('Programmes (ENG)'!N217,HIDE!G:H, 2, FALSE)</f>
        <v>Llawdriniaeth Gyffredinol</v>
      </c>
      <c r="O217" s="3" t="str">
        <f t="shared" si="19"/>
        <v/>
      </c>
      <c r="P217" s="3" t="str">
        <f>IF('Programmes (ENG)'!P217="","",VLOOKUP('Programmes (ENG)'!P217, HIDE!G:H, 2, FALSE))</f>
        <v/>
      </c>
      <c r="Q217" s="3" t="str">
        <f>IF('Programmes (ENG)'!Q217="Supervisor to be Confirmed",VLOOKUP('Programmes (ENG)'!Q217,HIDE!A:B,2,FALSE),IF('Programmes (ENG)'!Q217="","",'Programmes (ENG)'!Q217))</f>
        <v xml:space="preserve">Mr Abozed Ben-Sassi </v>
      </c>
      <c r="R217" s="3" t="str">
        <f>'Programmes (ENG)'!R217</f>
        <v>F1</v>
      </c>
      <c r="S217" s="10">
        <f>'Programmes (ENG)'!S217</f>
        <v>44537</v>
      </c>
      <c r="T217" s="10">
        <f>'Programmes (ENG)'!T217</f>
        <v>45020</v>
      </c>
      <c r="U217" s="3" t="str">
        <f>VLOOKUP('Programmes (ENG)'!U217,HIDE!A:B,2, FALSE)</f>
        <v>Bwrdd Iechyd Prifysgol Betsi Cadwaladr</v>
      </c>
      <c r="V217" s="3" t="str">
        <f>VLOOKUP('Programmes (ENG)'!V217, HIDE!$A:$B, 2, FALSE)</f>
        <v>Ysbyty Wrexham Maelor</v>
      </c>
      <c r="W217" s="3" t="str">
        <f>VLOOKUP('Programmes (ENG)'!W217, HIDE!$A:$B, 2, FALSE)</f>
        <v>Wrecsam</v>
      </c>
      <c r="X217" s="3" t="str">
        <f>VLOOKUP('Programmes (ENG)'!X217,HIDE!G:H, 2, FALSE)</f>
        <v>Meddygaeth Fewnol Acíwt</v>
      </c>
      <c r="Y217" s="3" t="str">
        <f t="shared" si="20"/>
        <v/>
      </c>
      <c r="Z217" s="3" t="str">
        <f>IF('Programmes (ENG)'!Z217="","",VLOOKUP('Programmes (ENG)'!Z217, HIDE!G:H, 2, FALSE))</f>
        <v/>
      </c>
      <c r="AA217" s="3" t="str">
        <f>IF('Programmes (ENG)'!AA217="Supervisor to be Confirmed",VLOOKUP('Programmes (ENG)'!AA217,HIDE!A:B,2,FALSE),IF('Programmes (ENG)'!AA217="","",'Programmes (ENG)'!AA217))</f>
        <v>Dr James Kilbane</v>
      </c>
      <c r="AB217" s="3" t="str">
        <f>'Programmes (ENG)'!AB217</f>
        <v>F1</v>
      </c>
      <c r="AC217" s="10">
        <f>'Programmes (ENG)'!AC217</f>
        <v>45021</v>
      </c>
      <c r="AD217" s="10">
        <f>'Programmes (ENG)'!AD217</f>
        <v>45139</v>
      </c>
      <c r="AE217" s="3" t="str">
        <f>VLOOKUP('Programmes (ENG)'!AE217,HIDE!A:B,2, FALSE)</f>
        <v>Bwrdd Iechyd Prifysgol Betsi Cadwaladr</v>
      </c>
      <c r="AF217" s="3" t="str">
        <f>VLOOKUP('Programmes (ENG)'!AF217, HIDE!$A:$B, 2, FALSE)</f>
        <v>Ysbyty Wrexham Maelor</v>
      </c>
      <c r="AG217" s="3" t="str">
        <f>VLOOKUP('Programmes (ENG)'!AG217, HIDE!$A:$B, 2, FALSE)</f>
        <v>Wrecsam</v>
      </c>
      <c r="AH217" s="3" t="str">
        <f>VLOOKUP('Programmes (ENG)'!AH217,HIDE!G:H, 2, FALSE)</f>
        <v>Meddygaeth Gyffredinol (Mewnol)</v>
      </c>
      <c r="AI217" s="3" t="str">
        <f t="shared" si="21"/>
        <v>/</v>
      </c>
      <c r="AJ217" s="3" t="str">
        <f>IF('Programmes (ENG)'!AJ217="","",VLOOKUP('Programmes (ENG)'!AJ217, HIDE!G:H, 2, FALSE))</f>
        <v>Meddygaeth Anadlol</v>
      </c>
      <c r="AK217" s="3" t="str">
        <f>IF('Programmes (ENG)'!AK217="Supervisor to be Confirmed",VLOOKUP('Programmes (ENG)'!AK217,HIDE!A:B,2,FALSE),IF('Programmes (ENG)'!AK217="","",'Programmes (ENG)'!AK217))</f>
        <v>Dr Mark Steel</v>
      </c>
      <c r="AL217" s="10" t="str">
        <f>IF('Programmes (ENG)'!AL217="", "", 'Programmes (ENG)'!AL217)</f>
        <v/>
      </c>
      <c r="AM217" s="10" t="str">
        <f>IF('Programmes (ENG)'!AM217="", "", 'Programmes (ENG)'!AM217)</f>
        <v/>
      </c>
      <c r="AN217" s="9" t="str">
        <f>IF('Programmes (ENG)'!AN217="","",VLOOKUP('Programmes (ENG)'!AN217,HIDE!A:B,2,FALSE))</f>
        <v/>
      </c>
      <c r="AO217" s="9" t="str">
        <f>IF('Programmes (ENG)'!AO217="","",VLOOKUP('Programmes (ENG)'!AO217,HIDE!A:B,2,FALSE))</f>
        <v/>
      </c>
      <c r="AP217" s="9" t="str">
        <f>IF('Programmes (ENG)'!AP217="","",VLOOKUP('Programmes (ENG)'!AP217,HIDE!$A:$B,2,FALSE))</f>
        <v/>
      </c>
      <c r="AQ217" s="9" t="str">
        <f t="shared" si="22"/>
        <v/>
      </c>
      <c r="AR217" s="9" t="str">
        <f>IF('Programmes (ENG)'!AR217="","",VLOOKUP('Programmes (ENG)'!AR217,HIDE!A:B,2,FALSE))</f>
        <v/>
      </c>
      <c r="AS217" s="9" t="str">
        <f t="shared" si="23"/>
        <v/>
      </c>
      <c r="AT217" s="9" t="str">
        <f>IF('Programmes (ENG)'!AT217="Supervisor to be Confirmed",VLOOKUP('Programmes (ENG)'!AT217,HIDE!A:B,2,FALSE),IF('Programmes (ENG)'!AT217="","",'Programmes (ENG)'!AT217))</f>
        <v/>
      </c>
    </row>
    <row r="218" spans="1:46" hidden="1" x14ac:dyDescent="0.25">
      <c r="A218" s="3" t="str">
        <f>'Programmes (ENG)'!A218</f>
        <v>FP</v>
      </c>
      <c r="B218" s="3" t="str">
        <f>'Programmes (ENG)'!B218</f>
        <v>F1/7A1E/073a</v>
      </c>
      <c r="C218" s="3" t="str">
        <f>'Programmes (ENG)'!C218</f>
        <v>WAL/FP/073a</v>
      </c>
      <c r="D218" s="3" t="s">
        <v>872</v>
      </c>
      <c r="E218" s="5">
        <f>'Programmes (ENG)'!E218</f>
        <v>1</v>
      </c>
      <c r="F218" s="9" t="str">
        <f t="shared" si="18"/>
        <v xml:space="preserve">Meddygaeth Gyffredinol (Mewnol)/Gastroenteroleg, Llawdriniaeth Gyffredinol, Meddygaeth Geriatreg </v>
      </c>
      <c r="G218" s="9" t="str">
        <f>IF('Programmes (ENG)'!G218="Supervisor to be Confirmed",VLOOKUP('Programmes (ENG)'!G218,HIDE!A:B,2,FALSE),IF('Programmes (ENG)'!G218="","",'Programmes (ENG)'!G218))</f>
        <v>Dr Thiriloganathan Mathialahan</v>
      </c>
      <c r="H218" s="5" t="str">
        <f>'Programmes (ENG)'!H218</f>
        <v>F1</v>
      </c>
      <c r="I218" s="6">
        <f>'Programmes (ENG)'!I218</f>
        <v>44770</v>
      </c>
      <c r="J218" s="6">
        <f>'Programmes (ENG)'!J218</f>
        <v>44901</v>
      </c>
      <c r="K218" s="3" t="str">
        <f>VLOOKUP('Programmes (ENG)'!K218,HIDE!A:B,2, FALSE)</f>
        <v>Bwrdd Iechyd Prifysgol Betsi Cadwaladr</v>
      </c>
      <c r="L218" s="3" t="str">
        <f>VLOOKUP('Programmes (ENG)'!L218, HIDE!$A:$B, 2, FALSE)</f>
        <v>Ysbyty Wrexham Maelor</v>
      </c>
      <c r="M218" s="3" t="str">
        <f>VLOOKUP('Programmes (ENG)'!M218, HIDE!$A:$B, 2, FALSE)</f>
        <v>Wrecsam</v>
      </c>
      <c r="N218" s="3" t="str">
        <f>VLOOKUP('Programmes (ENG)'!N218,HIDE!G:H, 2, FALSE)</f>
        <v>Meddygaeth Gyffredinol (Mewnol)</v>
      </c>
      <c r="O218" s="3" t="str">
        <f t="shared" si="19"/>
        <v>/</v>
      </c>
      <c r="P218" s="3" t="str">
        <f>IF('Programmes (ENG)'!P218="","",VLOOKUP('Programmes (ENG)'!P218, HIDE!G:H, 2, FALSE))</f>
        <v>Gastroenteroleg</v>
      </c>
      <c r="Q218" s="3" t="str">
        <f>IF('Programmes (ENG)'!Q218="Supervisor to be Confirmed",VLOOKUP('Programmes (ENG)'!Q218,HIDE!A:B,2,FALSE),IF('Programmes (ENG)'!Q218="","",'Programmes (ENG)'!Q218))</f>
        <v>Dr Thiriloganathan Mathialahan</v>
      </c>
      <c r="R218" s="3" t="str">
        <f>'Programmes (ENG)'!R218</f>
        <v>F1</v>
      </c>
      <c r="S218" s="10">
        <f>'Programmes (ENG)'!S218</f>
        <v>44537</v>
      </c>
      <c r="T218" s="10">
        <f>'Programmes (ENG)'!T218</f>
        <v>45020</v>
      </c>
      <c r="U218" s="3" t="str">
        <f>VLOOKUP('Programmes (ENG)'!U218,HIDE!A:B,2, FALSE)</f>
        <v>Bwrdd Iechyd Prifysgol Betsi Cadwaladr</v>
      </c>
      <c r="V218" s="3" t="str">
        <f>VLOOKUP('Programmes (ENG)'!V218, HIDE!$A:$B, 2, FALSE)</f>
        <v>Ysbyty Wrexham Maelor</v>
      </c>
      <c r="W218" s="3" t="str">
        <f>VLOOKUP('Programmes (ENG)'!W218, HIDE!$A:$B, 2, FALSE)</f>
        <v>Wrecsam</v>
      </c>
      <c r="X218" s="3" t="str">
        <f>VLOOKUP('Programmes (ENG)'!X218,HIDE!G:H, 2, FALSE)</f>
        <v>Llawdriniaeth Gyffredinol</v>
      </c>
      <c r="Y218" s="3" t="str">
        <f t="shared" si="20"/>
        <v/>
      </c>
      <c r="Z218" s="3" t="str">
        <f>IF('Programmes (ENG)'!Z218="","",VLOOKUP('Programmes (ENG)'!Z218, HIDE!G:H, 2, FALSE))</f>
        <v/>
      </c>
      <c r="AA218" s="3" t="str">
        <f>IF('Programmes (ENG)'!AA218="Supervisor to be Confirmed",VLOOKUP('Programmes (ENG)'!AA218,HIDE!A:B,2,FALSE),IF('Programmes (ENG)'!AA218="","",'Programmes (ENG)'!AA218))</f>
        <v xml:space="preserve">Mr Duncan Stewart </v>
      </c>
      <c r="AB218" s="3" t="str">
        <f>'Programmes (ENG)'!AB218</f>
        <v>F1</v>
      </c>
      <c r="AC218" s="10">
        <f>'Programmes (ENG)'!AC218</f>
        <v>45021</v>
      </c>
      <c r="AD218" s="10">
        <f>'Programmes (ENG)'!AD218</f>
        <v>45139</v>
      </c>
      <c r="AE218" s="3" t="str">
        <f>VLOOKUP('Programmes (ENG)'!AE218,HIDE!A:B,2, FALSE)</f>
        <v>Bwrdd Iechyd Prifysgol Betsi Cadwaladr</v>
      </c>
      <c r="AF218" s="3" t="str">
        <f>VLOOKUP('Programmes (ENG)'!AF218, HIDE!$A:$B, 2, FALSE)</f>
        <v>Ysbyty Wrexham Maelor</v>
      </c>
      <c r="AG218" s="3" t="str">
        <f>VLOOKUP('Programmes (ENG)'!AG218, HIDE!$A:$B, 2, FALSE)</f>
        <v>Wrecsam</v>
      </c>
      <c r="AH218" s="3" t="str">
        <f>VLOOKUP('Programmes (ENG)'!AH218,HIDE!G:H, 2, FALSE)</f>
        <v>Meddygaeth Geriatreg</v>
      </c>
      <c r="AI218" s="3" t="str">
        <f t="shared" si="21"/>
        <v/>
      </c>
      <c r="AJ218" s="3" t="str">
        <f>IF('Programmes (ENG)'!AJ218="","",VLOOKUP('Programmes (ENG)'!AJ218, HIDE!G:H, 2, FALSE))</f>
        <v/>
      </c>
      <c r="AK218" s="3" t="str">
        <f>IF('Programmes (ENG)'!AK218="Supervisor to be Confirmed",VLOOKUP('Programmes (ENG)'!AK218,HIDE!A:B,2,FALSE),IF('Programmes (ENG)'!AK218="","",'Programmes (ENG)'!AK218))</f>
        <v>Dr Cameron Abbott</v>
      </c>
      <c r="AL218" s="10" t="str">
        <f>IF('Programmes (ENG)'!AL218="", "", 'Programmes (ENG)'!AL218)</f>
        <v/>
      </c>
      <c r="AM218" s="10" t="str">
        <f>IF('Programmes (ENG)'!AM218="", "", 'Programmes (ENG)'!AM218)</f>
        <v/>
      </c>
      <c r="AN218" s="9" t="str">
        <f>IF('Programmes (ENG)'!AN218="","",VLOOKUP('Programmes (ENG)'!AN218,HIDE!A:B,2,FALSE))</f>
        <v/>
      </c>
      <c r="AO218" s="9" t="str">
        <f>IF('Programmes (ENG)'!AO218="","",VLOOKUP('Programmes (ENG)'!AO218,HIDE!A:B,2,FALSE))</f>
        <v/>
      </c>
      <c r="AP218" s="9" t="str">
        <f>IF('Programmes (ENG)'!AP218="","",VLOOKUP('Programmes (ENG)'!AP218,HIDE!$A:$B,2,FALSE))</f>
        <v/>
      </c>
      <c r="AQ218" s="9" t="str">
        <f t="shared" si="22"/>
        <v/>
      </c>
      <c r="AR218" s="9" t="str">
        <f>IF('Programmes (ENG)'!AR218="","",VLOOKUP('Programmes (ENG)'!AR218,HIDE!A:B,2,FALSE))</f>
        <v/>
      </c>
      <c r="AS218" s="9" t="str">
        <f t="shared" si="23"/>
        <v/>
      </c>
      <c r="AT218" s="9" t="str">
        <f>IF('Programmes (ENG)'!AT218="Supervisor to be Confirmed",VLOOKUP('Programmes (ENG)'!AT218,HIDE!A:B,2,FALSE),IF('Programmes (ENG)'!AT218="","",'Programmes (ENG)'!AT218))</f>
        <v/>
      </c>
    </row>
    <row r="219" spans="1:46" hidden="1" x14ac:dyDescent="0.25">
      <c r="A219" s="3" t="str">
        <f>'Programmes (ENG)'!A219</f>
        <v>FP</v>
      </c>
      <c r="B219" s="3" t="str">
        <f>'Programmes (ENG)'!B219</f>
        <v>F1/7A1E/073b</v>
      </c>
      <c r="C219" s="3" t="str">
        <f>'Programmes (ENG)'!C219</f>
        <v>WAL/FP/073b</v>
      </c>
      <c r="D219" s="3" t="s">
        <v>872</v>
      </c>
      <c r="E219" s="5">
        <f>'Programmes (ENG)'!E219</f>
        <v>1</v>
      </c>
      <c r="F219" s="9" t="str">
        <f t="shared" si="18"/>
        <v xml:space="preserve">Meddygaeth Geriatreg, Meddygaeth Gyffredinol (Mewnol)/Gastroenteroleg, Llawdriniaeth Gyffredinol </v>
      </c>
      <c r="G219" s="9" t="str">
        <f>IF('Programmes (ENG)'!G219="Supervisor to be Confirmed",VLOOKUP('Programmes (ENG)'!G219,HIDE!A:B,2,FALSE),IF('Programmes (ENG)'!G219="","",'Programmes (ENG)'!G219))</f>
        <v>Dr Cameron Abbott</v>
      </c>
      <c r="H219" s="5" t="str">
        <f>'Programmes (ENG)'!H219</f>
        <v>F1</v>
      </c>
      <c r="I219" s="6">
        <f>'Programmes (ENG)'!I219</f>
        <v>44770</v>
      </c>
      <c r="J219" s="6">
        <f>'Programmes (ENG)'!J219</f>
        <v>44901</v>
      </c>
      <c r="K219" s="3" t="str">
        <f>VLOOKUP('Programmes (ENG)'!K219,HIDE!A:B,2, FALSE)</f>
        <v>Bwrdd Iechyd Prifysgol Betsi Cadwaladr</v>
      </c>
      <c r="L219" s="3" t="str">
        <f>VLOOKUP('Programmes (ENG)'!L219, HIDE!$A:$B, 2, FALSE)</f>
        <v>Ysbyty Wrexham Maelor</v>
      </c>
      <c r="M219" s="3" t="str">
        <f>VLOOKUP('Programmes (ENG)'!M219, HIDE!$A:$B, 2, FALSE)</f>
        <v>Wrecsam</v>
      </c>
      <c r="N219" s="3" t="str">
        <f>VLOOKUP('Programmes (ENG)'!N219,HIDE!G:H, 2, FALSE)</f>
        <v>Meddygaeth Geriatreg</v>
      </c>
      <c r="O219" s="3" t="str">
        <f t="shared" si="19"/>
        <v/>
      </c>
      <c r="P219" s="3" t="str">
        <f>IF('Programmes (ENG)'!P219="","",VLOOKUP('Programmes (ENG)'!P219, HIDE!G:H, 2, FALSE))</f>
        <v/>
      </c>
      <c r="Q219" s="3" t="str">
        <f>IF('Programmes (ENG)'!Q219="Supervisor to be Confirmed",VLOOKUP('Programmes (ENG)'!Q219,HIDE!A:B,2,FALSE),IF('Programmes (ENG)'!Q219="","",'Programmes (ENG)'!Q219))</f>
        <v>Dr Cameron Abbott</v>
      </c>
      <c r="R219" s="3" t="str">
        <f>'Programmes (ENG)'!R219</f>
        <v>F1</v>
      </c>
      <c r="S219" s="10">
        <f>'Programmes (ENG)'!S219</f>
        <v>44537</v>
      </c>
      <c r="T219" s="10">
        <f>'Programmes (ENG)'!T219</f>
        <v>45020</v>
      </c>
      <c r="U219" s="3" t="str">
        <f>VLOOKUP('Programmes (ENG)'!U219,HIDE!A:B,2, FALSE)</f>
        <v>Bwrdd Iechyd Prifysgol Betsi Cadwaladr</v>
      </c>
      <c r="V219" s="3" t="str">
        <f>VLOOKUP('Programmes (ENG)'!V219, HIDE!$A:$B, 2, FALSE)</f>
        <v>Ysbyty Wrexham Maelor</v>
      </c>
      <c r="W219" s="3" t="str">
        <f>VLOOKUP('Programmes (ENG)'!W219, HIDE!$A:$B, 2, FALSE)</f>
        <v>Wrecsam</v>
      </c>
      <c r="X219" s="3" t="str">
        <f>VLOOKUP('Programmes (ENG)'!X219,HIDE!G:H, 2, FALSE)</f>
        <v>Meddygaeth Gyffredinol (Mewnol)</v>
      </c>
      <c r="Y219" s="3" t="str">
        <f t="shared" si="20"/>
        <v>/</v>
      </c>
      <c r="Z219" s="3" t="str">
        <f>IF('Programmes (ENG)'!Z219="","",VLOOKUP('Programmes (ENG)'!Z219, HIDE!G:H, 2, FALSE))</f>
        <v>Gastroenteroleg</v>
      </c>
      <c r="AA219" s="3" t="str">
        <f>IF('Programmes (ENG)'!AA219="Supervisor to be Confirmed",VLOOKUP('Programmes (ENG)'!AA219,HIDE!A:B,2,FALSE),IF('Programmes (ENG)'!AA219="","",'Programmes (ENG)'!AA219))</f>
        <v>Dr Thiriloganathan Mathialahan</v>
      </c>
      <c r="AB219" s="3" t="str">
        <f>'Programmes (ENG)'!AB219</f>
        <v>F1</v>
      </c>
      <c r="AC219" s="10">
        <f>'Programmes (ENG)'!AC219</f>
        <v>45021</v>
      </c>
      <c r="AD219" s="10">
        <f>'Programmes (ENG)'!AD219</f>
        <v>45139</v>
      </c>
      <c r="AE219" s="3" t="str">
        <f>VLOOKUP('Programmes (ENG)'!AE219,HIDE!A:B,2, FALSE)</f>
        <v>Bwrdd Iechyd Prifysgol Betsi Cadwaladr</v>
      </c>
      <c r="AF219" s="3" t="str">
        <f>VLOOKUP('Programmes (ENG)'!AF219, HIDE!$A:$B, 2, FALSE)</f>
        <v>Ysbyty Wrexham Maelor</v>
      </c>
      <c r="AG219" s="3" t="str">
        <f>VLOOKUP('Programmes (ENG)'!AG219, HIDE!$A:$B, 2, FALSE)</f>
        <v>Wrecsam</v>
      </c>
      <c r="AH219" s="3" t="str">
        <f>VLOOKUP('Programmes (ENG)'!AH219,HIDE!G:H, 2, FALSE)</f>
        <v>Llawdriniaeth Gyffredinol</v>
      </c>
      <c r="AI219" s="3" t="str">
        <f t="shared" si="21"/>
        <v/>
      </c>
      <c r="AJ219" s="3" t="str">
        <f>IF('Programmes (ENG)'!AJ219="","",VLOOKUP('Programmes (ENG)'!AJ219, HIDE!G:H, 2, FALSE))</f>
        <v/>
      </c>
      <c r="AK219" s="3" t="str">
        <f>IF('Programmes (ENG)'!AK219="Supervisor to be Confirmed",VLOOKUP('Programmes (ENG)'!AK219,HIDE!A:B,2,FALSE),IF('Programmes (ENG)'!AK219="","",'Programmes (ENG)'!AK219))</f>
        <v xml:space="preserve">Mr Duncan Stewart </v>
      </c>
      <c r="AL219" s="10" t="str">
        <f>IF('Programmes (ENG)'!AL219="", "", 'Programmes (ENG)'!AL219)</f>
        <v/>
      </c>
      <c r="AM219" s="10" t="str">
        <f>IF('Programmes (ENG)'!AM219="", "", 'Programmes (ENG)'!AM219)</f>
        <v/>
      </c>
      <c r="AN219" s="9" t="str">
        <f>IF('Programmes (ENG)'!AN219="","",VLOOKUP('Programmes (ENG)'!AN219,HIDE!A:B,2,FALSE))</f>
        <v/>
      </c>
      <c r="AO219" s="9" t="str">
        <f>IF('Programmes (ENG)'!AO219="","",VLOOKUP('Programmes (ENG)'!AO219,HIDE!A:B,2,FALSE))</f>
        <v/>
      </c>
      <c r="AP219" s="9" t="str">
        <f>IF('Programmes (ENG)'!AP219="","",VLOOKUP('Programmes (ENG)'!AP219,HIDE!$A:$B,2,FALSE))</f>
        <v/>
      </c>
      <c r="AQ219" s="9" t="str">
        <f t="shared" si="22"/>
        <v/>
      </c>
      <c r="AR219" s="9" t="str">
        <f>IF('Programmes (ENG)'!AR219="","",VLOOKUP('Programmes (ENG)'!AR219,HIDE!A:B,2,FALSE))</f>
        <v/>
      </c>
      <c r="AS219" s="9" t="str">
        <f t="shared" si="23"/>
        <v/>
      </c>
      <c r="AT219" s="9" t="str">
        <f>IF('Programmes (ENG)'!AT219="Supervisor to be Confirmed",VLOOKUP('Programmes (ENG)'!AT219,HIDE!A:B,2,FALSE),IF('Programmes (ENG)'!AT219="","",'Programmes (ENG)'!AT219))</f>
        <v/>
      </c>
    </row>
    <row r="220" spans="1:46" hidden="1" x14ac:dyDescent="0.25">
      <c r="A220" s="3" t="str">
        <f>'Programmes (ENG)'!A220</f>
        <v>FP</v>
      </c>
      <c r="B220" s="3" t="str">
        <f>'Programmes (ENG)'!B220</f>
        <v>F1/7A1E/073c</v>
      </c>
      <c r="C220" s="3" t="str">
        <f>'Programmes (ENG)'!C220</f>
        <v>WAL/FP/073c</v>
      </c>
      <c r="D220" s="3" t="s">
        <v>872</v>
      </c>
      <c r="E220" s="5">
        <f>'Programmes (ENG)'!E220</f>
        <v>1</v>
      </c>
      <c r="F220" s="9" t="str">
        <f t="shared" si="18"/>
        <v xml:space="preserve">Llawdriniaeth Gyffredinol, Meddygaeth Geriatreg, Meddygaeth Gyffredinol (Mewnol)/Gastroenteroleg </v>
      </c>
      <c r="G220" s="9" t="str">
        <f>IF('Programmes (ENG)'!G220="Supervisor to be Confirmed",VLOOKUP('Programmes (ENG)'!G220,HIDE!A:B,2,FALSE),IF('Programmes (ENG)'!G220="","",'Programmes (ENG)'!G220))</f>
        <v xml:space="preserve">Mr Duncan Stewart </v>
      </c>
      <c r="H220" s="5" t="str">
        <f>'Programmes (ENG)'!H220</f>
        <v>F1</v>
      </c>
      <c r="I220" s="6">
        <f>'Programmes (ENG)'!I220</f>
        <v>44770</v>
      </c>
      <c r="J220" s="6">
        <f>'Programmes (ENG)'!J220</f>
        <v>44901</v>
      </c>
      <c r="K220" s="3" t="str">
        <f>VLOOKUP('Programmes (ENG)'!K220,HIDE!A:B,2, FALSE)</f>
        <v>Bwrdd Iechyd Prifysgol Betsi Cadwaladr</v>
      </c>
      <c r="L220" s="3" t="str">
        <f>VLOOKUP('Programmes (ENG)'!L220, HIDE!$A:$B, 2, FALSE)</f>
        <v>Ysbyty Wrexham Maelor</v>
      </c>
      <c r="M220" s="3" t="str">
        <f>VLOOKUP('Programmes (ENG)'!M220, HIDE!$A:$B, 2, FALSE)</f>
        <v>Wrecsam</v>
      </c>
      <c r="N220" s="3" t="str">
        <f>VLOOKUP('Programmes (ENG)'!N220,HIDE!G:H, 2, FALSE)</f>
        <v>Llawdriniaeth Gyffredinol</v>
      </c>
      <c r="O220" s="3" t="str">
        <f t="shared" si="19"/>
        <v/>
      </c>
      <c r="P220" s="3" t="str">
        <f>IF('Programmes (ENG)'!P220="","",VLOOKUP('Programmes (ENG)'!P220, HIDE!G:H, 2, FALSE))</f>
        <v/>
      </c>
      <c r="Q220" s="3" t="str">
        <f>IF('Programmes (ENG)'!Q220="Supervisor to be Confirmed",VLOOKUP('Programmes (ENG)'!Q220,HIDE!A:B,2,FALSE),IF('Programmes (ENG)'!Q220="","",'Programmes (ENG)'!Q220))</f>
        <v xml:space="preserve">Mr Duncan Stewart </v>
      </c>
      <c r="R220" s="3" t="str">
        <f>'Programmes (ENG)'!R220</f>
        <v>F1</v>
      </c>
      <c r="S220" s="10">
        <f>'Programmes (ENG)'!S220</f>
        <v>44537</v>
      </c>
      <c r="T220" s="10">
        <f>'Programmes (ENG)'!T220</f>
        <v>45020</v>
      </c>
      <c r="U220" s="3" t="str">
        <f>VLOOKUP('Programmes (ENG)'!U220,HIDE!A:B,2, FALSE)</f>
        <v>Bwrdd Iechyd Prifysgol Betsi Cadwaladr</v>
      </c>
      <c r="V220" s="3" t="str">
        <f>VLOOKUP('Programmes (ENG)'!V220, HIDE!$A:$B, 2, FALSE)</f>
        <v>Ysbyty Wrexham Maelor</v>
      </c>
      <c r="W220" s="3" t="str">
        <f>VLOOKUP('Programmes (ENG)'!W220, HIDE!$A:$B, 2, FALSE)</f>
        <v>Wrecsam</v>
      </c>
      <c r="X220" s="3" t="str">
        <f>VLOOKUP('Programmes (ENG)'!X220,HIDE!G:H, 2, FALSE)</f>
        <v>Meddygaeth Geriatreg</v>
      </c>
      <c r="Y220" s="3" t="str">
        <f t="shared" si="20"/>
        <v/>
      </c>
      <c r="Z220" s="3" t="str">
        <f>IF('Programmes (ENG)'!Z220="","",VLOOKUP('Programmes (ENG)'!Z220, HIDE!G:H, 2, FALSE))</f>
        <v/>
      </c>
      <c r="AA220" s="3" t="str">
        <f>IF('Programmes (ENG)'!AA220="Supervisor to be Confirmed",VLOOKUP('Programmes (ENG)'!AA220,HIDE!A:B,2,FALSE),IF('Programmes (ENG)'!AA220="","",'Programmes (ENG)'!AA220))</f>
        <v>Dr Cameron Abbott</v>
      </c>
      <c r="AB220" s="3" t="str">
        <f>'Programmes (ENG)'!AB220</f>
        <v>F1</v>
      </c>
      <c r="AC220" s="10">
        <f>'Programmes (ENG)'!AC220</f>
        <v>45021</v>
      </c>
      <c r="AD220" s="10">
        <f>'Programmes (ENG)'!AD220</f>
        <v>45139</v>
      </c>
      <c r="AE220" s="3" t="str">
        <f>VLOOKUP('Programmes (ENG)'!AE220,HIDE!A:B,2, FALSE)</f>
        <v>Bwrdd Iechyd Prifysgol Betsi Cadwaladr</v>
      </c>
      <c r="AF220" s="3" t="str">
        <f>VLOOKUP('Programmes (ENG)'!AF220, HIDE!$A:$B, 2, FALSE)</f>
        <v>Ysbyty Wrexham Maelor</v>
      </c>
      <c r="AG220" s="3" t="str">
        <f>VLOOKUP('Programmes (ENG)'!AG220, HIDE!$A:$B, 2, FALSE)</f>
        <v>Wrecsam</v>
      </c>
      <c r="AH220" s="3" t="str">
        <f>VLOOKUP('Programmes (ENG)'!AH220,HIDE!G:H, 2, FALSE)</f>
        <v>Meddygaeth Gyffredinol (Mewnol)</v>
      </c>
      <c r="AI220" s="3" t="str">
        <f t="shared" si="21"/>
        <v>/</v>
      </c>
      <c r="AJ220" s="3" t="str">
        <f>IF('Programmes (ENG)'!AJ220="","",VLOOKUP('Programmes (ENG)'!AJ220, HIDE!G:H, 2, FALSE))</f>
        <v>Gastroenteroleg</v>
      </c>
      <c r="AK220" s="3" t="str">
        <f>IF('Programmes (ENG)'!AK220="Supervisor to be Confirmed",VLOOKUP('Programmes (ENG)'!AK220,HIDE!A:B,2,FALSE),IF('Programmes (ENG)'!AK220="","",'Programmes (ENG)'!AK220))</f>
        <v>Dr Thiriloganathan Mathialahan</v>
      </c>
      <c r="AL220" s="10" t="str">
        <f>IF('Programmes (ENG)'!AL220="", "", 'Programmes (ENG)'!AL220)</f>
        <v/>
      </c>
      <c r="AM220" s="10" t="str">
        <f>IF('Programmes (ENG)'!AM220="", "", 'Programmes (ENG)'!AM220)</f>
        <v/>
      </c>
      <c r="AN220" s="9" t="str">
        <f>IF('Programmes (ENG)'!AN220="","",VLOOKUP('Programmes (ENG)'!AN220,HIDE!A:B,2,FALSE))</f>
        <v/>
      </c>
      <c r="AO220" s="9" t="str">
        <f>IF('Programmes (ENG)'!AO220="","",VLOOKUP('Programmes (ENG)'!AO220,HIDE!A:B,2,FALSE))</f>
        <v/>
      </c>
      <c r="AP220" s="9" t="str">
        <f>IF('Programmes (ENG)'!AP220="","",VLOOKUP('Programmes (ENG)'!AP220,HIDE!$A:$B,2,FALSE))</f>
        <v/>
      </c>
      <c r="AQ220" s="9" t="str">
        <f t="shared" si="22"/>
        <v/>
      </c>
      <c r="AR220" s="9" t="str">
        <f>IF('Programmes (ENG)'!AR220="","",VLOOKUP('Programmes (ENG)'!AR220,HIDE!A:B,2,FALSE))</f>
        <v/>
      </c>
      <c r="AS220" s="9" t="str">
        <f t="shared" si="23"/>
        <v/>
      </c>
      <c r="AT220" s="9" t="str">
        <f>IF('Programmes (ENG)'!AT220="Supervisor to be Confirmed",VLOOKUP('Programmes (ENG)'!AT220,HIDE!A:B,2,FALSE),IF('Programmes (ENG)'!AT220="","",'Programmes (ENG)'!AT220))</f>
        <v/>
      </c>
    </row>
    <row r="221" spans="1:46" hidden="1" x14ac:dyDescent="0.25">
      <c r="A221" s="3" t="str">
        <f>'Programmes (ENG)'!A221</f>
        <v>FP</v>
      </c>
      <c r="B221" s="3" t="str">
        <f>'Programmes (ENG)'!B221</f>
        <v>F1/7A1E/074a</v>
      </c>
      <c r="C221" s="3" t="str">
        <f>'Programmes (ENG)'!C221</f>
        <v>WAL/FP/074a</v>
      </c>
      <c r="D221" s="3" t="s">
        <v>872</v>
      </c>
      <c r="E221" s="5">
        <f>'Programmes (ENG)'!E221</f>
        <v>1</v>
      </c>
      <c r="F221" s="9" t="str">
        <f t="shared" si="18"/>
        <v xml:space="preserve">Meddygaeth Gyffredinol (Mewnol)/Cardioleg, Llawdriniaeth Gyffredinol/Llawdriniaeth ar y Fron, Meddygaeth Fewnol Acíwt </v>
      </c>
      <c r="G221" s="9" t="str">
        <f>IF('Programmes (ENG)'!G221="Supervisor to be Confirmed",VLOOKUP('Programmes (ENG)'!G221,HIDE!A:B,2,FALSE),IF('Programmes (ENG)'!G221="","",'Programmes (ENG)'!G221))</f>
        <v>Dr Khalid Khan</v>
      </c>
      <c r="H221" s="5" t="str">
        <f>'Programmes (ENG)'!H221</f>
        <v>F1</v>
      </c>
      <c r="I221" s="6">
        <f>'Programmes (ENG)'!I221</f>
        <v>44770</v>
      </c>
      <c r="J221" s="6">
        <f>'Programmes (ENG)'!J221</f>
        <v>44901</v>
      </c>
      <c r="K221" s="3" t="str">
        <f>VLOOKUP('Programmes (ENG)'!K221,HIDE!A:B,2, FALSE)</f>
        <v>Bwrdd Iechyd Prifysgol Betsi Cadwaladr</v>
      </c>
      <c r="L221" s="3" t="str">
        <f>VLOOKUP('Programmes (ENG)'!L221, HIDE!$A:$B, 2, FALSE)</f>
        <v>Ysbyty Wrexham Maelor</v>
      </c>
      <c r="M221" s="3" t="str">
        <f>VLOOKUP('Programmes (ENG)'!M221, HIDE!$A:$B, 2, FALSE)</f>
        <v>Wrecsam</v>
      </c>
      <c r="N221" s="3" t="str">
        <f>VLOOKUP('Programmes (ENG)'!N221,HIDE!G:H, 2, FALSE)</f>
        <v>Meddygaeth Gyffredinol (Mewnol)</v>
      </c>
      <c r="O221" s="3" t="str">
        <f t="shared" si="19"/>
        <v>/</v>
      </c>
      <c r="P221" s="3" t="str">
        <f>IF('Programmes (ENG)'!P221="","",VLOOKUP('Programmes (ENG)'!P221, HIDE!G:H, 2, FALSE))</f>
        <v>Cardioleg</v>
      </c>
      <c r="Q221" s="3" t="str">
        <f>IF('Programmes (ENG)'!Q221="Supervisor to be Confirmed",VLOOKUP('Programmes (ENG)'!Q221,HIDE!A:B,2,FALSE),IF('Programmes (ENG)'!Q221="","",'Programmes (ENG)'!Q221))</f>
        <v>Dr Khalid Khan</v>
      </c>
      <c r="R221" s="3" t="str">
        <f>'Programmes (ENG)'!R221</f>
        <v>F1</v>
      </c>
      <c r="S221" s="10">
        <f>'Programmes (ENG)'!S221</f>
        <v>44537</v>
      </c>
      <c r="T221" s="10">
        <f>'Programmes (ENG)'!T221</f>
        <v>45020</v>
      </c>
      <c r="U221" s="3" t="str">
        <f>VLOOKUP('Programmes (ENG)'!U221,HIDE!A:B,2, FALSE)</f>
        <v>Bwrdd Iechyd Prifysgol Betsi Cadwaladr</v>
      </c>
      <c r="V221" s="3" t="str">
        <f>VLOOKUP('Programmes (ENG)'!V221, HIDE!$A:$B, 2, FALSE)</f>
        <v>Ysbyty Wrexham Maelor</v>
      </c>
      <c r="W221" s="3" t="str">
        <f>VLOOKUP('Programmes (ENG)'!W221, HIDE!$A:$B, 2, FALSE)</f>
        <v>Wrecsam</v>
      </c>
      <c r="X221" s="3" t="str">
        <f>VLOOKUP('Programmes (ENG)'!X221,HIDE!G:H, 2, FALSE)</f>
        <v>Llawdriniaeth Gyffredinol</v>
      </c>
      <c r="Y221" s="3" t="str">
        <f t="shared" si="20"/>
        <v>/</v>
      </c>
      <c r="Z221" s="3" t="str">
        <f>IF('Programmes (ENG)'!Z221="","",VLOOKUP('Programmes (ENG)'!Z221, HIDE!G:H, 2, FALSE))</f>
        <v>Llawdriniaeth ar y Fron</v>
      </c>
      <c r="AA221" s="3" t="str">
        <f>IF('Programmes (ENG)'!AA221="Supervisor to be Confirmed",VLOOKUP('Programmes (ENG)'!AA221,HIDE!A:B,2,FALSE),IF('Programmes (ENG)'!AA221="","",'Programmes (ENG)'!AA221))</f>
        <v xml:space="preserve">Mr Richard Cochrane </v>
      </c>
      <c r="AB221" s="3" t="str">
        <f>'Programmes (ENG)'!AB221</f>
        <v>F1</v>
      </c>
      <c r="AC221" s="10">
        <f>'Programmes (ENG)'!AC221</f>
        <v>45021</v>
      </c>
      <c r="AD221" s="10">
        <f>'Programmes (ENG)'!AD221</f>
        <v>45139</v>
      </c>
      <c r="AE221" s="3" t="str">
        <f>VLOOKUP('Programmes (ENG)'!AE221,HIDE!A:B,2, FALSE)</f>
        <v>Bwrdd Iechyd Prifysgol Betsi Cadwaladr</v>
      </c>
      <c r="AF221" s="3" t="str">
        <f>VLOOKUP('Programmes (ENG)'!AF221, HIDE!$A:$B, 2, FALSE)</f>
        <v>Ysbyty Wrexham Maelor</v>
      </c>
      <c r="AG221" s="3" t="str">
        <f>VLOOKUP('Programmes (ENG)'!AG221, HIDE!$A:$B, 2, FALSE)</f>
        <v>Wrecsam</v>
      </c>
      <c r="AH221" s="3" t="str">
        <f>VLOOKUP('Programmes (ENG)'!AH221,HIDE!G:H, 2, FALSE)</f>
        <v>Meddygaeth Fewnol Acíwt</v>
      </c>
      <c r="AI221" s="3" t="str">
        <f t="shared" si="21"/>
        <v/>
      </c>
      <c r="AJ221" s="3" t="str">
        <f>IF('Programmes (ENG)'!AJ221="","",VLOOKUP('Programmes (ENG)'!AJ221, HIDE!G:H, 2, FALSE))</f>
        <v/>
      </c>
      <c r="AK221" s="3" t="str">
        <f>IF('Programmes (ENG)'!AK221="Supervisor to be Confirmed",VLOOKUP('Programmes (ENG)'!AK221,HIDE!A:B,2,FALSE),IF('Programmes (ENG)'!AK221="","",'Programmes (ENG)'!AK221))</f>
        <v>Dr James Kilbane</v>
      </c>
      <c r="AL221" s="10" t="str">
        <f>IF('Programmes (ENG)'!AL221="", "", 'Programmes (ENG)'!AL221)</f>
        <v/>
      </c>
      <c r="AM221" s="10" t="str">
        <f>IF('Programmes (ENG)'!AM221="", "", 'Programmes (ENG)'!AM221)</f>
        <v/>
      </c>
      <c r="AN221" s="9" t="str">
        <f>IF('Programmes (ENG)'!AN221="","",VLOOKUP('Programmes (ENG)'!AN221,HIDE!A:B,2,FALSE))</f>
        <v/>
      </c>
      <c r="AO221" s="9" t="str">
        <f>IF('Programmes (ENG)'!AO221="","",VLOOKUP('Programmes (ENG)'!AO221,HIDE!A:B,2,FALSE))</f>
        <v/>
      </c>
      <c r="AP221" s="9" t="str">
        <f>IF('Programmes (ENG)'!AP221="","",VLOOKUP('Programmes (ENG)'!AP221,HIDE!$A:$B,2,FALSE))</f>
        <v/>
      </c>
      <c r="AQ221" s="9" t="str">
        <f t="shared" si="22"/>
        <v/>
      </c>
      <c r="AR221" s="9" t="str">
        <f>IF('Programmes (ENG)'!AR221="","",VLOOKUP('Programmes (ENG)'!AR221,HIDE!A:B,2,FALSE))</f>
        <v/>
      </c>
      <c r="AS221" s="9" t="str">
        <f t="shared" si="23"/>
        <v/>
      </c>
      <c r="AT221" s="9" t="str">
        <f>IF('Programmes (ENG)'!AT221="Supervisor to be Confirmed",VLOOKUP('Programmes (ENG)'!AT221,HIDE!A:B,2,FALSE),IF('Programmes (ENG)'!AT221="","",'Programmes (ENG)'!AT221))</f>
        <v/>
      </c>
    </row>
    <row r="222" spans="1:46" hidden="1" x14ac:dyDescent="0.25">
      <c r="A222" s="3" t="str">
        <f>'Programmes (ENG)'!A222</f>
        <v>FP</v>
      </c>
      <c r="B222" s="3" t="str">
        <f>'Programmes (ENG)'!B222</f>
        <v>F1/7A1E/074b</v>
      </c>
      <c r="C222" s="3" t="str">
        <f>'Programmes (ENG)'!C222</f>
        <v>WAL/FP/074b</v>
      </c>
      <c r="D222" s="3" t="s">
        <v>872</v>
      </c>
      <c r="E222" s="5">
        <f>'Programmes (ENG)'!E222</f>
        <v>1</v>
      </c>
      <c r="F222" s="9" t="str">
        <f t="shared" si="18"/>
        <v xml:space="preserve">Meddygaeth Fewnol Acíwt, Meddygaeth Gyffredinol (Mewnol)/Cardioleg, Llawdriniaeth Gyffredinol/Llawdriniaeth ar y Fron </v>
      </c>
      <c r="G222" s="9" t="str">
        <f>IF('Programmes (ENG)'!G222="Supervisor to be Confirmed",VLOOKUP('Programmes (ENG)'!G222,HIDE!A:B,2,FALSE),IF('Programmes (ENG)'!G222="","",'Programmes (ENG)'!G222))</f>
        <v>Dr James Kilbane</v>
      </c>
      <c r="H222" s="5" t="str">
        <f>'Programmes (ENG)'!H222</f>
        <v>F1</v>
      </c>
      <c r="I222" s="6">
        <f>'Programmes (ENG)'!I222</f>
        <v>44770</v>
      </c>
      <c r="J222" s="6">
        <f>'Programmes (ENG)'!J222</f>
        <v>44901</v>
      </c>
      <c r="K222" s="3" t="str">
        <f>VLOOKUP('Programmes (ENG)'!K222,HIDE!A:B,2, FALSE)</f>
        <v>Bwrdd Iechyd Prifysgol Betsi Cadwaladr</v>
      </c>
      <c r="L222" s="3" t="str">
        <f>VLOOKUP('Programmes (ENG)'!L222, HIDE!$A:$B, 2, FALSE)</f>
        <v>Ysbyty Wrexham Maelor</v>
      </c>
      <c r="M222" s="3" t="str">
        <f>VLOOKUP('Programmes (ENG)'!M222, HIDE!$A:$B, 2, FALSE)</f>
        <v>Wrecsam</v>
      </c>
      <c r="N222" s="3" t="str">
        <f>VLOOKUP('Programmes (ENG)'!N222,HIDE!G:H, 2, FALSE)</f>
        <v>Meddygaeth Fewnol Acíwt</v>
      </c>
      <c r="O222" s="3" t="str">
        <f t="shared" si="19"/>
        <v/>
      </c>
      <c r="P222" s="3" t="str">
        <f>IF('Programmes (ENG)'!P222="","",VLOOKUP('Programmes (ENG)'!P222, HIDE!G:H, 2, FALSE))</f>
        <v/>
      </c>
      <c r="Q222" s="3" t="str">
        <f>IF('Programmes (ENG)'!Q222="Supervisor to be Confirmed",VLOOKUP('Programmes (ENG)'!Q222,HIDE!A:B,2,FALSE),IF('Programmes (ENG)'!Q222="","",'Programmes (ENG)'!Q222))</f>
        <v>Dr James Kilbane</v>
      </c>
      <c r="R222" s="3" t="str">
        <f>'Programmes (ENG)'!R222</f>
        <v>F1</v>
      </c>
      <c r="S222" s="10">
        <f>'Programmes (ENG)'!S222</f>
        <v>44537</v>
      </c>
      <c r="T222" s="10">
        <f>'Programmes (ENG)'!T222</f>
        <v>45020</v>
      </c>
      <c r="U222" s="3" t="str">
        <f>VLOOKUP('Programmes (ENG)'!U222,HIDE!A:B,2, FALSE)</f>
        <v>Bwrdd Iechyd Prifysgol Betsi Cadwaladr</v>
      </c>
      <c r="V222" s="3" t="str">
        <f>VLOOKUP('Programmes (ENG)'!V222, HIDE!$A:$B, 2, FALSE)</f>
        <v>Ysbyty Wrexham Maelor</v>
      </c>
      <c r="W222" s="3" t="str">
        <f>VLOOKUP('Programmes (ENG)'!W222, HIDE!$A:$B, 2, FALSE)</f>
        <v>Wrecsam</v>
      </c>
      <c r="X222" s="3" t="str">
        <f>VLOOKUP('Programmes (ENG)'!X222,HIDE!G:H, 2, FALSE)</f>
        <v>Meddygaeth Gyffredinol (Mewnol)</v>
      </c>
      <c r="Y222" s="3" t="str">
        <f t="shared" si="20"/>
        <v>/</v>
      </c>
      <c r="Z222" s="3" t="str">
        <f>IF('Programmes (ENG)'!Z222="","",VLOOKUP('Programmes (ENG)'!Z222, HIDE!G:H, 2, FALSE))</f>
        <v>Cardioleg</v>
      </c>
      <c r="AA222" s="3" t="str">
        <f>IF('Programmes (ENG)'!AA222="Supervisor to be Confirmed",VLOOKUP('Programmes (ENG)'!AA222,HIDE!A:B,2,FALSE),IF('Programmes (ENG)'!AA222="","",'Programmes (ENG)'!AA222))</f>
        <v>Dr Khalid Khan</v>
      </c>
      <c r="AB222" s="3" t="str">
        <f>'Programmes (ENG)'!AB222</f>
        <v>F1</v>
      </c>
      <c r="AC222" s="10">
        <f>'Programmes (ENG)'!AC222</f>
        <v>45021</v>
      </c>
      <c r="AD222" s="10">
        <f>'Programmes (ENG)'!AD222</f>
        <v>45139</v>
      </c>
      <c r="AE222" s="3" t="str">
        <f>VLOOKUP('Programmes (ENG)'!AE222,HIDE!A:B,2, FALSE)</f>
        <v>Bwrdd Iechyd Prifysgol Betsi Cadwaladr</v>
      </c>
      <c r="AF222" s="3" t="str">
        <f>VLOOKUP('Programmes (ENG)'!AF222, HIDE!$A:$B, 2, FALSE)</f>
        <v>Ysbyty Wrexham Maelor</v>
      </c>
      <c r="AG222" s="3" t="str">
        <f>VLOOKUP('Programmes (ENG)'!AG222, HIDE!$A:$B, 2, FALSE)</f>
        <v>Wrecsam</v>
      </c>
      <c r="AH222" s="3" t="str">
        <f>VLOOKUP('Programmes (ENG)'!AH222,HIDE!G:H, 2, FALSE)</f>
        <v>Llawdriniaeth Gyffredinol</v>
      </c>
      <c r="AI222" s="3" t="str">
        <f t="shared" si="21"/>
        <v>/</v>
      </c>
      <c r="AJ222" s="3" t="str">
        <f>IF('Programmes (ENG)'!AJ222="","",VLOOKUP('Programmes (ENG)'!AJ222, HIDE!G:H, 2, FALSE))</f>
        <v>Llawdriniaeth ar y Fron</v>
      </c>
      <c r="AK222" s="3" t="str">
        <f>IF('Programmes (ENG)'!AK222="Supervisor to be Confirmed",VLOOKUP('Programmes (ENG)'!AK222,HIDE!A:B,2,FALSE),IF('Programmes (ENG)'!AK222="","",'Programmes (ENG)'!AK222))</f>
        <v xml:space="preserve">Mr Richard Cochrane </v>
      </c>
      <c r="AL222" s="10" t="str">
        <f>IF('Programmes (ENG)'!AL222="", "", 'Programmes (ENG)'!AL222)</f>
        <v/>
      </c>
      <c r="AM222" s="10" t="str">
        <f>IF('Programmes (ENG)'!AM222="", "", 'Programmes (ENG)'!AM222)</f>
        <v/>
      </c>
      <c r="AN222" s="9" t="str">
        <f>IF('Programmes (ENG)'!AN222="","",VLOOKUP('Programmes (ENG)'!AN222,HIDE!A:B,2,FALSE))</f>
        <v/>
      </c>
      <c r="AO222" s="9" t="str">
        <f>IF('Programmes (ENG)'!AO222="","",VLOOKUP('Programmes (ENG)'!AO222,HIDE!A:B,2,FALSE))</f>
        <v/>
      </c>
      <c r="AP222" s="9" t="str">
        <f>IF('Programmes (ENG)'!AP222="","",VLOOKUP('Programmes (ENG)'!AP222,HIDE!$A:$B,2,FALSE))</f>
        <v/>
      </c>
      <c r="AQ222" s="9" t="str">
        <f t="shared" si="22"/>
        <v/>
      </c>
      <c r="AR222" s="9" t="str">
        <f>IF('Programmes (ENG)'!AR222="","",VLOOKUP('Programmes (ENG)'!AR222,HIDE!A:B,2,FALSE))</f>
        <v/>
      </c>
      <c r="AS222" s="9" t="str">
        <f t="shared" si="23"/>
        <v/>
      </c>
      <c r="AT222" s="9" t="str">
        <f>IF('Programmes (ENG)'!AT222="Supervisor to be Confirmed",VLOOKUP('Programmes (ENG)'!AT222,HIDE!A:B,2,FALSE),IF('Programmes (ENG)'!AT222="","",'Programmes (ENG)'!AT222))</f>
        <v/>
      </c>
    </row>
    <row r="223" spans="1:46" hidden="1" x14ac:dyDescent="0.25">
      <c r="A223" s="3" t="str">
        <f>'Programmes (ENG)'!A223</f>
        <v>FP</v>
      </c>
      <c r="B223" s="3" t="str">
        <f>'Programmes (ENG)'!B223</f>
        <v>F1/7A1E/074c</v>
      </c>
      <c r="C223" s="3" t="str">
        <f>'Programmes (ENG)'!C223</f>
        <v>WAL/FP/074c</v>
      </c>
      <c r="D223" s="3" t="s">
        <v>872</v>
      </c>
      <c r="E223" s="5">
        <f>'Programmes (ENG)'!E223</f>
        <v>1</v>
      </c>
      <c r="F223" s="9" t="str">
        <f t="shared" si="18"/>
        <v xml:space="preserve">Llawdriniaeth Gyffredinol/Llawdriniaeth ar y Fron, Meddygaeth Fewnol Acíwt, Meddygaeth Gyffredinol (Mewnol)/Cardioleg </v>
      </c>
      <c r="G223" s="9" t="str">
        <f>IF('Programmes (ENG)'!G223="Supervisor to be Confirmed",VLOOKUP('Programmes (ENG)'!G223,HIDE!A:B,2,FALSE),IF('Programmes (ENG)'!G223="","",'Programmes (ENG)'!G223))</f>
        <v xml:space="preserve">Mr Richard Cochrane </v>
      </c>
      <c r="H223" s="5" t="str">
        <f>'Programmes (ENG)'!H223</f>
        <v>F1</v>
      </c>
      <c r="I223" s="6">
        <f>'Programmes (ENG)'!I223</f>
        <v>44770</v>
      </c>
      <c r="J223" s="6">
        <f>'Programmes (ENG)'!J223</f>
        <v>44901</v>
      </c>
      <c r="K223" s="3" t="str">
        <f>VLOOKUP('Programmes (ENG)'!K223,HIDE!A:B,2, FALSE)</f>
        <v>Bwrdd Iechyd Prifysgol Betsi Cadwaladr</v>
      </c>
      <c r="L223" s="3" t="str">
        <f>VLOOKUP('Programmes (ENG)'!L223, HIDE!$A:$B, 2, FALSE)</f>
        <v>Ysbyty Wrexham Maelor</v>
      </c>
      <c r="M223" s="3" t="str">
        <f>VLOOKUP('Programmes (ENG)'!M223, HIDE!$A:$B, 2, FALSE)</f>
        <v>Wrecsam</v>
      </c>
      <c r="N223" s="3" t="str">
        <f>VLOOKUP('Programmes (ENG)'!N223,HIDE!G:H, 2, FALSE)</f>
        <v>Llawdriniaeth Gyffredinol</v>
      </c>
      <c r="O223" s="3" t="str">
        <f t="shared" si="19"/>
        <v>/</v>
      </c>
      <c r="P223" s="3" t="str">
        <f>IF('Programmes (ENG)'!P223="","",VLOOKUP('Programmes (ENG)'!P223, HIDE!G:H, 2, FALSE))</f>
        <v>Llawdriniaeth ar y Fron</v>
      </c>
      <c r="Q223" s="3" t="str">
        <f>IF('Programmes (ENG)'!Q223="Supervisor to be Confirmed",VLOOKUP('Programmes (ENG)'!Q223,HIDE!A:B,2,FALSE),IF('Programmes (ENG)'!Q223="","",'Programmes (ENG)'!Q223))</f>
        <v xml:space="preserve">Mr Richard Cochrane </v>
      </c>
      <c r="R223" s="3" t="str">
        <f>'Programmes (ENG)'!R223</f>
        <v>F1</v>
      </c>
      <c r="S223" s="10">
        <f>'Programmes (ENG)'!S223</f>
        <v>44537</v>
      </c>
      <c r="T223" s="10">
        <f>'Programmes (ENG)'!T223</f>
        <v>45020</v>
      </c>
      <c r="U223" s="3" t="str">
        <f>VLOOKUP('Programmes (ENG)'!U223,HIDE!A:B,2, FALSE)</f>
        <v>Bwrdd Iechyd Prifysgol Betsi Cadwaladr</v>
      </c>
      <c r="V223" s="3" t="str">
        <f>VLOOKUP('Programmes (ENG)'!V223, HIDE!$A:$B, 2, FALSE)</f>
        <v>Ysbyty Wrexham Maelor</v>
      </c>
      <c r="W223" s="3" t="str">
        <f>VLOOKUP('Programmes (ENG)'!W223, HIDE!$A:$B, 2, FALSE)</f>
        <v>Wrecsam</v>
      </c>
      <c r="X223" s="3" t="str">
        <f>VLOOKUP('Programmes (ENG)'!X223,HIDE!G:H, 2, FALSE)</f>
        <v>Meddygaeth Fewnol Acíwt</v>
      </c>
      <c r="Y223" s="3" t="str">
        <f t="shared" si="20"/>
        <v/>
      </c>
      <c r="Z223" s="3" t="str">
        <f>IF('Programmes (ENG)'!Z223="","",VLOOKUP('Programmes (ENG)'!Z223, HIDE!G:H, 2, FALSE))</f>
        <v/>
      </c>
      <c r="AA223" s="3" t="str">
        <f>IF('Programmes (ENG)'!AA223="Supervisor to be Confirmed",VLOOKUP('Programmes (ENG)'!AA223,HIDE!A:B,2,FALSE),IF('Programmes (ENG)'!AA223="","",'Programmes (ENG)'!AA223))</f>
        <v>Dr James Kilbane</v>
      </c>
      <c r="AB223" s="3" t="str">
        <f>'Programmes (ENG)'!AB223</f>
        <v>F1</v>
      </c>
      <c r="AC223" s="10">
        <f>'Programmes (ENG)'!AC223</f>
        <v>45021</v>
      </c>
      <c r="AD223" s="10">
        <f>'Programmes (ENG)'!AD223</f>
        <v>45139</v>
      </c>
      <c r="AE223" s="3" t="str">
        <f>VLOOKUP('Programmes (ENG)'!AE223,HIDE!A:B,2, FALSE)</f>
        <v>Bwrdd Iechyd Prifysgol Betsi Cadwaladr</v>
      </c>
      <c r="AF223" s="3" t="str">
        <f>VLOOKUP('Programmes (ENG)'!AF223, HIDE!$A:$B, 2, FALSE)</f>
        <v>Ysbyty Wrexham Maelor</v>
      </c>
      <c r="AG223" s="3" t="str">
        <f>VLOOKUP('Programmes (ENG)'!AG223, HIDE!$A:$B, 2, FALSE)</f>
        <v>Wrecsam</v>
      </c>
      <c r="AH223" s="3" t="str">
        <f>VLOOKUP('Programmes (ENG)'!AH223,HIDE!G:H, 2, FALSE)</f>
        <v>Meddygaeth Gyffredinol (Mewnol)</v>
      </c>
      <c r="AI223" s="3" t="str">
        <f t="shared" si="21"/>
        <v>/</v>
      </c>
      <c r="AJ223" s="3" t="str">
        <f>IF('Programmes (ENG)'!AJ223="","",VLOOKUP('Programmes (ENG)'!AJ223, HIDE!G:H, 2, FALSE))</f>
        <v>Cardioleg</v>
      </c>
      <c r="AK223" s="3" t="str">
        <f>IF('Programmes (ENG)'!AK223="Supervisor to be Confirmed",VLOOKUP('Programmes (ENG)'!AK223,HIDE!A:B,2,FALSE),IF('Programmes (ENG)'!AK223="","",'Programmes (ENG)'!AK223))</f>
        <v>Dr Khalid Khan</v>
      </c>
      <c r="AL223" s="10" t="str">
        <f>IF('Programmes (ENG)'!AL223="", "", 'Programmes (ENG)'!AL223)</f>
        <v/>
      </c>
      <c r="AM223" s="10" t="str">
        <f>IF('Programmes (ENG)'!AM223="", "", 'Programmes (ENG)'!AM223)</f>
        <v/>
      </c>
      <c r="AN223" s="9" t="str">
        <f>IF('Programmes (ENG)'!AN223="","",VLOOKUP('Programmes (ENG)'!AN223,HIDE!A:B,2,FALSE))</f>
        <v/>
      </c>
      <c r="AO223" s="9" t="str">
        <f>IF('Programmes (ENG)'!AO223="","",VLOOKUP('Programmes (ENG)'!AO223,HIDE!A:B,2,FALSE))</f>
        <v/>
      </c>
      <c r="AP223" s="9" t="str">
        <f>IF('Programmes (ENG)'!AP223="","",VLOOKUP('Programmes (ENG)'!AP223,HIDE!$A:$B,2,FALSE))</f>
        <v/>
      </c>
      <c r="AQ223" s="9" t="str">
        <f t="shared" si="22"/>
        <v/>
      </c>
      <c r="AR223" s="9" t="str">
        <f>IF('Programmes (ENG)'!AR223="","",VLOOKUP('Programmes (ENG)'!AR223,HIDE!A:B,2,FALSE))</f>
        <v/>
      </c>
      <c r="AS223" s="9" t="str">
        <f t="shared" si="23"/>
        <v/>
      </c>
      <c r="AT223" s="9" t="str">
        <f>IF('Programmes (ENG)'!AT223="Supervisor to be Confirmed",VLOOKUP('Programmes (ENG)'!AT223,HIDE!A:B,2,FALSE),IF('Programmes (ENG)'!AT223="","",'Programmes (ENG)'!AT223))</f>
        <v/>
      </c>
    </row>
    <row r="224" spans="1:46" hidden="1" x14ac:dyDescent="0.25">
      <c r="A224" s="3" t="str">
        <f>'Programmes (ENG)'!A224</f>
        <v>LIFT</v>
      </c>
      <c r="B224" s="3" t="str">
        <f>'Programmes (ENG)'!B224</f>
        <v>FL1/7A1E/075a</v>
      </c>
      <c r="C224" s="3" t="str">
        <f>'Programmes (ENG)'!C224</f>
        <v>WAL/FP/075a</v>
      </c>
      <c r="D224" s="3" t="s">
        <v>872</v>
      </c>
      <c r="E224" s="5">
        <f>'Programmes (ENG)'!E224</f>
        <v>1</v>
      </c>
      <c r="F224" s="9" t="str">
        <f t="shared" si="18"/>
        <v>Meddygaeth Gyffredinol (Mewnol)/Meddygaeth Anadlol, Llawdriniaeth Gyffredinol/Llawdriniaeth y Colon a'r Rhefr, Anestheteg,Ymarfer Cyffredinol (LIFT)</v>
      </c>
      <c r="G224" s="9" t="str">
        <f>IF('Programmes (ENG)'!G224="Supervisor to be Confirmed",VLOOKUP('Programmes (ENG)'!G224,HIDE!A:B,2,FALSE),IF('Programmes (ENG)'!G224="","",'Programmes (ENG)'!G224))</f>
        <v>Dr Jayesh Patel</v>
      </c>
      <c r="H224" s="5" t="str">
        <f>'Programmes (ENG)'!H224</f>
        <v>F1</v>
      </c>
      <c r="I224" s="6">
        <f>'Programmes (ENG)'!I224</f>
        <v>44770</v>
      </c>
      <c r="J224" s="6">
        <f>'Programmes (ENG)'!J224</f>
        <v>44901</v>
      </c>
      <c r="K224" s="3" t="str">
        <f>VLOOKUP('Programmes (ENG)'!K224,HIDE!A:B,2, FALSE)</f>
        <v>Bwrdd Iechyd Prifysgol Betsi Cadwaladr</v>
      </c>
      <c r="L224" s="3" t="str">
        <f>VLOOKUP('Programmes (ENG)'!L224, HIDE!$A:$B, 2, FALSE)</f>
        <v>Ysbyty Wrexham Maelor</v>
      </c>
      <c r="M224" s="3" t="str">
        <f>VLOOKUP('Programmes (ENG)'!M224, HIDE!$A:$B, 2, FALSE)</f>
        <v>Wrecsam</v>
      </c>
      <c r="N224" s="3" t="str">
        <f>VLOOKUP('Programmes (ENG)'!N224,HIDE!G:H, 2, FALSE)</f>
        <v>Meddygaeth Gyffredinol (Mewnol)</v>
      </c>
      <c r="O224" s="3" t="str">
        <f t="shared" si="19"/>
        <v>/</v>
      </c>
      <c r="P224" s="3" t="str">
        <f>IF('Programmes (ENG)'!P224="","",VLOOKUP('Programmes (ENG)'!P224, HIDE!G:H, 2, FALSE))</f>
        <v>Meddygaeth Anadlol</v>
      </c>
      <c r="Q224" s="3" t="str">
        <f>IF('Programmes (ENG)'!Q224="Supervisor to be Confirmed",VLOOKUP('Programmes (ENG)'!Q224,HIDE!A:B,2,FALSE),IF('Programmes (ENG)'!Q224="","",'Programmes (ENG)'!Q224))</f>
        <v>Dr Mark Steel</v>
      </c>
      <c r="R224" s="3" t="str">
        <f>'Programmes (ENG)'!R224</f>
        <v>F1</v>
      </c>
      <c r="S224" s="10">
        <f>'Programmes (ENG)'!S224</f>
        <v>44537</v>
      </c>
      <c r="T224" s="10">
        <f>'Programmes (ENG)'!T224</f>
        <v>45020</v>
      </c>
      <c r="U224" s="3" t="str">
        <f>VLOOKUP('Programmes (ENG)'!U224,HIDE!A:B,2, FALSE)</f>
        <v>Bwrdd Iechyd Prifysgol Betsi Cadwaladr</v>
      </c>
      <c r="V224" s="3" t="str">
        <f>VLOOKUP('Programmes (ENG)'!V224, HIDE!$A:$B, 2, FALSE)</f>
        <v>Ysbyty Wrexham Maelor</v>
      </c>
      <c r="W224" s="3" t="str">
        <f>VLOOKUP('Programmes (ENG)'!W224, HIDE!$A:$B, 2, FALSE)</f>
        <v>Wrecsam</v>
      </c>
      <c r="X224" s="3" t="str">
        <f>VLOOKUP('Programmes (ENG)'!X224,HIDE!G:H, 2, FALSE)</f>
        <v>Llawdriniaeth Gyffredinol</v>
      </c>
      <c r="Y224" s="3" t="str">
        <f t="shared" si="20"/>
        <v>/</v>
      </c>
      <c r="Z224" s="3" t="str">
        <f>IF('Programmes (ENG)'!Z224="","",VLOOKUP('Programmes (ENG)'!Z224, HIDE!G:H, 2, FALSE))</f>
        <v>Llawdriniaeth y Colon a'r Rhefr</v>
      </c>
      <c r="AA224" s="3" t="str">
        <f>IF('Programmes (ENG)'!AA224="Supervisor to be Confirmed",VLOOKUP('Programmes (ENG)'!AA224,HIDE!A:B,2,FALSE),IF('Programmes (ENG)'!AA224="","",'Programmes (ENG)'!AA224))</f>
        <v xml:space="preserve">Mr Abozed Ben-Sassi </v>
      </c>
      <c r="AB224" s="3" t="str">
        <f>'Programmes (ENG)'!AB224</f>
        <v>F1</v>
      </c>
      <c r="AC224" s="10">
        <f>'Programmes (ENG)'!AC224</f>
        <v>45021</v>
      </c>
      <c r="AD224" s="10">
        <f>'Programmes (ENG)'!AD224</f>
        <v>45139</v>
      </c>
      <c r="AE224" s="3" t="str">
        <f>VLOOKUP('Programmes (ENG)'!AE224,HIDE!A:B,2, FALSE)</f>
        <v>Bwrdd Iechyd Prifysgol Betsi Cadwaladr</v>
      </c>
      <c r="AF224" s="3" t="str">
        <f>VLOOKUP('Programmes (ENG)'!AF224, HIDE!$A:$B, 2, FALSE)</f>
        <v>Ysbyty Wrexham Maelor</v>
      </c>
      <c r="AG224" s="3" t="str">
        <f>VLOOKUP('Programmes (ENG)'!AG224, HIDE!$A:$B, 2, FALSE)</f>
        <v>Wrecsam</v>
      </c>
      <c r="AH224" s="3" t="str">
        <f>VLOOKUP('Programmes (ENG)'!AH224,HIDE!G:H, 2, FALSE)</f>
        <v>Anestheteg</v>
      </c>
      <c r="AI224" s="3" t="str">
        <f t="shared" si="21"/>
        <v/>
      </c>
      <c r="AJ224" s="3" t="str">
        <f>IF('Programmes (ENG)'!AJ224="","",VLOOKUP('Programmes (ENG)'!AJ224, HIDE!G:H, 2, FALSE))</f>
        <v/>
      </c>
      <c r="AK224" s="3" t="str">
        <f>IF('Programmes (ENG)'!AK224="Supervisor to be Confirmed",VLOOKUP('Programmes (ENG)'!AK224,HIDE!A:B,2,FALSE),IF('Programmes (ENG)'!AK224="","",'Programmes (ENG)'!AK224))</f>
        <v>Dr Suresh Abraham</v>
      </c>
      <c r="AL224" s="10">
        <f>IF('Programmes (ENG)'!AL224="", "", 'Programmes (ENG)'!AL224)</f>
        <v>44776</v>
      </c>
      <c r="AM224" s="10">
        <f>IF('Programmes (ENG)'!AM224="", "", 'Programmes (ENG)'!AM224)</f>
        <v>45139</v>
      </c>
      <c r="AN224" s="9" t="str">
        <f>IF('Programmes (ENG)'!AN224="","",VLOOKUP('Programmes (ENG)'!AN224,HIDE!A:B,2,FALSE))</f>
        <v>Bwrdd Iechyd Prifysgol Betsi Cadwaladr</v>
      </c>
      <c r="AO224" s="39" t="str">
        <f>IF('Programmes (ENG)'!AO224="","",VLOOKUP('Programmes (ENG)'!AO224,HIDE!A:B,2,FALSE))</f>
        <v>Crane Medical Centre</v>
      </c>
      <c r="AP224" s="39" t="str">
        <f>IF('Programmes (ENG)'!AP224="","",VLOOKUP('Programmes (ENG)'!AP224,HIDE!$A:$B,2,FALSE))</f>
        <v>Cefn-Mawr</v>
      </c>
      <c r="AQ224" s="39" t="str">
        <f t="shared" si="22"/>
        <v>,</v>
      </c>
      <c r="AR224" s="39" t="str">
        <f>IF('Programmes (ENG)'!AR224="","",VLOOKUP('Programmes (ENG)'!AR224,HIDE!G:H,2,FALSE))</f>
        <v>Ymarfer Cyffredinol</v>
      </c>
      <c r="AS224" s="39" t="str">
        <f t="shared" si="23"/>
        <v>(LIFT)</v>
      </c>
      <c r="AT224" s="9" t="str">
        <f>IF('Programmes (ENG)'!AT224="Supervisor to be Confirmed",VLOOKUP('Programmes (ENG)'!AT224,HIDE!A:B,2,FALSE),IF('Programmes (ENG)'!AT224="","",'Programmes (ENG)'!AT224))</f>
        <v>Dr Jayesh Patel</v>
      </c>
    </row>
    <row r="225" spans="1:46" hidden="1" x14ac:dyDescent="0.25">
      <c r="A225" s="3" t="str">
        <f>'Programmes (ENG)'!A225</f>
        <v>LIFT</v>
      </c>
      <c r="B225" s="3" t="str">
        <f>'Programmes (ENG)'!B225</f>
        <v>FL1/7A1E/075b</v>
      </c>
      <c r="C225" s="3" t="str">
        <f>'Programmes (ENG)'!C225</f>
        <v>WAL/FP/075b</v>
      </c>
      <c r="D225" s="3" t="s">
        <v>872</v>
      </c>
      <c r="E225" s="5">
        <f>'Programmes (ENG)'!E225</f>
        <v>1</v>
      </c>
      <c r="F225" s="9" t="str">
        <f t="shared" si="18"/>
        <v>Anestheteg, Meddygaeth Gyffredinol (Mewnol)/Meddygaeth Anadlol, Llawdriniaeth Gyffredinol/Llawdriniaeth y Colon a'r Rhefr,Arbenigedd I'w Gadarnhau (LIFT)</v>
      </c>
      <c r="G225" s="9" t="str">
        <f>IF('Programmes (ENG)'!G225="Supervisor to be Confirmed",VLOOKUP('Programmes (ENG)'!G225,HIDE!A:B,2,FALSE),IF('Programmes (ENG)'!G225="","",'Programmes (ENG)'!G225))</f>
        <v>Dr Suresh Abraham</v>
      </c>
      <c r="H225" s="5" t="str">
        <f>'Programmes (ENG)'!H225</f>
        <v>F1</v>
      </c>
      <c r="I225" s="6">
        <f>'Programmes (ENG)'!I225</f>
        <v>44770</v>
      </c>
      <c r="J225" s="6">
        <f>'Programmes (ENG)'!J225</f>
        <v>44901</v>
      </c>
      <c r="K225" s="3" t="str">
        <f>VLOOKUP('Programmes (ENG)'!K225,HIDE!A:B,2, FALSE)</f>
        <v>Bwrdd Iechyd Prifysgol Betsi Cadwaladr</v>
      </c>
      <c r="L225" s="3" t="str">
        <f>VLOOKUP('Programmes (ENG)'!L225, HIDE!$A:$B, 2, FALSE)</f>
        <v>Ysbyty Wrexham Maelor</v>
      </c>
      <c r="M225" s="3" t="str">
        <f>VLOOKUP('Programmes (ENG)'!M225, HIDE!$A:$B, 2, FALSE)</f>
        <v>Wrecsam</v>
      </c>
      <c r="N225" s="3" t="str">
        <f>VLOOKUP('Programmes (ENG)'!N225,HIDE!G:H, 2, FALSE)</f>
        <v>Anestheteg</v>
      </c>
      <c r="O225" s="3" t="str">
        <f t="shared" si="19"/>
        <v/>
      </c>
      <c r="P225" s="3" t="str">
        <f>IF('Programmes (ENG)'!P225="","",VLOOKUP('Programmes (ENG)'!P225, HIDE!G:H, 2, FALSE))</f>
        <v/>
      </c>
      <c r="Q225" s="3" t="str">
        <f>IF('Programmes (ENG)'!Q225="Supervisor to be Confirmed",VLOOKUP('Programmes (ENG)'!Q225,HIDE!A:B,2,FALSE),IF('Programmes (ENG)'!Q225="","",'Programmes (ENG)'!Q225))</f>
        <v>Dr Suresh Abraham</v>
      </c>
      <c r="R225" s="3" t="str">
        <f>'Programmes (ENG)'!R225</f>
        <v>F1</v>
      </c>
      <c r="S225" s="10">
        <f>'Programmes (ENG)'!S225</f>
        <v>44537</v>
      </c>
      <c r="T225" s="10">
        <f>'Programmes (ENG)'!T225</f>
        <v>45020</v>
      </c>
      <c r="U225" s="3" t="str">
        <f>VLOOKUP('Programmes (ENG)'!U225,HIDE!A:B,2, FALSE)</f>
        <v>Bwrdd Iechyd Prifysgol Betsi Cadwaladr</v>
      </c>
      <c r="V225" s="3" t="str">
        <f>VLOOKUP('Programmes (ENG)'!V225, HIDE!$A:$B, 2, FALSE)</f>
        <v>Ysbyty Wrexham Maelor</v>
      </c>
      <c r="W225" s="3" t="str">
        <f>VLOOKUP('Programmes (ENG)'!W225, HIDE!$A:$B, 2, FALSE)</f>
        <v>Wrecsam</v>
      </c>
      <c r="X225" s="3" t="str">
        <f>VLOOKUP('Programmes (ENG)'!X225,HIDE!G:H, 2, FALSE)</f>
        <v>Meddygaeth Gyffredinol (Mewnol)</v>
      </c>
      <c r="Y225" s="3" t="str">
        <f t="shared" si="20"/>
        <v>/</v>
      </c>
      <c r="Z225" s="3" t="str">
        <f>IF('Programmes (ENG)'!Z225="","",VLOOKUP('Programmes (ENG)'!Z225, HIDE!G:H, 2, FALSE))</f>
        <v>Meddygaeth Anadlol</v>
      </c>
      <c r="AA225" s="3" t="str">
        <f>IF('Programmes (ENG)'!AA225="Supervisor to be Confirmed",VLOOKUP('Programmes (ENG)'!AA225,HIDE!A:B,2,FALSE),IF('Programmes (ENG)'!AA225="","",'Programmes (ENG)'!AA225))</f>
        <v>Dr Mark Steel</v>
      </c>
      <c r="AB225" s="3" t="str">
        <f>'Programmes (ENG)'!AB225</f>
        <v>F1</v>
      </c>
      <c r="AC225" s="10">
        <f>'Programmes (ENG)'!AC225</f>
        <v>45021</v>
      </c>
      <c r="AD225" s="10">
        <f>'Programmes (ENG)'!AD225</f>
        <v>45139</v>
      </c>
      <c r="AE225" s="3" t="str">
        <f>VLOOKUP('Programmes (ENG)'!AE225,HIDE!A:B,2, FALSE)</f>
        <v>Bwrdd Iechyd Prifysgol Betsi Cadwaladr</v>
      </c>
      <c r="AF225" s="3" t="str">
        <f>VLOOKUP('Programmes (ENG)'!AF225, HIDE!$A:$B, 2, FALSE)</f>
        <v>Ysbyty Wrexham Maelor</v>
      </c>
      <c r="AG225" s="3" t="str">
        <f>VLOOKUP('Programmes (ENG)'!AG225, HIDE!$A:$B, 2, FALSE)</f>
        <v>Wrecsam</v>
      </c>
      <c r="AH225" s="3" t="str">
        <f>VLOOKUP('Programmes (ENG)'!AH225,HIDE!G:H, 2, FALSE)</f>
        <v>Llawdriniaeth Gyffredinol</v>
      </c>
      <c r="AI225" s="3" t="str">
        <f t="shared" si="21"/>
        <v>/</v>
      </c>
      <c r="AJ225" s="3" t="str">
        <f>IF('Programmes (ENG)'!AJ225="","",VLOOKUP('Programmes (ENG)'!AJ225, HIDE!G:H, 2, FALSE))</f>
        <v>Llawdriniaeth y Colon a'r Rhefr</v>
      </c>
      <c r="AK225" s="3" t="str">
        <f>IF('Programmes (ENG)'!AK225="Supervisor to be Confirmed",VLOOKUP('Programmes (ENG)'!AK225,HIDE!A:B,2,FALSE),IF('Programmes (ENG)'!AK225="","",'Programmes (ENG)'!AK225))</f>
        <v xml:space="preserve">Mr Abozed Ben-Sassi </v>
      </c>
      <c r="AL225" s="10">
        <f>IF('Programmes (ENG)'!AL225="", "", 'Programmes (ENG)'!AL225)</f>
        <v>44776</v>
      </c>
      <c r="AM225" s="10">
        <f>IF('Programmes (ENG)'!AM225="", "", 'Programmes (ENG)'!AM225)</f>
        <v>45139</v>
      </c>
      <c r="AN225" s="9" t="str">
        <f>IF('Programmes (ENG)'!AN225="","",VLOOKUP('Programmes (ENG)'!AN225,HIDE!A:B,2,FALSE))</f>
        <v>Bwrdd Iechyd Prifysgol Betsi Cadwaladr</v>
      </c>
      <c r="AO225" s="9" t="str">
        <f>IF('Programmes (ENG)'!AO225="","",VLOOKUP('Programmes (ENG)'!AO225,HIDE!A:B,2,FALSE))</f>
        <v>Safle I'w Gadarnhau</v>
      </c>
      <c r="AP225" s="9" t="str">
        <f>IF('Programmes (ENG)'!AP225="","",VLOOKUP('Programmes (ENG)'!AP225,HIDE!$A:$B,2,FALSE))</f>
        <v>Safle I'w Gadarnhau</v>
      </c>
      <c r="AQ225" s="9" t="str">
        <f t="shared" si="22"/>
        <v>,</v>
      </c>
      <c r="AR225" s="9" t="str">
        <f>IF('Programmes (ENG)'!AR225="","",VLOOKUP('Programmes (ENG)'!AR225,HIDE!G:H,2,FALSE))</f>
        <v>Arbenigedd I'w Gadarnhau</v>
      </c>
      <c r="AS225" s="9" t="str">
        <f t="shared" si="23"/>
        <v>(LIFT)</v>
      </c>
      <c r="AT225" s="9" t="str">
        <f>IF('Programmes (ENG)'!AT225="Supervisor to be Confirmed",VLOOKUP('Programmes (ENG)'!AT225,HIDE!A:B,2,FALSE),IF('Programmes (ENG)'!AT225="","",'Programmes (ENG)'!AT225))</f>
        <v>Goruchwyliwr I'w Gadarnhau</v>
      </c>
    </row>
    <row r="226" spans="1:46" hidden="1" x14ac:dyDescent="0.25">
      <c r="A226" s="3" t="str">
        <f>'Programmes (ENG)'!A226</f>
        <v>LIFT</v>
      </c>
      <c r="B226" s="3" t="str">
        <f>'Programmes (ENG)'!B226</f>
        <v>FL1/7A1E/075c</v>
      </c>
      <c r="C226" s="3" t="str">
        <f>'Programmes (ENG)'!C226</f>
        <v>WAL/FP/075c</v>
      </c>
      <c r="D226" s="3" t="s">
        <v>872</v>
      </c>
      <c r="E226" s="5">
        <f>'Programmes (ENG)'!E226</f>
        <v>1</v>
      </c>
      <c r="F226" s="9" t="str">
        <f t="shared" si="18"/>
        <v>Llawdriniaeth Gyffredinol/Llawdriniaeth y Colon a'r Rhefr, Anestheteg, Meddygaeth Gyffredinol (Mewnol)/Meddygaeth Anadlol,Ymarfer Cyffredinol (LIFT)</v>
      </c>
      <c r="G226" s="9" t="str">
        <f>IF('Programmes (ENG)'!G226="Supervisor to be Confirmed",VLOOKUP('Programmes (ENG)'!G226,HIDE!A:B,2,FALSE),IF('Programmes (ENG)'!G226="","",'Programmes (ENG)'!G226))</f>
        <v>Dr Rachel Parsonage</v>
      </c>
      <c r="H226" s="5" t="str">
        <f>'Programmes (ENG)'!H226</f>
        <v>F1</v>
      </c>
      <c r="I226" s="6">
        <f>'Programmes (ENG)'!I226</f>
        <v>44770</v>
      </c>
      <c r="J226" s="6">
        <f>'Programmes (ENG)'!J226</f>
        <v>44901</v>
      </c>
      <c r="K226" s="3" t="str">
        <f>VLOOKUP('Programmes (ENG)'!K226,HIDE!A:B,2, FALSE)</f>
        <v>Bwrdd Iechyd Prifysgol Betsi Cadwaladr</v>
      </c>
      <c r="L226" s="3" t="str">
        <f>VLOOKUP('Programmes (ENG)'!L226, HIDE!$A:$B, 2, FALSE)</f>
        <v>Ysbyty Wrexham Maelor</v>
      </c>
      <c r="M226" s="3" t="str">
        <f>VLOOKUP('Programmes (ENG)'!M226, HIDE!$A:$B, 2, FALSE)</f>
        <v>Wrecsam</v>
      </c>
      <c r="N226" s="3" t="str">
        <f>VLOOKUP('Programmes (ENG)'!N226,HIDE!G:H, 2, FALSE)</f>
        <v>Llawdriniaeth Gyffredinol</v>
      </c>
      <c r="O226" s="3" t="str">
        <f t="shared" si="19"/>
        <v>/</v>
      </c>
      <c r="P226" s="3" t="str">
        <f>IF('Programmes (ENG)'!P226="","",VLOOKUP('Programmes (ENG)'!P226, HIDE!G:H, 2, FALSE))</f>
        <v>Llawdriniaeth y Colon a'r Rhefr</v>
      </c>
      <c r="Q226" s="3" t="str">
        <f>IF('Programmes (ENG)'!Q226="Supervisor to be Confirmed",VLOOKUP('Programmes (ENG)'!Q226,HIDE!A:B,2,FALSE),IF('Programmes (ENG)'!Q226="","",'Programmes (ENG)'!Q226))</f>
        <v xml:space="preserve">Mr Abozed Ben-Sassi </v>
      </c>
      <c r="R226" s="3" t="str">
        <f>'Programmes (ENG)'!R226</f>
        <v>F1</v>
      </c>
      <c r="S226" s="10">
        <f>'Programmes (ENG)'!S226</f>
        <v>44537</v>
      </c>
      <c r="T226" s="10">
        <f>'Programmes (ENG)'!T226</f>
        <v>45020</v>
      </c>
      <c r="U226" s="3" t="str">
        <f>VLOOKUP('Programmes (ENG)'!U226,HIDE!A:B,2, FALSE)</f>
        <v>Bwrdd Iechyd Prifysgol Betsi Cadwaladr</v>
      </c>
      <c r="V226" s="3" t="str">
        <f>VLOOKUP('Programmes (ENG)'!V226, HIDE!$A:$B, 2, FALSE)</f>
        <v>Ysbyty Wrexham Maelor</v>
      </c>
      <c r="W226" s="3" t="str">
        <f>VLOOKUP('Programmes (ENG)'!W226, HIDE!$A:$B, 2, FALSE)</f>
        <v>Wrecsam</v>
      </c>
      <c r="X226" s="3" t="str">
        <f>VLOOKUP('Programmes (ENG)'!X226,HIDE!G:H, 2, FALSE)</f>
        <v>Anestheteg</v>
      </c>
      <c r="Y226" s="3" t="str">
        <f t="shared" si="20"/>
        <v/>
      </c>
      <c r="Z226" s="3" t="str">
        <f>IF('Programmes (ENG)'!Z226="","",VLOOKUP('Programmes (ENG)'!Z226, HIDE!G:H, 2, FALSE))</f>
        <v/>
      </c>
      <c r="AA226" s="3" t="str">
        <f>IF('Programmes (ENG)'!AA226="Supervisor to be Confirmed",VLOOKUP('Programmes (ENG)'!AA226,HIDE!A:B,2,FALSE),IF('Programmes (ENG)'!AA226="","",'Programmes (ENG)'!AA226))</f>
        <v>Dr Suresh Abraham</v>
      </c>
      <c r="AB226" s="3" t="str">
        <f>'Programmes (ENG)'!AB226</f>
        <v>F1</v>
      </c>
      <c r="AC226" s="10">
        <f>'Programmes (ENG)'!AC226</f>
        <v>45021</v>
      </c>
      <c r="AD226" s="10">
        <f>'Programmes (ENG)'!AD226</f>
        <v>45139</v>
      </c>
      <c r="AE226" s="3" t="str">
        <f>VLOOKUP('Programmes (ENG)'!AE226,HIDE!A:B,2, FALSE)</f>
        <v>Bwrdd Iechyd Prifysgol Betsi Cadwaladr</v>
      </c>
      <c r="AF226" s="3" t="str">
        <f>VLOOKUP('Programmes (ENG)'!AF226, HIDE!$A:$B, 2, FALSE)</f>
        <v>Ysbyty Wrexham Maelor</v>
      </c>
      <c r="AG226" s="3" t="str">
        <f>VLOOKUP('Programmes (ENG)'!AG226, HIDE!$A:$B, 2, FALSE)</f>
        <v>Wrecsam</v>
      </c>
      <c r="AH226" s="3" t="str">
        <f>VLOOKUP('Programmes (ENG)'!AH226,HIDE!G:H, 2, FALSE)</f>
        <v>Meddygaeth Gyffredinol (Mewnol)</v>
      </c>
      <c r="AI226" s="3" t="str">
        <f t="shared" si="21"/>
        <v>/</v>
      </c>
      <c r="AJ226" s="3" t="str">
        <f>IF('Programmes (ENG)'!AJ226="","",VLOOKUP('Programmes (ENG)'!AJ226, HIDE!G:H, 2, FALSE))</f>
        <v>Meddygaeth Anadlol</v>
      </c>
      <c r="AK226" s="3" t="str">
        <f>IF('Programmes (ENG)'!AK226="Supervisor to be Confirmed",VLOOKUP('Programmes (ENG)'!AK226,HIDE!A:B,2,FALSE),IF('Programmes (ENG)'!AK226="","",'Programmes (ENG)'!AK226))</f>
        <v>Dr Mark Steel</v>
      </c>
      <c r="AL226" s="10">
        <f>IF('Programmes (ENG)'!AL226="", "", 'Programmes (ENG)'!AL226)</f>
        <v>44776</v>
      </c>
      <c r="AM226" s="10">
        <f>IF('Programmes (ENG)'!AM226="", "", 'Programmes (ENG)'!AM226)</f>
        <v>45139</v>
      </c>
      <c r="AN226" s="9" t="str">
        <f>IF('Programmes (ENG)'!AN226="","",VLOOKUP('Programmes (ENG)'!AN226,HIDE!A:B,2,FALSE))</f>
        <v>Bwrdd Iechyd Prifysgol Betsi Cadwaladr</v>
      </c>
      <c r="AO226" s="39" t="str">
        <f>IF('Programmes (ENG)'!AO226="","",VLOOKUP('Programmes (ENG)'!AO226,HIDE!A:B,2,FALSE))</f>
        <v>Roseneath Medical Practice</v>
      </c>
      <c r="AP226" s="39" t="str">
        <f>IF('Programmes (ENG)'!AP226="","",VLOOKUP('Programmes (ENG)'!AP226,HIDE!$A:$B,2,FALSE))</f>
        <v>Bwcle</v>
      </c>
      <c r="AQ226" s="39" t="str">
        <f t="shared" si="22"/>
        <v>,</v>
      </c>
      <c r="AR226" s="39" t="str">
        <f>IF('Programmes (ENG)'!AR226="","",VLOOKUP('Programmes (ENG)'!AR226,HIDE!G:H,2,FALSE))</f>
        <v>Ymarfer Cyffredinol</v>
      </c>
      <c r="AS226" s="39" t="str">
        <f t="shared" si="23"/>
        <v>(LIFT)</v>
      </c>
      <c r="AT226" s="9" t="str">
        <f>IF('Programmes (ENG)'!AT226="Supervisor to be Confirmed",VLOOKUP('Programmes (ENG)'!AT226,HIDE!A:B,2,FALSE),IF('Programmes (ENG)'!AT226="","",'Programmes (ENG)'!AT226))</f>
        <v>Dr Rachel Parsonage</v>
      </c>
    </row>
    <row r="227" spans="1:46" hidden="1" x14ac:dyDescent="0.25">
      <c r="A227" s="3" t="str">
        <f>'Programmes (ENG)'!A227</f>
        <v>FP</v>
      </c>
      <c r="B227" s="3" t="str">
        <f>'Programmes (ENG)'!B227</f>
        <v>F1/7A1E/076a</v>
      </c>
      <c r="C227" s="3" t="str">
        <f>'Programmes (ENG)'!C227</f>
        <v>WAL/FP/076a</v>
      </c>
      <c r="D227" s="3" t="s">
        <v>872</v>
      </c>
      <c r="E227" s="5">
        <f>'Programmes (ENG)'!E227</f>
        <v>1</v>
      </c>
      <c r="F227" s="9" t="str">
        <f t="shared" si="18"/>
        <v xml:space="preserve">Meddygaeth Gyffredinol (Mewnol)/Meddygaeth Arennol, Llawdriniaeth Gyffredinol, Pediatreg </v>
      </c>
      <c r="G227" s="9" t="str">
        <f>IF('Programmes (ENG)'!G227="Supervisor to be Confirmed",VLOOKUP('Programmes (ENG)'!G227,HIDE!A:B,2,FALSE),IF('Programmes (ENG)'!G227="","",'Programmes (ENG)'!G227))</f>
        <v xml:space="preserve">Dr Ben Thomas </v>
      </c>
      <c r="H227" s="5" t="str">
        <f>'Programmes (ENG)'!H227</f>
        <v>F1</v>
      </c>
      <c r="I227" s="6">
        <f>'Programmes (ENG)'!I227</f>
        <v>44770</v>
      </c>
      <c r="J227" s="6">
        <f>'Programmes (ENG)'!J227</f>
        <v>44901</v>
      </c>
      <c r="K227" s="3" t="str">
        <f>VLOOKUP('Programmes (ENG)'!K227,HIDE!A:B,2, FALSE)</f>
        <v>Bwrdd Iechyd Prifysgol Betsi Cadwaladr</v>
      </c>
      <c r="L227" s="3" t="str">
        <f>VLOOKUP('Programmes (ENG)'!L227, HIDE!$A:$B, 2, FALSE)</f>
        <v>Ysbyty Wrexham Maelor</v>
      </c>
      <c r="M227" s="3" t="str">
        <f>VLOOKUP('Programmes (ENG)'!M227, HIDE!$A:$B, 2, FALSE)</f>
        <v>Wrecsam</v>
      </c>
      <c r="N227" s="3" t="str">
        <f>VLOOKUP('Programmes (ENG)'!N227,HIDE!G:H, 2, FALSE)</f>
        <v>Meddygaeth Gyffredinol (Mewnol)</v>
      </c>
      <c r="O227" s="3" t="str">
        <f t="shared" si="19"/>
        <v>/</v>
      </c>
      <c r="P227" s="3" t="str">
        <f>IF('Programmes (ENG)'!P227="","",VLOOKUP('Programmes (ENG)'!P227, HIDE!G:H, 2, FALSE))</f>
        <v>Meddygaeth Arennol</v>
      </c>
      <c r="Q227" s="3" t="str">
        <f>IF('Programmes (ENG)'!Q227="Supervisor to be Confirmed",VLOOKUP('Programmes (ENG)'!Q227,HIDE!A:B,2,FALSE),IF('Programmes (ENG)'!Q227="","",'Programmes (ENG)'!Q227))</f>
        <v xml:space="preserve">Dr Ben Thomas </v>
      </c>
      <c r="R227" s="3" t="str">
        <f>'Programmes (ENG)'!R227</f>
        <v>F1</v>
      </c>
      <c r="S227" s="10">
        <f>'Programmes (ENG)'!S227</f>
        <v>44537</v>
      </c>
      <c r="T227" s="10">
        <f>'Programmes (ENG)'!T227</f>
        <v>45020</v>
      </c>
      <c r="U227" s="3" t="str">
        <f>VLOOKUP('Programmes (ENG)'!U227,HIDE!A:B,2, FALSE)</f>
        <v>Bwrdd Iechyd Prifysgol Betsi Cadwaladr</v>
      </c>
      <c r="V227" s="3" t="str">
        <f>VLOOKUP('Programmes (ENG)'!V227, HIDE!$A:$B, 2, FALSE)</f>
        <v>Ysbyty Wrexham Maelor</v>
      </c>
      <c r="W227" s="3" t="str">
        <f>VLOOKUP('Programmes (ENG)'!W227, HIDE!$A:$B, 2, FALSE)</f>
        <v>Wrecsam</v>
      </c>
      <c r="X227" s="3" t="str">
        <f>VLOOKUP('Programmes (ENG)'!X227,HIDE!G:H, 2, FALSE)</f>
        <v>Llawdriniaeth Gyffredinol</v>
      </c>
      <c r="Y227" s="3" t="str">
        <f t="shared" si="20"/>
        <v/>
      </c>
      <c r="Z227" s="3" t="str">
        <f>IF('Programmes (ENG)'!Z227="","",VLOOKUP('Programmes (ENG)'!Z227, HIDE!G:H, 2, FALSE))</f>
        <v/>
      </c>
      <c r="AA227" s="3" t="str">
        <f>IF('Programmes (ENG)'!AA227="Supervisor to be Confirmed",VLOOKUP('Programmes (ENG)'!AA227,HIDE!A:B,2,FALSE),IF('Programmes (ENG)'!AA227="","",'Programmes (ENG)'!AA227))</f>
        <v xml:space="preserve">Mr Tony DaSilva </v>
      </c>
      <c r="AB227" s="3" t="str">
        <f>'Programmes (ENG)'!AB227</f>
        <v>F1</v>
      </c>
      <c r="AC227" s="10">
        <f>'Programmes (ENG)'!AC227</f>
        <v>45021</v>
      </c>
      <c r="AD227" s="10">
        <f>'Programmes (ENG)'!AD227</f>
        <v>45139</v>
      </c>
      <c r="AE227" s="3" t="str">
        <f>VLOOKUP('Programmes (ENG)'!AE227,HIDE!A:B,2, FALSE)</f>
        <v>Bwrdd Iechyd Prifysgol Betsi Cadwaladr</v>
      </c>
      <c r="AF227" s="3" t="str">
        <f>VLOOKUP('Programmes (ENG)'!AF227, HIDE!$A:$B, 2, FALSE)</f>
        <v>Ysbyty Wrexham Maelor</v>
      </c>
      <c r="AG227" s="3" t="str">
        <f>VLOOKUP('Programmes (ENG)'!AG227, HIDE!$A:$B, 2, FALSE)</f>
        <v>Wrecsam</v>
      </c>
      <c r="AH227" s="3" t="str">
        <f>VLOOKUP('Programmes (ENG)'!AH227,HIDE!G:H, 2, FALSE)</f>
        <v>Pediatreg</v>
      </c>
      <c r="AI227" s="3" t="str">
        <f t="shared" si="21"/>
        <v/>
      </c>
      <c r="AJ227" s="3" t="str">
        <f>IF('Programmes (ENG)'!AJ227="","",VLOOKUP('Programmes (ENG)'!AJ227, HIDE!G:H, 2, FALSE))</f>
        <v/>
      </c>
      <c r="AK227" s="3" t="str">
        <f>IF('Programmes (ENG)'!AK227="Supervisor to be Confirmed",VLOOKUP('Programmes (ENG)'!AK227,HIDE!A:B,2,FALSE),IF('Programmes (ENG)'!AK227="","",'Programmes (ENG)'!AK227))</f>
        <v>Dr Artur Abelian</v>
      </c>
      <c r="AL227" s="10" t="str">
        <f>IF('Programmes (ENG)'!AL227="", "", 'Programmes (ENG)'!AL227)</f>
        <v/>
      </c>
      <c r="AM227" s="10" t="str">
        <f>IF('Programmes (ENG)'!AM227="", "", 'Programmes (ENG)'!AM227)</f>
        <v/>
      </c>
      <c r="AN227" s="9" t="str">
        <f>IF('Programmes (ENG)'!AN227="","",VLOOKUP('Programmes (ENG)'!AN227,HIDE!A:B,2,FALSE))</f>
        <v/>
      </c>
      <c r="AO227" s="9" t="str">
        <f>IF('Programmes (ENG)'!AO227="","",VLOOKUP('Programmes (ENG)'!AO227,HIDE!A:B,2,FALSE))</f>
        <v/>
      </c>
      <c r="AP227" s="9" t="str">
        <f>IF('Programmes (ENG)'!AP227="","",VLOOKUP('Programmes (ENG)'!AP227,HIDE!$A:$B,2,FALSE))</f>
        <v/>
      </c>
      <c r="AQ227" s="9" t="str">
        <f t="shared" si="22"/>
        <v/>
      </c>
      <c r="AR227" s="9" t="str">
        <f>IF('Programmes (ENG)'!AR227="","",VLOOKUP('Programmes (ENG)'!AR227,HIDE!A:B,2,FALSE))</f>
        <v/>
      </c>
      <c r="AS227" s="9" t="str">
        <f t="shared" si="23"/>
        <v/>
      </c>
      <c r="AT227" s="9" t="str">
        <f>IF('Programmes (ENG)'!AT227="Supervisor to be Confirmed",VLOOKUP('Programmes (ENG)'!AT227,HIDE!A:B,2,FALSE),IF('Programmes (ENG)'!AT227="","",'Programmes (ENG)'!AT227))</f>
        <v/>
      </c>
    </row>
    <row r="228" spans="1:46" hidden="1" x14ac:dyDescent="0.25">
      <c r="A228" s="3" t="str">
        <f>'Programmes (ENG)'!A228</f>
        <v>FP</v>
      </c>
      <c r="B228" s="3" t="str">
        <f>'Programmes (ENG)'!B228</f>
        <v>F1/7A1E/076b</v>
      </c>
      <c r="C228" s="3" t="str">
        <f>'Programmes (ENG)'!C228</f>
        <v>WAL/FP/076b</v>
      </c>
      <c r="D228" s="3" t="s">
        <v>872</v>
      </c>
      <c r="E228" s="5">
        <f>'Programmes (ENG)'!E228</f>
        <v>1</v>
      </c>
      <c r="F228" s="9" t="str">
        <f t="shared" si="18"/>
        <v xml:space="preserve">Pediatreg, Meddygaeth Gyffredinol (Mewnol)/Meddygaeth Arennol, Llawdriniaeth Gyffredinol </v>
      </c>
      <c r="G228" s="9" t="str">
        <f>IF('Programmes (ENG)'!G228="Supervisor to be Confirmed",VLOOKUP('Programmes (ENG)'!G228,HIDE!A:B,2,FALSE),IF('Programmes (ENG)'!G228="","",'Programmes (ENG)'!G228))</f>
        <v>Dr Artur Abelian</v>
      </c>
      <c r="H228" s="5" t="str">
        <f>'Programmes (ENG)'!H228</f>
        <v>F1</v>
      </c>
      <c r="I228" s="6">
        <f>'Programmes (ENG)'!I228</f>
        <v>44770</v>
      </c>
      <c r="J228" s="6">
        <f>'Programmes (ENG)'!J228</f>
        <v>44901</v>
      </c>
      <c r="K228" s="3" t="str">
        <f>VLOOKUP('Programmes (ENG)'!K228,HIDE!A:B,2, FALSE)</f>
        <v>Bwrdd Iechyd Prifysgol Betsi Cadwaladr</v>
      </c>
      <c r="L228" s="3" t="str">
        <f>VLOOKUP('Programmes (ENG)'!L228, HIDE!$A:$B, 2, FALSE)</f>
        <v>Ysbyty Wrexham Maelor</v>
      </c>
      <c r="M228" s="3" t="str">
        <f>VLOOKUP('Programmes (ENG)'!M228, HIDE!$A:$B, 2, FALSE)</f>
        <v>Wrecsam</v>
      </c>
      <c r="N228" s="3" t="str">
        <f>VLOOKUP('Programmes (ENG)'!N228,HIDE!G:H, 2, FALSE)</f>
        <v>Pediatreg</v>
      </c>
      <c r="O228" s="3" t="str">
        <f t="shared" si="19"/>
        <v/>
      </c>
      <c r="P228" s="3" t="str">
        <f>IF('Programmes (ENG)'!P228="","",VLOOKUP('Programmes (ENG)'!P228, HIDE!G:H, 2, FALSE))</f>
        <v/>
      </c>
      <c r="Q228" s="3" t="str">
        <f>IF('Programmes (ENG)'!Q228="Supervisor to be Confirmed",VLOOKUP('Programmes (ENG)'!Q228,HIDE!A:B,2,FALSE),IF('Programmes (ENG)'!Q228="","",'Programmes (ENG)'!Q228))</f>
        <v>Dr Artur Abelian</v>
      </c>
      <c r="R228" s="3" t="str">
        <f>'Programmes (ENG)'!R228</f>
        <v>F1</v>
      </c>
      <c r="S228" s="10">
        <f>'Programmes (ENG)'!S228</f>
        <v>44537</v>
      </c>
      <c r="T228" s="10">
        <f>'Programmes (ENG)'!T228</f>
        <v>45020</v>
      </c>
      <c r="U228" s="3" t="str">
        <f>VLOOKUP('Programmes (ENG)'!U228,HIDE!A:B,2, FALSE)</f>
        <v>Bwrdd Iechyd Prifysgol Betsi Cadwaladr</v>
      </c>
      <c r="V228" s="3" t="str">
        <f>VLOOKUP('Programmes (ENG)'!V228, HIDE!$A:$B, 2, FALSE)</f>
        <v>Ysbyty Wrexham Maelor</v>
      </c>
      <c r="W228" s="3" t="str">
        <f>VLOOKUP('Programmes (ENG)'!W228, HIDE!$A:$B, 2, FALSE)</f>
        <v>Wrecsam</v>
      </c>
      <c r="X228" s="3" t="str">
        <f>VLOOKUP('Programmes (ENG)'!X228,HIDE!G:H, 2, FALSE)</f>
        <v>Meddygaeth Gyffredinol (Mewnol)</v>
      </c>
      <c r="Y228" s="3" t="str">
        <f t="shared" si="20"/>
        <v>/</v>
      </c>
      <c r="Z228" s="3" t="str">
        <f>IF('Programmes (ENG)'!Z228="","",VLOOKUP('Programmes (ENG)'!Z228, HIDE!G:H, 2, FALSE))</f>
        <v>Meddygaeth Arennol</v>
      </c>
      <c r="AA228" s="3" t="str">
        <f>IF('Programmes (ENG)'!AA228="Supervisor to be Confirmed",VLOOKUP('Programmes (ENG)'!AA228,HIDE!A:B,2,FALSE),IF('Programmes (ENG)'!AA228="","",'Programmes (ENG)'!AA228))</f>
        <v xml:space="preserve">Dr Ben Thomas </v>
      </c>
      <c r="AB228" s="3" t="str">
        <f>'Programmes (ENG)'!AB228</f>
        <v>F1</v>
      </c>
      <c r="AC228" s="10">
        <f>'Programmes (ENG)'!AC228</f>
        <v>45021</v>
      </c>
      <c r="AD228" s="10">
        <f>'Programmes (ENG)'!AD228</f>
        <v>45139</v>
      </c>
      <c r="AE228" s="3" t="str">
        <f>VLOOKUP('Programmes (ENG)'!AE228,HIDE!A:B,2, FALSE)</f>
        <v>Bwrdd Iechyd Prifysgol Betsi Cadwaladr</v>
      </c>
      <c r="AF228" s="3" t="str">
        <f>VLOOKUP('Programmes (ENG)'!AF228, HIDE!$A:$B, 2, FALSE)</f>
        <v>Ysbyty Wrexham Maelor</v>
      </c>
      <c r="AG228" s="3" t="str">
        <f>VLOOKUP('Programmes (ENG)'!AG228, HIDE!$A:$B, 2, FALSE)</f>
        <v>Wrecsam</v>
      </c>
      <c r="AH228" s="3" t="str">
        <f>VLOOKUP('Programmes (ENG)'!AH228,HIDE!G:H, 2, FALSE)</f>
        <v>Llawdriniaeth Gyffredinol</v>
      </c>
      <c r="AI228" s="3" t="str">
        <f t="shared" si="21"/>
        <v/>
      </c>
      <c r="AJ228" s="3" t="str">
        <f>IF('Programmes (ENG)'!AJ228="","",VLOOKUP('Programmes (ENG)'!AJ228, HIDE!G:H, 2, FALSE))</f>
        <v/>
      </c>
      <c r="AK228" s="3" t="str">
        <f>IF('Programmes (ENG)'!AK228="Supervisor to be Confirmed",VLOOKUP('Programmes (ENG)'!AK228,HIDE!A:B,2,FALSE),IF('Programmes (ENG)'!AK228="","",'Programmes (ENG)'!AK228))</f>
        <v xml:space="preserve">Mr Tony DaSilva </v>
      </c>
      <c r="AL228" s="10" t="str">
        <f>IF('Programmes (ENG)'!AL228="", "", 'Programmes (ENG)'!AL228)</f>
        <v/>
      </c>
      <c r="AM228" s="10" t="str">
        <f>IF('Programmes (ENG)'!AM228="", "", 'Programmes (ENG)'!AM228)</f>
        <v/>
      </c>
      <c r="AN228" s="9" t="str">
        <f>IF('Programmes (ENG)'!AN228="","",VLOOKUP('Programmes (ENG)'!AN228,HIDE!A:B,2,FALSE))</f>
        <v/>
      </c>
      <c r="AO228" s="9" t="str">
        <f>IF('Programmes (ENG)'!AO228="","",VLOOKUP('Programmes (ENG)'!AO228,HIDE!A:B,2,FALSE))</f>
        <v/>
      </c>
      <c r="AP228" s="9" t="str">
        <f>IF('Programmes (ENG)'!AP228="","",VLOOKUP('Programmes (ENG)'!AP228,HIDE!$A:$B,2,FALSE))</f>
        <v/>
      </c>
      <c r="AQ228" s="9" t="str">
        <f t="shared" si="22"/>
        <v/>
      </c>
      <c r="AR228" s="9" t="str">
        <f>IF('Programmes (ENG)'!AR228="","",VLOOKUP('Programmes (ENG)'!AR228,HIDE!A:B,2,FALSE))</f>
        <v/>
      </c>
      <c r="AS228" s="9" t="str">
        <f t="shared" si="23"/>
        <v/>
      </c>
      <c r="AT228" s="9" t="str">
        <f>IF('Programmes (ENG)'!AT228="Supervisor to be Confirmed",VLOOKUP('Programmes (ENG)'!AT228,HIDE!A:B,2,FALSE),IF('Programmes (ENG)'!AT228="","",'Programmes (ENG)'!AT228))</f>
        <v/>
      </c>
    </row>
    <row r="229" spans="1:46" hidden="1" x14ac:dyDescent="0.25">
      <c r="A229" s="3" t="str">
        <f>'Programmes (ENG)'!A229</f>
        <v>FP</v>
      </c>
      <c r="B229" s="3" t="str">
        <f>'Programmes (ENG)'!B229</f>
        <v>F1/7A1E/076c</v>
      </c>
      <c r="C229" s="3" t="str">
        <f>'Programmes (ENG)'!C229</f>
        <v>WAL/FP/076c</v>
      </c>
      <c r="D229" s="3" t="s">
        <v>872</v>
      </c>
      <c r="E229" s="5">
        <f>'Programmes (ENG)'!E229</f>
        <v>1</v>
      </c>
      <c r="F229" s="9" t="str">
        <f t="shared" si="18"/>
        <v xml:space="preserve">Llawdriniaeth Gyffredinol, Pediatreg, Meddygaeth Gyffredinol (Mewnol)/Meddygaeth Arennol </v>
      </c>
      <c r="G229" s="9" t="str">
        <f>IF('Programmes (ENG)'!G229="Supervisor to be Confirmed",VLOOKUP('Programmes (ENG)'!G229,HIDE!A:B,2,FALSE),IF('Programmes (ENG)'!G229="","",'Programmes (ENG)'!G229))</f>
        <v xml:space="preserve">Mr Tony DaSilva </v>
      </c>
      <c r="H229" s="5" t="str">
        <f>'Programmes (ENG)'!H229</f>
        <v>F1</v>
      </c>
      <c r="I229" s="6">
        <f>'Programmes (ENG)'!I229</f>
        <v>44770</v>
      </c>
      <c r="J229" s="6">
        <f>'Programmes (ENG)'!J229</f>
        <v>44901</v>
      </c>
      <c r="K229" s="3" t="str">
        <f>VLOOKUP('Programmes (ENG)'!K229,HIDE!A:B,2, FALSE)</f>
        <v>Bwrdd Iechyd Prifysgol Betsi Cadwaladr</v>
      </c>
      <c r="L229" s="3" t="str">
        <f>VLOOKUP('Programmes (ENG)'!L229, HIDE!$A:$B, 2, FALSE)</f>
        <v>Ysbyty Wrexham Maelor</v>
      </c>
      <c r="M229" s="3" t="str">
        <f>VLOOKUP('Programmes (ENG)'!M229, HIDE!$A:$B, 2, FALSE)</f>
        <v>Wrecsam</v>
      </c>
      <c r="N229" s="3" t="str">
        <f>VLOOKUP('Programmes (ENG)'!N229,HIDE!G:H, 2, FALSE)</f>
        <v>Llawdriniaeth Gyffredinol</v>
      </c>
      <c r="O229" s="3" t="str">
        <f t="shared" si="19"/>
        <v/>
      </c>
      <c r="P229" s="3" t="str">
        <f>IF('Programmes (ENG)'!P229="","",VLOOKUP('Programmes (ENG)'!P229, HIDE!G:H, 2, FALSE))</f>
        <v/>
      </c>
      <c r="Q229" s="3" t="str">
        <f>IF('Programmes (ENG)'!Q229="Supervisor to be Confirmed",VLOOKUP('Programmes (ENG)'!Q229,HIDE!A:B,2,FALSE),IF('Programmes (ENG)'!Q229="","",'Programmes (ENG)'!Q229))</f>
        <v xml:space="preserve">Mr Tony DaSilva </v>
      </c>
      <c r="R229" s="3" t="str">
        <f>'Programmes (ENG)'!R229</f>
        <v>F1</v>
      </c>
      <c r="S229" s="10">
        <f>'Programmes (ENG)'!S229</f>
        <v>44537</v>
      </c>
      <c r="T229" s="10">
        <f>'Programmes (ENG)'!T229</f>
        <v>45020</v>
      </c>
      <c r="U229" s="3" t="str">
        <f>VLOOKUP('Programmes (ENG)'!U229,HIDE!A:B,2, FALSE)</f>
        <v>Bwrdd Iechyd Prifysgol Betsi Cadwaladr</v>
      </c>
      <c r="V229" s="3" t="str">
        <f>VLOOKUP('Programmes (ENG)'!V229, HIDE!$A:$B, 2, FALSE)</f>
        <v>Ysbyty Wrexham Maelor</v>
      </c>
      <c r="W229" s="3" t="str">
        <f>VLOOKUP('Programmes (ENG)'!W229, HIDE!$A:$B, 2, FALSE)</f>
        <v>Wrecsam</v>
      </c>
      <c r="X229" s="3" t="str">
        <f>VLOOKUP('Programmes (ENG)'!X229,HIDE!G:H, 2, FALSE)</f>
        <v>Pediatreg</v>
      </c>
      <c r="Y229" s="3" t="str">
        <f t="shared" si="20"/>
        <v/>
      </c>
      <c r="Z229" s="3" t="str">
        <f>IF('Programmes (ENG)'!Z229="","",VLOOKUP('Programmes (ENG)'!Z229, HIDE!G:H, 2, FALSE))</f>
        <v/>
      </c>
      <c r="AA229" s="3" t="str">
        <f>IF('Programmes (ENG)'!AA229="Supervisor to be Confirmed",VLOOKUP('Programmes (ENG)'!AA229,HIDE!A:B,2,FALSE),IF('Programmes (ENG)'!AA229="","",'Programmes (ENG)'!AA229))</f>
        <v>Dr Artur Abelian</v>
      </c>
      <c r="AB229" s="3" t="str">
        <f>'Programmes (ENG)'!AB229</f>
        <v>F1</v>
      </c>
      <c r="AC229" s="10">
        <f>'Programmes (ENG)'!AC229</f>
        <v>45021</v>
      </c>
      <c r="AD229" s="10">
        <f>'Programmes (ENG)'!AD229</f>
        <v>45139</v>
      </c>
      <c r="AE229" s="3" t="str">
        <f>VLOOKUP('Programmes (ENG)'!AE229,HIDE!A:B,2, FALSE)</f>
        <v>Bwrdd Iechyd Prifysgol Betsi Cadwaladr</v>
      </c>
      <c r="AF229" s="3" t="str">
        <f>VLOOKUP('Programmes (ENG)'!AF229, HIDE!$A:$B, 2, FALSE)</f>
        <v>Ysbyty Wrexham Maelor</v>
      </c>
      <c r="AG229" s="3" t="str">
        <f>VLOOKUP('Programmes (ENG)'!AG229, HIDE!$A:$B, 2, FALSE)</f>
        <v>Wrecsam</v>
      </c>
      <c r="AH229" s="3" t="str">
        <f>VLOOKUP('Programmes (ENG)'!AH229,HIDE!G:H, 2, FALSE)</f>
        <v>Meddygaeth Gyffredinol (Mewnol)</v>
      </c>
      <c r="AI229" s="3" t="str">
        <f t="shared" si="21"/>
        <v>/</v>
      </c>
      <c r="AJ229" s="3" t="str">
        <f>IF('Programmes (ENG)'!AJ229="","",VLOOKUP('Programmes (ENG)'!AJ229, HIDE!G:H, 2, FALSE))</f>
        <v>Meddygaeth Arennol</v>
      </c>
      <c r="AK229" s="3" t="str">
        <f>IF('Programmes (ENG)'!AK229="Supervisor to be Confirmed",VLOOKUP('Programmes (ENG)'!AK229,HIDE!A:B,2,FALSE),IF('Programmes (ENG)'!AK229="","",'Programmes (ENG)'!AK229))</f>
        <v xml:space="preserve">Dr Ben Thomas </v>
      </c>
      <c r="AL229" s="10" t="str">
        <f>IF('Programmes (ENG)'!AL229="", "", 'Programmes (ENG)'!AL229)</f>
        <v/>
      </c>
      <c r="AM229" s="10" t="str">
        <f>IF('Programmes (ENG)'!AM229="", "", 'Programmes (ENG)'!AM229)</f>
        <v/>
      </c>
      <c r="AN229" s="9" t="str">
        <f>IF('Programmes (ENG)'!AN229="","",VLOOKUP('Programmes (ENG)'!AN229,HIDE!A:B,2,FALSE))</f>
        <v/>
      </c>
      <c r="AO229" s="9" t="str">
        <f>IF('Programmes (ENG)'!AO229="","",VLOOKUP('Programmes (ENG)'!AO229,HIDE!A:B,2,FALSE))</f>
        <v/>
      </c>
      <c r="AP229" s="9" t="str">
        <f>IF('Programmes (ENG)'!AP229="","",VLOOKUP('Programmes (ENG)'!AP229,HIDE!$A:$B,2,FALSE))</f>
        <v/>
      </c>
      <c r="AQ229" s="9" t="str">
        <f t="shared" si="22"/>
        <v/>
      </c>
      <c r="AR229" s="9" t="str">
        <f>IF('Programmes (ENG)'!AR229="","",VLOOKUP('Programmes (ENG)'!AR229,HIDE!A:B,2,FALSE))</f>
        <v/>
      </c>
      <c r="AS229" s="9" t="str">
        <f t="shared" si="23"/>
        <v/>
      </c>
      <c r="AT229" s="9" t="str">
        <f>IF('Programmes (ENG)'!AT229="Supervisor to be Confirmed",VLOOKUP('Programmes (ENG)'!AT229,HIDE!A:B,2,FALSE),IF('Programmes (ENG)'!AT229="","",'Programmes (ENG)'!AT229))</f>
        <v/>
      </c>
    </row>
    <row r="230" spans="1:46" hidden="1" x14ac:dyDescent="0.25">
      <c r="A230" s="3" t="str">
        <f>'Programmes (ENG)'!A230</f>
        <v>FP</v>
      </c>
      <c r="B230" s="3" t="str">
        <f>'Programmes (ENG)'!B230</f>
        <v>F1/7A1E/077a</v>
      </c>
      <c r="C230" s="3" t="str">
        <f>'Programmes (ENG)'!C230</f>
        <v>WAL/FP/077a</v>
      </c>
      <c r="D230" s="3" t="s">
        <v>872</v>
      </c>
      <c r="E230" s="5">
        <f>'Programmes (ENG)'!E230</f>
        <v>1</v>
      </c>
      <c r="F230" s="9" t="str">
        <f t="shared" si="18"/>
        <v xml:space="preserve">Meddygaeth Gyffredinol (Mewnol)/Endocrinoleg a Diabetes Mellitus, Llawdriniaeth Gyffredinol/Llawdriniaeth y Colon a'r Rhefr, Meddygaeth Frys </v>
      </c>
      <c r="G230" s="9" t="str">
        <f>IF('Programmes (ENG)'!G230="Supervisor to be Confirmed",VLOOKUP('Programmes (ENG)'!G230,HIDE!A:B,2,FALSE),IF('Programmes (ENG)'!G230="","",'Programmes (ENG)'!G230))</f>
        <v>Dr Mohammad Rahman</v>
      </c>
      <c r="H230" s="5" t="str">
        <f>'Programmes (ENG)'!H230</f>
        <v>F1</v>
      </c>
      <c r="I230" s="6">
        <f>'Programmes (ENG)'!I230</f>
        <v>44770</v>
      </c>
      <c r="J230" s="6">
        <f>'Programmes (ENG)'!J230</f>
        <v>44901</v>
      </c>
      <c r="K230" s="3" t="str">
        <f>VLOOKUP('Programmes (ENG)'!K230,HIDE!A:B,2, FALSE)</f>
        <v>Bwrdd Iechyd Prifysgol Betsi Cadwaladr</v>
      </c>
      <c r="L230" s="3" t="str">
        <f>VLOOKUP('Programmes (ENG)'!L230, HIDE!$A:$B, 2, FALSE)</f>
        <v>Ysbyty Wrexham Maelor</v>
      </c>
      <c r="M230" s="3" t="str">
        <f>VLOOKUP('Programmes (ENG)'!M230, HIDE!$A:$B, 2, FALSE)</f>
        <v>Wrecsam</v>
      </c>
      <c r="N230" s="3" t="str">
        <f>VLOOKUP('Programmes (ENG)'!N230,HIDE!G:H, 2, FALSE)</f>
        <v>Meddygaeth Gyffredinol (Mewnol)</v>
      </c>
      <c r="O230" s="3" t="str">
        <f t="shared" si="19"/>
        <v>/</v>
      </c>
      <c r="P230" s="3" t="str">
        <f>IF('Programmes (ENG)'!P230="","",VLOOKUP('Programmes (ENG)'!P230, HIDE!G:H, 2, FALSE))</f>
        <v>Endocrinoleg a Diabetes Mellitus</v>
      </c>
      <c r="Q230" s="3" t="str">
        <f>IF('Programmes (ENG)'!Q230="Supervisor to be Confirmed",VLOOKUP('Programmes (ENG)'!Q230,HIDE!A:B,2,FALSE),IF('Programmes (ENG)'!Q230="","",'Programmes (ENG)'!Q230))</f>
        <v>Dr Mohammad Rahman</v>
      </c>
      <c r="R230" s="3" t="str">
        <f>'Programmes (ENG)'!R230</f>
        <v>F1</v>
      </c>
      <c r="S230" s="10">
        <f>'Programmes (ENG)'!S230</f>
        <v>44537</v>
      </c>
      <c r="T230" s="10">
        <f>'Programmes (ENG)'!T230</f>
        <v>45020</v>
      </c>
      <c r="U230" s="3" t="str">
        <f>VLOOKUP('Programmes (ENG)'!U230,HIDE!A:B,2, FALSE)</f>
        <v>Bwrdd Iechyd Prifysgol Betsi Cadwaladr</v>
      </c>
      <c r="V230" s="3" t="str">
        <f>VLOOKUP('Programmes (ENG)'!V230, HIDE!$A:$B, 2, FALSE)</f>
        <v>Ysbyty Wrexham Maelor</v>
      </c>
      <c r="W230" s="3" t="str">
        <f>VLOOKUP('Programmes (ENG)'!W230, HIDE!$A:$B, 2, FALSE)</f>
        <v>Wrecsam</v>
      </c>
      <c r="X230" s="3" t="str">
        <f>VLOOKUP('Programmes (ENG)'!X230,HIDE!G:H, 2, FALSE)</f>
        <v>Llawdriniaeth Gyffredinol</v>
      </c>
      <c r="Y230" s="3" t="str">
        <f t="shared" si="20"/>
        <v>/</v>
      </c>
      <c r="Z230" s="3" t="str">
        <f>IF('Programmes (ENG)'!Z230="","",VLOOKUP('Programmes (ENG)'!Z230, HIDE!G:H, 2, FALSE))</f>
        <v>Llawdriniaeth y Colon a'r Rhefr</v>
      </c>
      <c r="AA230" s="3" t="str">
        <f>IF('Programmes (ENG)'!AA230="Supervisor to be Confirmed",VLOOKUP('Programmes (ENG)'!AA230,HIDE!A:B,2,FALSE),IF('Programmes (ENG)'!AA230="","",'Programmes (ENG)'!AA230))</f>
        <v xml:space="preserve">Mr Palanichamy Chandran </v>
      </c>
      <c r="AB230" s="3" t="str">
        <f>'Programmes (ENG)'!AB230</f>
        <v>F1</v>
      </c>
      <c r="AC230" s="10">
        <f>'Programmes (ENG)'!AC230</f>
        <v>45021</v>
      </c>
      <c r="AD230" s="10">
        <f>'Programmes (ENG)'!AD230</f>
        <v>45139</v>
      </c>
      <c r="AE230" s="3" t="str">
        <f>VLOOKUP('Programmes (ENG)'!AE230,HIDE!A:B,2, FALSE)</f>
        <v>Bwrdd Iechyd Prifysgol Betsi Cadwaladr</v>
      </c>
      <c r="AF230" s="3" t="str">
        <f>VLOOKUP('Programmes (ENG)'!AF230, HIDE!$A:$B, 2, FALSE)</f>
        <v>Ysbyty Wrexham Maelor</v>
      </c>
      <c r="AG230" s="3" t="str">
        <f>VLOOKUP('Programmes (ENG)'!AG230, HIDE!$A:$B, 2, FALSE)</f>
        <v>Wrecsam</v>
      </c>
      <c r="AH230" s="3" t="str">
        <f>VLOOKUP('Programmes (ENG)'!AH230,HIDE!G:H, 2, FALSE)</f>
        <v>Meddygaeth Frys</v>
      </c>
      <c r="AI230" s="3" t="str">
        <f t="shared" si="21"/>
        <v/>
      </c>
      <c r="AJ230" s="3" t="str">
        <f>IF('Programmes (ENG)'!AJ230="","",VLOOKUP('Programmes (ENG)'!AJ230, HIDE!G:H, 2, FALSE))</f>
        <v/>
      </c>
      <c r="AK230" s="3" t="str">
        <f>IF('Programmes (ENG)'!AK230="Supervisor to be Confirmed",VLOOKUP('Programmes (ENG)'!AK230,HIDE!A:B,2,FALSE),IF('Programmes (ENG)'!AK230="","",'Programmes (ENG)'!AK230))</f>
        <v>Dr Hywel Hughes</v>
      </c>
      <c r="AL230" s="10" t="str">
        <f>IF('Programmes (ENG)'!AL230="", "", 'Programmes (ENG)'!AL230)</f>
        <v/>
      </c>
      <c r="AM230" s="10" t="str">
        <f>IF('Programmes (ENG)'!AM230="", "", 'Programmes (ENG)'!AM230)</f>
        <v/>
      </c>
      <c r="AN230" s="9" t="str">
        <f>IF('Programmes (ENG)'!AN230="","",VLOOKUP('Programmes (ENG)'!AN230,HIDE!A:B,2,FALSE))</f>
        <v/>
      </c>
      <c r="AO230" s="9" t="str">
        <f>IF('Programmes (ENG)'!AO230="","",VLOOKUP('Programmes (ENG)'!AO230,HIDE!A:B,2,FALSE))</f>
        <v/>
      </c>
      <c r="AP230" s="9" t="str">
        <f>IF('Programmes (ENG)'!AP230="","",VLOOKUP('Programmes (ENG)'!AP230,HIDE!$A:$B,2,FALSE))</f>
        <v/>
      </c>
      <c r="AQ230" s="9" t="str">
        <f t="shared" si="22"/>
        <v/>
      </c>
      <c r="AR230" s="9" t="str">
        <f>IF('Programmes (ENG)'!AR230="","",VLOOKUP('Programmes (ENG)'!AR230,HIDE!A:B,2,FALSE))</f>
        <v/>
      </c>
      <c r="AS230" s="9" t="str">
        <f t="shared" si="23"/>
        <v/>
      </c>
      <c r="AT230" s="9" t="str">
        <f>IF('Programmes (ENG)'!AT230="Supervisor to be Confirmed",VLOOKUP('Programmes (ENG)'!AT230,HIDE!A:B,2,FALSE),IF('Programmes (ENG)'!AT230="","",'Programmes (ENG)'!AT230))</f>
        <v/>
      </c>
    </row>
    <row r="231" spans="1:46" hidden="1" x14ac:dyDescent="0.25">
      <c r="A231" s="3" t="str">
        <f>'Programmes (ENG)'!A231</f>
        <v>FP</v>
      </c>
      <c r="B231" s="3" t="str">
        <f>'Programmes (ENG)'!B231</f>
        <v>F1/7A1E/077b</v>
      </c>
      <c r="C231" s="3" t="str">
        <f>'Programmes (ENG)'!C231</f>
        <v>WAL/FP/077b</v>
      </c>
      <c r="D231" s="3" t="s">
        <v>872</v>
      </c>
      <c r="E231" s="5">
        <f>'Programmes (ENG)'!E231</f>
        <v>1</v>
      </c>
      <c r="F231" s="9" t="str">
        <f t="shared" si="18"/>
        <v xml:space="preserve">Meddygaeth Frys, Meddygaeth Gyffredinol (Mewnol)/Endocrinoleg a Diabetes Mellitus, Llawdriniaeth Gyffredinol/Llawdriniaeth y Colon a'r Rhefr </v>
      </c>
      <c r="G231" s="9" t="str">
        <f>IF('Programmes (ENG)'!G231="Supervisor to be Confirmed",VLOOKUP('Programmes (ENG)'!G231,HIDE!A:B,2,FALSE),IF('Programmes (ENG)'!G231="","",'Programmes (ENG)'!G231))</f>
        <v>Dr Hywel Hughes</v>
      </c>
      <c r="H231" s="5" t="str">
        <f>'Programmes (ENG)'!H231</f>
        <v>F1</v>
      </c>
      <c r="I231" s="6">
        <f>'Programmes (ENG)'!I231</f>
        <v>44770</v>
      </c>
      <c r="J231" s="6">
        <f>'Programmes (ENG)'!J231</f>
        <v>44901</v>
      </c>
      <c r="K231" s="3" t="str">
        <f>VLOOKUP('Programmes (ENG)'!K231,HIDE!A:B,2, FALSE)</f>
        <v>Bwrdd Iechyd Prifysgol Betsi Cadwaladr</v>
      </c>
      <c r="L231" s="3" t="str">
        <f>VLOOKUP('Programmes (ENG)'!L231, HIDE!$A:$B, 2, FALSE)</f>
        <v>Ysbyty Wrexham Maelor</v>
      </c>
      <c r="M231" s="3" t="str">
        <f>VLOOKUP('Programmes (ENG)'!M231, HIDE!$A:$B, 2, FALSE)</f>
        <v>Wrecsam</v>
      </c>
      <c r="N231" s="3" t="str">
        <f>VLOOKUP('Programmes (ENG)'!N231,HIDE!G:H, 2, FALSE)</f>
        <v>Meddygaeth Frys</v>
      </c>
      <c r="O231" s="3" t="str">
        <f t="shared" si="19"/>
        <v/>
      </c>
      <c r="P231" s="3" t="str">
        <f>IF('Programmes (ENG)'!P231="","",VLOOKUP('Programmes (ENG)'!P231, HIDE!G:H, 2, FALSE))</f>
        <v/>
      </c>
      <c r="Q231" s="3" t="str">
        <f>IF('Programmes (ENG)'!Q231="Supervisor to be Confirmed",VLOOKUP('Programmes (ENG)'!Q231,HIDE!A:B,2,FALSE),IF('Programmes (ENG)'!Q231="","",'Programmes (ENG)'!Q231))</f>
        <v>Dr Hywel Hughes</v>
      </c>
      <c r="R231" s="3" t="str">
        <f>'Programmes (ENG)'!R231</f>
        <v>F1</v>
      </c>
      <c r="S231" s="10">
        <f>'Programmes (ENG)'!S231</f>
        <v>44537</v>
      </c>
      <c r="T231" s="10">
        <f>'Programmes (ENG)'!T231</f>
        <v>45020</v>
      </c>
      <c r="U231" s="3" t="str">
        <f>VLOOKUP('Programmes (ENG)'!U231,HIDE!A:B,2, FALSE)</f>
        <v>Bwrdd Iechyd Prifysgol Betsi Cadwaladr</v>
      </c>
      <c r="V231" s="3" t="str">
        <f>VLOOKUP('Programmes (ENG)'!V231, HIDE!$A:$B, 2, FALSE)</f>
        <v>Ysbyty Wrexham Maelor</v>
      </c>
      <c r="W231" s="3" t="str">
        <f>VLOOKUP('Programmes (ENG)'!W231, HIDE!$A:$B, 2, FALSE)</f>
        <v>Wrecsam</v>
      </c>
      <c r="X231" s="3" t="str">
        <f>VLOOKUP('Programmes (ENG)'!X231,HIDE!G:H, 2, FALSE)</f>
        <v>Meddygaeth Gyffredinol (Mewnol)</v>
      </c>
      <c r="Y231" s="3" t="str">
        <f t="shared" si="20"/>
        <v>/</v>
      </c>
      <c r="Z231" s="3" t="str">
        <f>IF('Programmes (ENG)'!Z231="","",VLOOKUP('Programmes (ENG)'!Z231, HIDE!G:H, 2, FALSE))</f>
        <v>Endocrinoleg a Diabetes Mellitus</v>
      </c>
      <c r="AA231" s="3" t="str">
        <f>IF('Programmes (ENG)'!AA231="Supervisor to be Confirmed",VLOOKUP('Programmes (ENG)'!AA231,HIDE!A:B,2,FALSE),IF('Programmes (ENG)'!AA231="","",'Programmes (ENG)'!AA231))</f>
        <v>Dr Mohammad Rahman</v>
      </c>
      <c r="AB231" s="3" t="str">
        <f>'Programmes (ENG)'!AB231</f>
        <v>F1</v>
      </c>
      <c r="AC231" s="10">
        <f>'Programmes (ENG)'!AC231</f>
        <v>45021</v>
      </c>
      <c r="AD231" s="10">
        <f>'Programmes (ENG)'!AD231</f>
        <v>45139</v>
      </c>
      <c r="AE231" s="3" t="str">
        <f>VLOOKUP('Programmes (ENG)'!AE231,HIDE!A:B,2, FALSE)</f>
        <v>Bwrdd Iechyd Prifysgol Betsi Cadwaladr</v>
      </c>
      <c r="AF231" s="3" t="str">
        <f>VLOOKUP('Programmes (ENG)'!AF231, HIDE!$A:$B, 2, FALSE)</f>
        <v>Ysbyty Wrexham Maelor</v>
      </c>
      <c r="AG231" s="3" t="str">
        <f>VLOOKUP('Programmes (ENG)'!AG231, HIDE!$A:$B, 2, FALSE)</f>
        <v>Wrecsam</v>
      </c>
      <c r="AH231" s="3" t="str">
        <f>VLOOKUP('Programmes (ENG)'!AH231,HIDE!G:H, 2, FALSE)</f>
        <v>Llawdriniaeth Gyffredinol</v>
      </c>
      <c r="AI231" s="3" t="str">
        <f t="shared" si="21"/>
        <v>/</v>
      </c>
      <c r="AJ231" s="3" t="str">
        <f>IF('Programmes (ENG)'!AJ231="","",VLOOKUP('Programmes (ENG)'!AJ231, HIDE!G:H, 2, FALSE))</f>
        <v>Llawdriniaeth y Colon a'r Rhefr</v>
      </c>
      <c r="AK231" s="3" t="str">
        <f>IF('Programmes (ENG)'!AK231="Supervisor to be Confirmed",VLOOKUP('Programmes (ENG)'!AK231,HIDE!A:B,2,FALSE),IF('Programmes (ENG)'!AK231="","",'Programmes (ENG)'!AK231))</f>
        <v xml:space="preserve">Mr Palanichamy Chandran </v>
      </c>
      <c r="AL231" s="10" t="str">
        <f>IF('Programmes (ENG)'!AL231="", "", 'Programmes (ENG)'!AL231)</f>
        <v/>
      </c>
      <c r="AM231" s="10" t="str">
        <f>IF('Programmes (ENG)'!AM231="", "", 'Programmes (ENG)'!AM231)</f>
        <v/>
      </c>
      <c r="AN231" s="9" t="str">
        <f>IF('Programmes (ENG)'!AN231="","",VLOOKUP('Programmes (ENG)'!AN231,HIDE!A:B,2,FALSE))</f>
        <v/>
      </c>
      <c r="AO231" s="9" t="str">
        <f>IF('Programmes (ENG)'!AO231="","",VLOOKUP('Programmes (ENG)'!AO231,HIDE!A:B,2,FALSE))</f>
        <v/>
      </c>
      <c r="AP231" s="9" t="str">
        <f>IF('Programmes (ENG)'!AP231="","",VLOOKUP('Programmes (ENG)'!AP231,HIDE!$A:$B,2,FALSE))</f>
        <v/>
      </c>
      <c r="AQ231" s="9" t="str">
        <f t="shared" si="22"/>
        <v/>
      </c>
      <c r="AR231" s="9" t="str">
        <f>IF('Programmes (ENG)'!AR231="","",VLOOKUP('Programmes (ENG)'!AR231,HIDE!A:B,2,FALSE))</f>
        <v/>
      </c>
      <c r="AS231" s="9" t="str">
        <f t="shared" si="23"/>
        <v/>
      </c>
      <c r="AT231" s="9" t="str">
        <f>IF('Programmes (ENG)'!AT231="Supervisor to be Confirmed",VLOOKUP('Programmes (ENG)'!AT231,HIDE!A:B,2,FALSE),IF('Programmes (ENG)'!AT231="","",'Programmes (ENG)'!AT231))</f>
        <v/>
      </c>
    </row>
    <row r="232" spans="1:46" hidden="1" x14ac:dyDescent="0.25">
      <c r="A232" s="3" t="str">
        <f>'Programmes (ENG)'!A232</f>
        <v>FP</v>
      </c>
      <c r="B232" s="3" t="str">
        <f>'Programmes (ENG)'!B232</f>
        <v>F1/7A1E/077c</v>
      </c>
      <c r="C232" s="3" t="str">
        <f>'Programmes (ENG)'!C232</f>
        <v>WAL/FP/077c</v>
      </c>
      <c r="D232" s="3" t="s">
        <v>872</v>
      </c>
      <c r="E232" s="5">
        <f>'Programmes (ENG)'!E232</f>
        <v>1</v>
      </c>
      <c r="F232" s="9" t="str">
        <f t="shared" si="18"/>
        <v xml:space="preserve">Llawdriniaeth Gyffredinol/Llawdriniaeth y Colon a'r Rhefr, Meddygaeth Frys, Meddygaeth Gyffredinol (Mewnol)/Endocrinoleg a Diabetes Mellitus </v>
      </c>
      <c r="G232" s="9" t="str">
        <f>IF('Programmes (ENG)'!G232="Supervisor to be Confirmed",VLOOKUP('Programmes (ENG)'!G232,HIDE!A:B,2,FALSE),IF('Programmes (ENG)'!G232="","",'Programmes (ENG)'!G232))</f>
        <v xml:space="preserve">Mr Palanichamy Chandran </v>
      </c>
      <c r="H232" s="5" t="str">
        <f>'Programmes (ENG)'!H232</f>
        <v>F1</v>
      </c>
      <c r="I232" s="6">
        <f>'Programmes (ENG)'!I232</f>
        <v>44770</v>
      </c>
      <c r="J232" s="6">
        <f>'Programmes (ENG)'!J232</f>
        <v>44901</v>
      </c>
      <c r="K232" s="3" t="str">
        <f>VLOOKUP('Programmes (ENG)'!K232,HIDE!A:B,2, FALSE)</f>
        <v>Bwrdd Iechyd Prifysgol Betsi Cadwaladr</v>
      </c>
      <c r="L232" s="3" t="str">
        <f>VLOOKUP('Programmes (ENG)'!L232, HIDE!$A:$B, 2, FALSE)</f>
        <v>Ysbyty Wrexham Maelor</v>
      </c>
      <c r="M232" s="3" t="str">
        <f>VLOOKUP('Programmes (ENG)'!M232, HIDE!$A:$B, 2, FALSE)</f>
        <v>Wrecsam</v>
      </c>
      <c r="N232" s="3" t="str">
        <f>VLOOKUP('Programmes (ENG)'!N232,HIDE!G:H, 2, FALSE)</f>
        <v>Llawdriniaeth Gyffredinol</v>
      </c>
      <c r="O232" s="3" t="str">
        <f t="shared" si="19"/>
        <v>/</v>
      </c>
      <c r="P232" s="3" t="str">
        <f>IF('Programmes (ENG)'!P232="","",VLOOKUP('Programmes (ENG)'!P232, HIDE!G:H, 2, FALSE))</f>
        <v>Llawdriniaeth y Colon a'r Rhefr</v>
      </c>
      <c r="Q232" s="3" t="str">
        <f>IF('Programmes (ENG)'!Q232="Supervisor to be Confirmed",VLOOKUP('Programmes (ENG)'!Q232,HIDE!A:B,2,FALSE),IF('Programmes (ENG)'!Q232="","",'Programmes (ENG)'!Q232))</f>
        <v xml:space="preserve">Mr Palanichamy Chandran </v>
      </c>
      <c r="R232" s="3" t="str">
        <f>'Programmes (ENG)'!R232</f>
        <v>F1</v>
      </c>
      <c r="S232" s="10">
        <f>'Programmes (ENG)'!S232</f>
        <v>44537</v>
      </c>
      <c r="T232" s="10">
        <f>'Programmes (ENG)'!T232</f>
        <v>45020</v>
      </c>
      <c r="U232" s="3" t="str">
        <f>VLOOKUP('Programmes (ENG)'!U232,HIDE!A:B,2, FALSE)</f>
        <v>Bwrdd Iechyd Prifysgol Betsi Cadwaladr</v>
      </c>
      <c r="V232" s="3" t="str">
        <f>VLOOKUP('Programmes (ENG)'!V232, HIDE!$A:$B, 2, FALSE)</f>
        <v>Ysbyty Wrexham Maelor</v>
      </c>
      <c r="W232" s="3" t="str">
        <f>VLOOKUP('Programmes (ENG)'!W232, HIDE!$A:$B, 2, FALSE)</f>
        <v>Wrecsam</v>
      </c>
      <c r="X232" s="3" t="str">
        <f>VLOOKUP('Programmes (ENG)'!X232,HIDE!G:H, 2, FALSE)</f>
        <v>Meddygaeth Frys</v>
      </c>
      <c r="Y232" s="3" t="str">
        <f t="shared" si="20"/>
        <v/>
      </c>
      <c r="Z232" s="3" t="str">
        <f>IF('Programmes (ENG)'!Z232="","",VLOOKUP('Programmes (ENG)'!Z232, HIDE!G:H, 2, FALSE))</f>
        <v/>
      </c>
      <c r="AA232" s="3" t="str">
        <f>IF('Programmes (ENG)'!AA232="Supervisor to be Confirmed",VLOOKUP('Programmes (ENG)'!AA232,HIDE!A:B,2,FALSE),IF('Programmes (ENG)'!AA232="","",'Programmes (ENG)'!AA232))</f>
        <v>Dr Hywel Hughes</v>
      </c>
      <c r="AB232" s="3" t="str">
        <f>'Programmes (ENG)'!AB232</f>
        <v>F1</v>
      </c>
      <c r="AC232" s="10">
        <f>'Programmes (ENG)'!AC232</f>
        <v>45021</v>
      </c>
      <c r="AD232" s="10">
        <f>'Programmes (ENG)'!AD232</f>
        <v>45139</v>
      </c>
      <c r="AE232" s="3" t="str">
        <f>VLOOKUP('Programmes (ENG)'!AE232,HIDE!A:B,2, FALSE)</f>
        <v>Bwrdd Iechyd Prifysgol Betsi Cadwaladr</v>
      </c>
      <c r="AF232" s="3" t="str">
        <f>VLOOKUP('Programmes (ENG)'!AF232, HIDE!$A:$B, 2, FALSE)</f>
        <v>Ysbyty Wrexham Maelor</v>
      </c>
      <c r="AG232" s="3" t="str">
        <f>VLOOKUP('Programmes (ENG)'!AG232, HIDE!$A:$B, 2, FALSE)</f>
        <v>Wrecsam</v>
      </c>
      <c r="AH232" s="3" t="str">
        <f>VLOOKUP('Programmes (ENG)'!AH232,HIDE!G:H, 2, FALSE)</f>
        <v>Meddygaeth Gyffredinol (Mewnol)</v>
      </c>
      <c r="AI232" s="3" t="str">
        <f t="shared" si="21"/>
        <v>/</v>
      </c>
      <c r="AJ232" s="3" t="str">
        <f>IF('Programmes (ENG)'!AJ232="","",VLOOKUP('Programmes (ENG)'!AJ232, HIDE!G:H, 2, FALSE))</f>
        <v>Endocrinoleg a Diabetes Mellitus</v>
      </c>
      <c r="AK232" s="3" t="str">
        <f>IF('Programmes (ENG)'!AK232="Supervisor to be Confirmed",VLOOKUP('Programmes (ENG)'!AK232,HIDE!A:B,2,FALSE),IF('Programmes (ENG)'!AK232="","",'Programmes (ENG)'!AK232))</f>
        <v>Dr Mohammad Rahman</v>
      </c>
      <c r="AL232" s="10" t="str">
        <f>IF('Programmes (ENG)'!AL232="", "", 'Programmes (ENG)'!AL232)</f>
        <v/>
      </c>
      <c r="AM232" s="10" t="str">
        <f>IF('Programmes (ENG)'!AM232="", "", 'Programmes (ENG)'!AM232)</f>
        <v/>
      </c>
      <c r="AN232" s="9" t="str">
        <f>IF('Programmes (ENG)'!AN232="","",VLOOKUP('Programmes (ENG)'!AN232,HIDE!A:B,2,FALSE))</f>
        <v/>
      </c>
      <c r="AO232" s="9" t="str">
        <f>IF('Programmes (ENG)'!AO232="","",VLOOKUP('Programmes (ENG)'!AO232,HIDE!A:B,2,FALSE))</f>
        <v/>
      </c>
      <c r="AP232" s="9" t="str">
        <f>IF('Programmes (ENG)'!AP232="","",VLOOKUP('Programmes (ENG)'!AP232,HIDE!$A:$B,2,FALSE))</f>
        <v/>
      </c>
      <c r="AQ232" s="9" t="str">
        <f t="shared" si="22"/>
        <v/>
      </c>
      <c r="AR232" s="9" t="str">
        <f>IF('Programmes (ENG)'!AR232="","",VLOOKUP('Programmes (ENG)'!AR232,HIDE!A:B,2,FALSE))</f>
        <v/>
      </c>
      <c r="AS232" s="9" t="str">
        <f t="shared" si="23"/>
        <v/>
      </c>
      <c r="AT232" s="9" t="str">
        <f>IF('Programmes (ENG)'!AT232="Supervisor to be Confirmed",VLOOKUP('Programmes (ENG)'!AT232,HIDE!A:B,2,FALSE),IF('Programmes (ENG)'!AT232="","",'Programmes (ENG)'!AT232))</f>
        <v/>
      </c>
    </row>
    <row r="233" spans="1:46" hidden="1" x14ac:dyDescent="0.25">
      <c r="A233" s="3" t="str">
        <f>'Programmes (ENG)'!A233</f>
        <v>FP</v>
      </c>
      <c r="B233" s="3" t="str">
        <f>'Programmes (ENG)'!B233</f>
        <v>F1/7A5N/078a</v>
      </c>
      <c r="C233" s="3" t="str">
        <f>'Programmes (ENG)'!C233</f>
        <v>WAL/FP/078a</v>
      </c>
      <c r="D233" s="3" t="s">
        <v>872</v>
      </c>
      <c r="E233" s="5">
        <f>'Programmes (ENG)'!E233</f>
        <v>1</v>
      </c>
      <c r="F233" s="9" t="str">
        <f t="shared" si="18"/>
        <v xml:space="preserve">Meddygaeth Gyffredinol (Mewnol)/Meddygaeth Anadlol, Llawdriniaeth Gyffredinol, Meddygaeth Gyffredinol (Mewnol)/Cardioleg </v>
      </c>
      <c r="G233" s="9" t="str">
        <f>IF('Programmes (ENG)'!G233="Supervisor to be Confirmed",VLOOKUP('Programmes (ENG)'!G233,HIDE!A:B,2,FALSE),IF('Programmes (ENG)'!G233="","",'Programmes (ENG)'!G233))</f>
        <v xml:space="preserve">Dr Shehnoor Tarique </v>
      </c>
      <c r="H233" s="5" t="str">
        <f>'Programmes (ENG)'!H233</f>
        <v>F1</v>
      </c>
      <c r="I233" s="6">
        <f>'Programmes (ENG)'!I233</f>
        <v>44770</v>
      </c>
      <c r="J233" s="6">
        <f>'Programmes (ENG)'!J233</f>
        <v>44901</v>
      </c>
      <c r="K233" s="3" t="str">
        <f>VLOOKUP('Programmes (ENG)'!K233,HIDE!A:B,2, FALSE)</f>
        <v>Bwrdd Iechyd Prifysgol Cwm Taf Morgannwg</v>
      </c>
      <c r="L233" s="3" t="str">
        <f>VLOOKUP('Programmes (ENG)'!L233, HIDE!$A:$B, 2, FALSE)</f>
        <v>Ysbyty'r Tywysog Siarl</v>
      </c>
      <c r="M233" s="3" t="str">
        <f>VLOOKUP('Programmes (ENG)'!M233, HIDE!$A:$B, 2, FALSE)</f>
        <v>Merthyr Tudful</v>
      </c>
      <c r="N233" s="3" t="str">
        <f>VLOOKUP('Programmes (ENG)'!N233,HIDE!G:H, 2, FALSE)</f>
        <v>Meddygaeth Gyffredinol (Mewnol)</v>
      </c>
      <c r="O233" s="3" t="str">
        <f t="shared" si="19"/>
        <v>/</v>
      </c>
      <c r="P233" s="3" t="str">
        <f>IF('Programmes (ENG)'!P233="","",VLOOKUP('Programmes (ENG)'!P233, HIDE!G:H, 2, FALSE))</f>
        <v>Meddygaeth Anadlol</v>
      </c>
      <c r="Q233" s="3" t="str">
        <f>IF('Programmes (ENG)'!Q233="Supervisor to be Confirmed",VLOOKUP('Programmes (ENG)'!Q233,HIDE!A:B,2,FALSE),IF('Programmes (ENG)'!Q233="","",'Programmes (ENG)'!Q233))</f>
        <v xml:space="preserve">Dr Shehnoor Tarique </v>
      </c>
      <c r="R233" s="3" t="str">
        <f>'Programmes (ENG)'!R233</f>
        <v>F1</v>
      </c>
      <c r="S233" s="10">
        <f>'Programmes (ENG)'!S233</f>
        <v>44537</v>
      </c>
      <c r="T233" s="10">
        <f>'Programmes (ENG)'!T233</f>
        <v>45020</v>
      </c>
      <c r="U233" s="3" t="str">
        <f>VLOOKUP('Programmes (ENG)'!U233,HIDE!A:B,2, FALSE)</f>
        <v>Bwrdd Iechyd Prifysgol Cwm Taf Morgannwg</v>
      </c>
      <c r="V233" s="3" t="str">
        <f>VLOOKUP('Programmes (ENG)'!V233, HIDE!$A:$B, 2, FALSE)</f>
        <v>Ysbyty'r Tywysog Siarl</v>
      </c>
      <c r="W233" s="3" t="str">
        <f>VLOOKUP('Programmes (ENG)'!W233, HIDE!$A:$B, 2, FALSE)</f>
        <v>Merthyr Tudful</v>
      </c>
      <c r="X233" s="3" t="str">
        <f>VLOOKUP('Programmes (ENG)'!X233,HIDE!G:H, 2, FALSE)</f>
        <v>Llawdriniaeth Gyffredinol</v>
      </c>
      <c r="Y233" s="3" t="str">
        <f t="shared" si="20"/>
        <v/>
      </c>
      <c r="Z233" s="3" t="str">
        <f>IF('Programmes (ENG)'!Z233="","",VLOOKUP('Programmes (ENG)'!Z233, HIDE!G:H, 2, FALSE))</f>
        <v/>
      </c>
      <c r="AA233" s="3" t="str">
        <f>IF('Programmes (ENG)'!AA233="Supervisor to be Confirmed",VLOOKUP('Programmes (ENG)'!AA233,HIDE!A:B,2,FALSE),IF('Programmes (ENG)'!AA233="","",'Programmes (ENG)'!AA233))</f>
        <v xml:space="preserve">Mr Anton Joseph </v>
      </c>
      <c r="AB233" s="3" t="str">
        <f>'Programmes (ENG)'!AB233</f>
        <v>F1</v>
      </c>
      <c r="AC233" s="10">
        <f>'Programmes (ENG)'!AC233</f>
        <v>45021</v>
      </c>
      <c r="AD233" s="10">
        <f>'Programmes (ENG)'!AD233</f>
        <v>45139</v>
      </c>
      <c r="AE233" s="3" t="str">
        <f>VLOOKUP('Programmes (ENG)'!AE233,HIDE!A:B,2, FALSE)</f>
        <v>Bwrdd Iechyd Prifysgol Cwm Taf Morgannwg</v>
      </c>
      <c r="AF233" s="3" t="str">
        <f>VLOOKUP('Programmes (ENG)'!AF233, HIDE!$A:$B, 2, FALSE)</f>
        <v>Ysbyty'r Tywysog Siarl</v>
      </c>
      <c r="AG233" s="3" t="str">
        <f>VLOOKUP('Programmes (ENG)'!AG233, HIDE!$A:$B, 2, FALSE)</f>
        <v>Merthyr Tudful</v>
      </c>
      <c r="AH233" s="3" t="str">
        <f>VLOOKUP('Programmes (ENG)'!AH233,HIDE!G:H, 2, FALSE)</f>
        <v>Meddygaeth Gyffredinol (Mewnol)</v>
      </c>
      <c r="AI233" s="3" t="str">
        <f t="shared" si="21"/>
        <v>/</v>
      </c>
      <c r="AJ233" s="3" t="str">
        <f>IF('Programmes (ENG)'!AJ233="","",VLOOKUP('Programmes (ENG)'!AJ233, HIDE!G:H, 2, FALSE))</f>
        <v>Cardioleg</v>
      </c>
      <c r="AK233" s="3" t="str">
        <f>IF('Programmes (ENG)'!AK233="Supervisor to be Confirmed",VLOOKUP('Programmes (ENG)'!AK233,HIDE!A:B,2,FALSE),IF('Programmes (ENG)'!AK233="","",'Programmes (ENG)'!AK233))</f>
        <v xml:space="preserve">Dr Susan Nolan </v>
      </c>
      <c r="AL233" s="10" t="str">
        <f>IF('Programmes (ENG)'!AL233="", "", 'Programmes (ENG)'!AL233)</f>
        <v/>
      </c>
      <c r="AM233" s="10" t="str">
        <f>IF('Programmes (ENG)'!AM233="", "", 'Programmes (ENG)'!AM233)</f>
        <v/>
      </c>
      <c r="AN233" s="9" t="str">
        <f>IF('Programmes (ENG)'!AN233="","",VLOOKUP('Programmes (ENG)'!AN233,HIDE!A:B,2,FALSE))</f>
        <v/>
      </c>
      <c r="AO233" s="9" t="str">
        <f>IF('Programmes (ENG)'!AO233="","",VLOOKUP('Programmes (ENG)'!AO233,HIDE!A:B,2,FALSE))</f>
        <v/>
      </c>
      <c r="AP233" s="9" t="str">
        <f>IF('Programmes (ENG)'!AP233="","",VLOOKUP('Programmes (ENG)'!AP233,HIDE!$A:$B,2,FALSE))</f>
        <v/>
      </c>
      <c r="AQ233" s="9" t="str">
        <f t="shared" si="22"/>
        <v/>
      </c>
      <c r="AR233" s="9" t="str">
        <f>IF('Programmes (ENG)'!AR233="","",VLOOKUP('Programmes (ENG)'!AR233,HIDE!A:B,2,FALSE))</f>
        <v/>
      </c>
      <c r="AS233" s="9" t="str">
        <f t="shared" si="23"/>
        <v/>
      </c>
      <c r="AT233" s="9" t="str">
        <f>IF('Programmes (ENG)'!AT233="Supervisor to be Confirmed",VLOOKUP('Programmes (ENG)'!AT233,HIDE!A:B,2,FALSE),IF('Programmes (ENG)'!AT233="","",'Programmes (ENG)'!AT233))</f>
        <v/>
      </c>
    </row>
    <row r="234" spans="1:46" hidden="1" x14ac:dyDescent="0.25">
      <c r="A234" s="3" t="str">
        <f>'Programmes (ENG)'!A234</f>
        <v>FP</v>
      </c>
      <c r="B234" s="3" t="str">
        <f>'Programmes (ENG)'!B234</f>
        <v>F1/7A5N/078b</v>
      </c>
      <c r="C234" s="3" t="str">
        <f>'Programmes (ENG)'!C234</f>
        <v>WAL/FP/078b</v>
      </c>
      <c r="D234" s="3" t="s">
        <v>872</v>
      </c>
      <c r="E234" s="5">
        <f>'Programmes (ENG)'!E234</f>
        <v>0</v>
      </c>
      <c r="F234" s="9" t="str">
        <f t="shared" si="18"/>
        <v xml:space="preserve">Meddygaeth Gyffredinol (Mewnol)/Cardioleg, Meddygaeth Gyffredinol (Mewnol)/Meddygaeth Anadlol, Llawdriniaeth Gyffredinol </v>
      </c>
      <c r="G234" s="9" t="str">
        <f>IF('Programmes (ENG)'!G234="Supervisor to be Confirmed",VLOOKUP('Programmes (ENG)'!G234,HIDE!A:B,2,FALSE),IF('Programmes (ENG)'!G234="","",'Programmes (ENG)'!G234))</f>
        <v xml:space="preserve">Dr Susan Nolan </v>
      </c>
      <c r="H234" s="5" t="str">
        <f>'Programmes (ENG)'!H234</f>
        <v>F1</v>
      </c>
      <c r="I234" s="6">
        <f>'Programmes (ENG)'!I234</f>
        <v>44770</v>
      </c>
      <c r="J234" s="6">
        <f>'Programmes (ENG)'!J234</f>
        <v>44901</v>
      </c>
      <c r="K234" s="3" t="str">
        <f>VLOOKUP('Programmes (ENG)'!K234,HIDE!A:B,2, FALSE)</f>
        <v>Bwrdd Iechyd Prifysgol Cwm Taf Morgannwg</v>
      </c>
      <c r="L234" s="3" t="str">
        <f>VLOOKUP('Programmes (ENG)'!L234, HIDE!$A:$B, 2, FALSE)</f>
        <v>Ysbyty'r Tywysog Siarl</v>
      </c>
      <c r="M234" s="3" t="str">
        <f>VLOOKUP('Programmes (ENG)'!M234, HIDE!$A:$B, 2, FALSE)</f>
        <v>Merthyr Tudful</v>
      </c>
      <c r="N234" s="3" t="str">
        <f>VLOOKUP('Programmes (ENG)'!N234,HIDE!G:H, 2, FALSE)</f>
        <v>Meddygaeth Gyffredinol (Mewnol)</v>
      </c>
      <c r="O234" s="3" t="str">
        <f t="shared" si="19"/>
        <v>/</v>
      </c>
      <c r="P234" s="3" t="str">
        <f>IF('Programmes (ENG)'!P234="","",VLOOKUP('Programmes (ENG)'!P234, HIDE!G:H, 2, FALSE))</f>
        <v>Cardioleg</v>
      </c>
      <c r="Q234" s="3" t="str">
        <f>IF('Programmes (ENG)'!Q234="Supervisor to be Confirmed",VLOOKUP('Programmes (ENG)'!Q234,HIDE!A:B,2,FALSE),IF('Programmes (ENG)'!Q234="","",'Programmes (ENG)'!Q234))</f>
        <v xml:space="preserve">Dr Susan Nolan </v>
      </c>
      <c r="R234" s="3" t="str">
        <f>'Programmes (ENG)'!R234</f>
        <v>F1</v>
      </c>
      <c r="S234" s="10">
        <f>'Programmes (ENG)'!S234</f>
        <v>44537</v>
      </c>
      <c r="T234" s="10">
        <f>'Programmes (ENG)'!T234</f>
        <v>45020</v>
      </c>
      <c r="U234" s="3" t="str">
        <f>VLOOKUP('Programmes (ENG)'!U234,HIDE!A:B,2, FALSE)</f>
        <v>Bwrdd Iechyd Prifysgol Cwm Taf Morgannwg</v>
      </c>
      <c r="V234" s="3" t="str">
        <f>VLOOKUP('Programmes (ENG)'!V234, HIDE!$A:$B, 2, FALSE)</f>
        <v>Ysbyty'r Tywysog Siarl</v>
      </c>
      <c r="W234" s="3" t="str">
        <f>VLOOKUP('Programmes (ENG)'!W234, HIDE!$A:$B, 2, FALSE)</f>
        <v>Merthyr Tudful</v>
      </c>
      <c r="X234" s="3" t="str">
        <f>VLOOKUP('Programmes (ENG)'!X234,HIDE!G:H, 2, FALSE)</f>
        <v>Meddygaeth Gyffredinol (Mewnol)</v>
      </c>
      <c r="Y234" s="3" t="str">
        <f t="shared" si="20"/>
        <v>/</v>
      </c>
      <c r="Z234" s="3" t="str">
        <f>IF('Programmes (ENG)'!Z234="","",VLOOKUP('Programmes (ENG)'!Z234, HIDE!G:H, 2, FALSE))</f>
        <v>Meddygaeth Anadlol</v>
      </c>
      <c r="AA234" s="3" t="str">
        <f>IF('Programmes (ENG)'!AA234="Supervisor to be Confirmed",VLOOKUP('Programmes (ENG)'!AA234,HIDE!A:B,2,FALSE),IF('Programmes (ENG)'!AA234="","",'Programmes (ENG)'!AA234))</f>
        <v xml:space="preserve">Dr Shehnoor Tarique </v>
      </c>
      <c r="AB234" s="3" t="str">
        <f>'Programmes (ENG)'!AB234</f>
        <v>F1</v>
      </c>
      <c r="AC234" s="10">
        <f>'Programmes (ENG)'!AC234</f>
        <v>45021</v>
      </c>
      <c r="AD234" s="10">
        <f>'Programmes (ENG)'!AD234</f>
        <v>45139</v>
      </c>
      <c r="AE234" s="3" t="str">
        <f>VLOOKUP('Programmes (ENG)'!AE234,HIDE!A:B,2, FALSE)</f>
        <v>Bwrdd Iechyd Prifysgol Cwm Taf Morgannwg</v>
      </c>
      <c r="AF234" s="3" t="str">
        <f>VLOOKUP('Programmes (ENG)'!AF234, HIDE!$A:$B, 2, FALSE)</f>
        <v>Ysbyty'r Tywysog Siarl</v>
      </c>
      <c r="AG234" s="3" t="str">
        <f>VLOOKUP('Programmes (ENG)'!AG234, HIDE!$A:$B, 2, FALSE)</f>
        <v>Merthyr Tudful</v>
      </c>
      <c r="AH234" s="3" t="str">
        <f>VLOOKUP('Programmes (ENG)'!AH234,HIDE!G:H, 2, FALSE)</f>
        <v>Llawdriniaeth Gyffredinol</v>
      </c>
      <c r="AI234" s="3" t="str">
        <f t="shared" si="21"/>
        <v/>
      </c>
      <c r="AJ234" s="3" t="str">
        <f>IF('Programmes (ENG)'!AJ234="","",VLOOKUP('Programmes (ENG)'!AJ234, HIDE!G:H, 2, FALSE))</f>
        <v/>
      </c>
      <c r="AK234" s="3" t="str">
        <f>IF('Programmes (ENG)'!AK234="Supervisor to be Confirmed",VLOOKUP('Programmes (ENG)'!AK234,HIDE!A:B,2,FALSE),IF('Programmes (ENG)'!AK234="","",'Programmes (ENG)'!AK234))</f>
        <v xml:space="preserve">Mr Anton Joseph </v>
      </c>
      <c r="AL234" s="10" t="str">
        <f>IF('Programmes (ENG)'!AL234="", "", 'Programmes (ENG)'!AL234)</f>
        <v/>
      </c>
      <c r="AM234" s="10" t="str">
        <f>IF('Programmes (ENG)'!AM234="", "", 'Programmes (ENG)'!AM234)</f>
        <v/>
      </c>
      <c r="AN234" s="9" t="str">
        <f>IF('Programmes (ENG)'!AN234="","",VLOOKUP('Programmes (ENG)'!AN234,HIDE!A:B,2,FALSE))</f>
        <v/>
      </c>
      <c r="AO234" s="9" t="str">
        <f>IF('Programmes (ENG)'!AO234="","",VLOOKUP('Programmes (ENG)'!AO234,HIDE!A:B,2,FALSE))</f>
        <v/>
      </c>
      <c r="AP234" s="9" t="str">
        <f>IF('Programmes (ENG)'!AP234="","",VLOOKUP('Programmes (ENG)'!AP234,HIDE!$A:$B,2,FALSE))</f>
        <v/>
      </c>
      <c r="AQ234" s="9" t="str">
        <f t="shared" si="22"/>
        <v/>
      </c>
      <c r="AR234" s="9" t="str">
        <f>IF('Programmes (ENG)'!AR234="","",VLOOKUP('Programmes (ENG)'!AR234,HIDE!A:B,2,FALSE))</f>
        <v/>
      </c>
      <c r="AS234" s="9" t="str">
        <f t="shared" si="23"/>
        <v/>
      </c>
      <c r="AT234" s="9" t="str">
        <f>IF('Programmes (ENG)'!AT234="Supervisor to be Confirmed",VLOOKUP('Programmes (ENG)'!AT234,HIDE!A:B,2,FALSE),IF('Programmes (ENG)'!AT234="","",'Programmes (ENG)'!AT234))</f>
        <v/>
      </c>
    </row>
    <row r="235" spans="1:46" hidden="1" x14ac:dyDescent="0.25">
      <c r="A235" s="3" t="str">
        <f>'Programmes (ENG)'!A235</f>
        <v>FP</v>
      </c>
      <c r="B235" s="3" t="str">
        <f>'Programmes (ENG)'!B235</f>
        <v>F1/7A5N/078c</v>
      </c>
      <c r="C235" s="3" t="str">
        <f>'Programmes (ENG)'!C235</f>
        <v>WAL/FP/078c</v>
      </c>
      <c r="D235" s="3" t="s">
        <v>872</v>
      </c>
      <c r="E235" s="5">
        <f>'Programmes (ENG)'!E235</f>
        <v>1</v>
      </c>
      <c r="F235" s="9" t="str">
        <f t="shared" si="18"/>
        <v xml:space="preserve">Llawdriniaeth Gyffredinol, Meddygaeth Gyffredinol (Mewnol)/Cardioleg, Meddygaeth Gyffredinol (Mewnol)/Meddygaeth Anadlol </v>
      </c>
      <c r="G235" s="9" t="str">
        <f>IF('Programmes (ENG)'!G235="Supervisor to be Confirmed",VLOOKUP('Programmes (ENG)'!G235,HIDE!A:B,2,FALSE),IF('Programmes (ENG)'!G235="","",'Programmes (ENG)'!G235))</f>
        <v xml:space="preserve">Mr Anton Joseph </v>
      </c>
      <c r="H235" s="5" t="str">
        <f>'Programmes (ENG)'!H235</f>
        <v>F1</v>
      </c>
      <c r="I235" s="6">
        <f>'Programmes (ENG)'!I235</f>
        <v>44770</v>
      </c>
      <c r="J235" s="6">
        <f>'Programmes (ENG)'!J235</f>
        <v>44901</v>
      </c>
      <c r="K235" s="3" t="str">
        <f>VLOOKUP('Programmes (ENG)'!K235,HIDE!A:B,2, FALSE)</f>
        <v>Bwrdd Iechyd Prifysgol Cwm Taf Morgannwg</v>
      </c>
      <c r="L235" s="3" t="str">
        <f>VLOOKUP('Programmes (ENG)'!L235, HIDE!$A:$B, 2, FALSE)</f>
        <v>Ysbyty'r Tywysog Siarl</v>
      </c>
      <c r="M235" s="3" t="str">
        <f>VLOOKUP('Programmes (ENG)'!M235, HIDE!$A:$B, 2, FALSE)</f>
        <v>Merthyr Tudful</v>
      </c>
      <c r="N235" s="3" t="str">
        <f>VLOOKUP('Programmes (ENG)'!N235,HIDE!G:H, 2, FALSE)</f>
        <v>Llawdriniaeth Gyffredinol</v>
      </c>
      <c r="O235" s="3" t="str">
        <f t="shared" si="19"/>
        <v/>
      </c>
      <c r="P235" s="3" t="str">
        <f>IF('Programmes (ENG)'!P235="","",VLOOKUP('Programmes (ENG)'!P235, HIDE!G:H, 2, FALSE))</f>
        <v/>
      </c>
      <c r="Q235" s="3" t="str">
        <f>IF('Programmes (ENG)'!Q235="Supervisor to be Confirmed",VLOOKUP('Programmes (ENG)'!Q235,HIDE!A:B,2,FALSE),IF('Programmes (ENG)'!Q235="","",'Programmes (ENG)'!Q235))</f>
        <v xml:space="preserve">Mr Anton Joseph </v>
      </c>
      <c r="R235" s="3" t="str">
        <f>'Programmes (ENG)'!R235</f>
        <v>F1</v>
      </c>
      <c r="S235" s="10">
        <f>'Programmes (ENG)'!S235</f>
        <v>44537</v>
      </c>
      <c r="T235" s="10">
        <f>'Programmes (ENG)'!T235</f>
        <v>45020</v>
      </c>
      <c r="U235" s="3" t="str">
        <f>VLOOKUP('Programmes (ENG)'!U235,HIDE!A:B,2, FALSE)</f>
        <v>Bwrdd Iechyd Prifysgol Cwm Taf Morgannwg</v>
      </c>
      <c r="V235" s="3" t="str">
        <f>VLOOKUP('Programmes (ENG)'!V235, HIDE!$A:$B, 2, FALSE)</f>
        <v>Ysbyty'r Tywysog Siarl</v>
      </c>
      <c r="W235" s="3" t="str">
        <f>VLOOKUP('Programmes (ENG)'!W235, HIDE!$A:$B, 2, FALSE)</f>
        <v>Merthyr Tudful</v>
      </c>
      <c r="X235" s="3" t="str">
        <f>VLOOKUP('Programmes (ENG)'!X235,HIDE!G:H, 2, FALSE)</f>
        <v>Meddygaeth Gyffredinol (Mewnol)</v>
      </c>
      <c r="Y235" s="3" t="str">
        <f t="shared" si="20"/>
        <v>/</v>
      </c>
      <c r="Z235" s="3" t="str">
        <f>IF('Programmes (ENG)'!Z235="","",VLOOKUP('Programmes (ENG)'!Z235, HIDE!G:H, 2, FALSE))</f>
        <v>Cardioleg</v>
      </c>
      <c r="AA235" s="3" t="str">
        <f>IF('Programmes (ENG)'!AA235="Supervisor to be Confirmed",VLOOKUP('Programmes (ENG)'!AA235,HIDE!A:B,2,FALSE),IF('Programmes (ENG)'!AA235="","",'Programmes (ENG)'!AA235))</f>
        <v xml:space="preserve">Dr Susan Nolan </v>
      </c>
      <c r="AB235" s="3" t="str">
        <f>'Programmes (ENG)'!AB235</f>
        <v>F1</v>
      </c>
      <c r="AC235" s="10">
        <f>'Programmes (ENG)'!AC235</f>
        <v>45021</v>
      </c>
      <c r="AD235" s="10">
        <f>'Programmes (ENG)'!AD235</f>
        <v>45139</v>
      </c>
      <c r="AE235" s="3" t="str">
        <f>VLOOKUP('Programmes (ENG)'!AE235,HIDE!A:B,2, FALSE)</f>
        <v>Bwrdd Iechyd Prifysgol Cwm Taf Morgannwg</v>
      </c>
      <c r="AF235" s="3" t="str">
        <f>VLOOKUP('Programmes (ENG)'!AF235, HIDE!$A:$B, 2, FALSE)</f>
        <v>Ysbyty'r Tywysog Siarl</v>
      </c>
      <c r="AG235" s="3" t="str">
        <f>VLOOKUP('Programmes (ENG)'!AG235, HIDE!$A:$B, 2, FALSE)</f>
        <v>Merthyr Tudful</v>
      </c>
      <c r="AH235" s="3" t="str">
        <f>VLOOKUP('Programmes (ENG)'!AH235,HIDE!G:H, 2, FALSE)</f>
        <v>Meddygaeth Gyffredinol (Mewnol)</v>
      </c>
      <c r="AI235" s="3" t="str">
        <f t="shared" si="21"/>
        <v>/</v>
      </c>
      <c r="AJ235" s="3" t="str">
        <f>IF('Programmes (ENG)'!AJ235="","",VLOOKUP('Programmes (ENG)'!AJ235, HIDE!G:H, 2, FALSE))</f>
        <v>Meddygaeth Anadlol</v>
      </c>
      <c r="AK235" s="3" t="str">
        <f>IF('Programmes (ENG)'!AK235="Supervisor to be Confirmed",VLOOKUP('Programmes (ENG)'!AK235,HIDE!A:B,2,FALSE),IF('Programmes (ENG)'!AK235="","",'Programmes (ENG)'!AK235))</f>
        <v xml:space="preserve">Dr Shehnoor Tarique </v>
      </c>
      <c r="AL235" s="10" t="str">
        <f>IF('Programmes (ENG)'!AL235="", "", 'Programmes (ENG)'!AL235)</f>
        <v/>
      </c>
      <c r="AM235" s="10" t="str">
        <f>IF('Programmes (ENG)'!AM235="", "", 'Programmes (ENG)'!AM235)</f>
        <v/>
      </c>
      <c r="AN235" s="9" t="str">
        <f>IF('Programmes (ENG)'!AN235="","",VLOOKUP('Programmes (ENG)'!AN235,HIDE!A:B,2,FALSE))</f>
        <v/>
      </c>
      <c r="AO235" s="9" t="str">
        <f>IF('Programmes (ENG)'!AO235="","",VLOOKUP('Programmes (ENG)'!AO235,HIDE!A:B,2,FALSE))</f>
        <v/>
      </c>
      <c r="AP235" s="9" t="str">
        <f>IF('Programmes (ENG)'!AP235="","",VLOOKUP('Programmes (ENG)'!AP235,HIDE!$A:$B,2,FALSE))</f>
        <v/>
      </c>
      <c r="AQ235" s="9" t="str">
        <f t="shared" si="22"/>
        <v/>
      </c>
      <c r="AR235" s="9" t="str">
        <f>IF('Programmes (ENG)'!AR235="","",VLOOKUP('Programmes (ENG)'!AR235,HIDE!A:B,2,FALSE))</f>
        <v/>
      </c>
      <c r="AS235" s="9" t="str">
        <f t="shared" si="23"/>
        <v/>
      </c>
      <c r="AT235" s="9" t="str">
        <f>IF('Programmes (ENG)'!AT235="Supervisor to be Confirmed",VLOOKUP('Programmes (ENG)'!AT235,HIDE!A:B,2,FALSE),IF('Programmes (ENG)'!AT235="","",'Programmes (ENG)'!AT235))</f>
        <v/>
      </c>
    </row>
    <row r="236" spans="1:46" hidden="1" x14ac:dyDescent="0.25">
      <c r="A236" s="3" t="str">
        <f>'Programmes (ENG)'!A236</f>
        <v>FP</v>
      </c>
      <c r="B236" s="3" t="str">
        <f>'Programmes (ENG)'!B236</f>
        <v>F1/7A5N/079a</v>
      </c>
      <c r="C236" s="3" t="str">
        <f>'Programmes (ENG)'!C236</f>
        <v>WAL/FP/079a</v>
      </c>
      <c r="D236" s="3" t="s">
        <v>872</v>
      </c>
      <c r="E236" s="5">
        <f>'Programmes (ENG)'!E236</f>
        <v>1</v>
      </c>
      <c r="F236" s="9" t="str">
        <f t="shared" si="18"/>
        <v xml:space="preserve">Meddygaeth Gyffredinol (Mewnol)/Gastroenteroleg, Llawdriniaeth Gyffredinol, Pediatreg/Meddygaeth Newyddenedigol </v>
      </c>
      <c r="G236" s="9" t="str">
        <f>IF('Programmes (ENG)'!G236="Supervisor to be Confirmed",VLOOKUP('Programmes (ENG)'!G236,HIDE!A:B,2,FALSE),IF('Programmes (ENG)'!G236="","",'Programmes (ENG)'!G236))</f>
        <v>Dr Gireesh Kothegal Marimahadevappa</v>
      </c>
      <c r="H236" s="5" t="str">
        <f>'Programmes (ENG)'!H236</f>
        <v>F1</v>
      </c>
      <c r="I236" s="6">
        <f>'Programmes (ENG)'!I236</f>
        <v>44770</v>
      </c>
      <c r="J236" s="6">
        <f>'Programmes (ENG)'!J236</f>
        <v>44901</v>
      </c>
      <c r="K236" s="3" t="str">
        <f>VLOOKUP('Programmes (ENG)'!K236,HIDE!A:B,2, FALSE)</f>
        <v>Bwrdd Iechyd Prifysgol Cwm Taf Morgannwg</v>
      </c>
      <c r="L236" s="3" t="str">
        <f>VLOOKUP('Programmes (ENG)'!L236, HIDE!$A:$B, 2, FALSE)</f>
        <v>Ysbyty'r Tywysog Siarl</v>
      </c>
      <c r="M236" s="3" t="str">
        <f>VLOOKUP('Programmes (ENG)'!M236, HIDE!$A:$B, 2, FALSE)</f>
        <v>Merthyr Tudful</v>
      </c>
      <c r="N236" s="3" t="str">
        <f>VLOOKUP('Programmes (ENG)'!N236,HIDE!G:H, 2, FALSE)</f>
        <v>Meddygaeth Gyffredinol (Mewnol)</v>
      </c>
      <c r="O236" s="3" t="str">
        <f t="shared" si="19"/>
        <v>/</v>
      </c>
      <c r="P236" s="3" t="str">
        <f>IF('Programmes (ENG)'!P236="","",VLOOKUP('Programmes (ENG)'!P236, HIDE!G:H, 2, FALSE))</f>
        <v>Gastroenteroleg</v>
      </c>
      <c r="Q236" s="3" t="str">
        <f>IF('Programmes (ENG)'!Q236="Supervisor to be Confirmed",VLOOKUP('Programmes (ENG)'!Q236,HIDE!A:B,2,FALSE),IF('Programmes (ENG)'!Q236="","",'Programmes (ENG)'!Q236))</f>
        <v>Dr Gireesh Kothegal Marimahadevappa</v>
      </c>
      <c r="R236" s="3" t="str">
        <f>'Programmes (ENG)'!R236</f>
        <v>F1</v>
      </c>
      <c r="S236" s="10">
        <f>'Programmes (ENG)'!S236</f>
        <v>44537</v>
      </c>
      <c r="T236" s="10">
        <f>'Programmes (ENG)'!T236</f>
        <v>45020</v>
      </c>
      <c r="U236" s="3" t="str">
        <f>VLOOKUP('Programmes (ENG)'!U236,HIDE!A:B,2, FALSE)</f>
        <v>Bwrdd Iechyd Prifysgol Cwm Taf Morgannwg</v>
      </c>
      <c r="V236" s="3" t="str">
        <f>VLOOKUP('Programmes (ENG)'!V236, HIDE!$A:$B, 2, FALSE)</f>
        <v>Ysbyty'r Tywysog Siarl</v>
      </c>
      <c r="W236" s="3" t="str">
        <f>VLOOKUP('Programmes (ENG)'!W236, HIDE!$A:$B, 2, FALSE)</f>
        <v>Merthyr Tudful</v>
      </c>
      <c r="X236" s="3" t="str">
        <f>VLOOKUP('Programmes (ENG)'!X236,HIDE!G:H, 2, FALSE)</f>
        <v>Llawdriniaeth Gyffredinol</v>
      </c>
      <c r="Y236" s="3" t="str">
        <f t="shared" si="20"/>
        <v/>
      </c>
      <c r="Z236" s="3" t="str">
        <f>IF('Programmes (ENG)'!Z236="","",VLOOKUP('Programmes (ENG)'!Z236, HIDE!G:H, 2, FALSE))</f>
        <v/>
      </c>
      <c r="AA236" s="3" t="str">
        <f>IF('Programmes (ENG)'!AA236="Supervisor to be Confirmed",VLOOKUP('Programmes (ENG)'!AA236,HIDE!A:B,2,FALSE),IF('Programmes (ENG)'!AA236="","",'Programmes (ENG)'!AA236))</f>
        <v xml:space="preserve">Mr David Cotton </v>
      </c>
      <c r="AB236" s="3" t="str">
        <f>'Programmes (ENG)'!AB236</f>
        <v>F1</v>
      </c>
      <c r="AC236" s="10">
        <f>'Programmes (ENG)'!AC236</f>
        <v>45021</v>
      </c>
      <c r="AD236" s="10">
        <f>'Programmes (ENG)'!AD236</f>
        <v>45139</v>
      </c>
      <c r="AE236" s="3" t="str">
        <f>VLOOKUP('Programmes (ENG)'!AE236,HIDE!A:B,2, FALSE)</f>
        <v>Bwrdd Iechyd Prifysgol Cwm Taf Morgannwg</v>
      </c>
      <c r="AF236" s="3" t="str">
        <f>VLOOKUP('Programmes (ENG)'!AF236, HIDE!$A:$B, 2, FALSE)</f>
        <v>Ysbyty'r Tywysog Siarl</v>
      </c>
      <c r="AG236" s="3" t="str">
        <f>VLOOKUP('Programmes (ENG)'!AG236, HIDE!$A:$B, 2, FALSE)</f>
        <v>Merthyr Tudful</v>
      </c>
      <c r="AH236" s="3" t="str">
        <f>VLOOKUP('Programmes (ENG)'!AH236,HIDE!G:H, 2, FALSE)</f>
        <v>Pediatreg</v>
      </c>
      <c r="AI236" s="3" t="str">
        <f t="shared" si="21"/>
        <v>/</v>
      </c>
      <c r="AJ236" s="3" t="str">
        <f>IF('Programmes (ENG)'!AJ236="","",VLOOKUP('Programmes (ENG)'!AJ236, HIDE!G:H, 2, FALSE))</f>
        <v>Meddygaeth Newyddenedigol</v>
      </c>
      <c r="AK236" s="3" t="str">
        <f>IF('Programmes (ENG)'!AK236="Supervisor to be Confirmed",VLOOKUP('Programmes (ENG)'!AK236,HIDE!A:B,2,FALSE),IF('Programmes (ENG)'!AK236="","",'Programmes (ENG)'!AK236))</f>
        <v xml:space="preserve">Dr Poonamallee Govindaraj </v>
      </c>
      <c r="AL236" s="10" t="str">
        <f>IF('Programmes (ENG)'!AL236="", "", 'Programmes (ENG)'!AL236)</f>
        <v/>
      </c>
      <c r="AM236" s="10" t="str">
        <f>IF('Programmes (ENG)'!AM236="", "", 'Programmes (ENG)'!AM236)</f>
        <v/>
      </c>
      <c r="AN236" s="9" t="str">
        <f>IF('Programmes (ENG)'!AN236="","",VLOOKUP('Programmes (ENG)'!AN236,HIDE!A:B,2,FALSE))</f>
        <v/>
      </c>
      <c r="AO236" s="9" t="str">
        <f>IF('Programmes (ENG)'!AO236="","",VLOOKUP('Programmes (ENG)'!AO236,HIDE!A:B,2,FALSE))</f>
        <v/>
      </c>
      <c r="AP236" s="9" t="str">
        <f>IF('Programmes (ENG)'!AP236="","",VLOOKUP('Programmes (ENG)'!AP236,HIDE!$A:$B,2,FALSE))</f>
        <v/>
      </c>
      <c r="AQ236" s="9" t="str">
        <f t="shared" si="22"/>
        <v/>
      </c>
      <c r="AR236" s="9" t="str">
        <f>IF('Programmes (ENG)'!AR236="","",VLOOKUP('Programmes (ENG)'!AR236,HIDE!A:B,2,FALSE))</f>
        <v/>
      </c>
      <c r="AS236" s="9" t="str">
        <f t="shared" si="23"/>
        <v/>
      </c>
      <c r="AT236" s="9" t="str">
        <f>IF('Programmes (ENG)'!AT236="Supervisor to be Confirmed",VLOOKUP('Programmes (ENG)'!AT236,HIDE!A:B,2,FALSE),IF('Programmes (ENG)'!AT236="","",'Programmes (ENG)'!AT236))</f>
        <v/>
      </c>
    </row>
    <row r="237" spans="1:46" hidden="1" x14ac:dyDescent="0.25">
      <c r="A237" s="3" t="str">
        <f>'Programmes (ENG)'!A237</f>
        <v>FP</v>
      </c>
      <c r="B237" s="3" t="str">
        <f>'Programmes (ENG)'!B237</f>
        <v>F1/7A5N/079b</v>
      </c>
      <c r="C237" s="3" t="str">
        <f>'Programmes (ENG)'!C237</f>
        <v>WAL/FP/079b</v>
      </c>
      <c r="D237" s="3" t="s">
        <v>872</v>
      </c>
      <c r="E237" s="5">
        <f>'Programmes (ENG)'!E237</f>
        <v>1</v>
      </c>
      <c r="F237" s="9" t="str">
        <f t="shared" si="18"/>
        <v xml:space="preserve">Pediatreg/Meddygaeth Newyddenedigol, Meddygaeth Gyffredinol (Mewnol)/Gastroenteroleg, Llawdriniaeth Gyffredinol </v>
      </c>
      <c r="G237" s="9" t="str">
        <f>IF('Programmes (ENG)'!G237="Supervisor to be Confirmed",VLOOKUP('Programmes (ENG)'!G237,HIDE!A:B,2,FALSE),IF('Programmes (ENG)'!G237="","",'Programmes (ENG)'!G237))</f>
        <v xml:space="preserve">Dr Poonamallee Govindaraj </v>
      </c>
      <c r="H237" s="5" t="str">
        <f>'Programmes (ENG)'!H237</f>
        <v>F1</v>
      </c>
      <c r="I237" s="6">
        <f>'Programmes (ENG)'!I237</f>
        <v>44770</v>
      </c>
      <c r="J237" s="6">
        <f>'Programmes (ENG)'!J237</f>
        <v>44901</v>
      </c>
      <c r="K237" s="3" t="str">
        <f>VLOOKUP('Programmes (ENG)'!K237,HIDE!A:B,2, FALSE)</f>
        <v>Bwrdd Iechyd Prifysgol Cwm Taf Morgannwg</v>
      </c>
      <c r="L237" s="3" t="str">
        <f>VLOOKUP('Programmes (ENG)'!L237, HIDE!$A:$B, 2, FALSE)</f>
        <v>Ysbyty'r Tywysog Siarl</v>
      </c>
      <c r="M237" s="3" t="str">
        <f>VLOOKUP('Programmes (ENG)'!M237, HIDE!$A:$B, 2, FALSE)</f>
        <v>Merthyr Tudful</v>
      </c>
      <c r="N237" s="3" t="str">
        <f>VLOOKUP('Programmes (ENG)'!N237,HIDE!G:H, 2, FALSE)</f>
        <v>Pediatreg</v>
      </c>
      <c r="O237" s="3" t="str">
        <f t="shared" si="19"/>
        <v>/</v>
      </c>
      <c r="P237" s="3" t="str">
        <f>IF('Programmes (ENG)'!P237="","",VLOOKUP('Programmes (ENG)'!P237, HIDE!G:H, 2, FALSE))</f>
        <v>Meddygaeth Newyddenedigol</v>
      </c>
      <c r="Q237" s="3" t="str">
        <f>IF('Programmes (ENG)'!Q237="Supervisor to be Confirmed",VLOOKUP('Programmes (ENG)'!Q237,HIDE!A:B,2,FALSE),IF('Programmes (ENG)'!Q237="","",'Programmes (ENG)'!Q237))</f>
        <v xml:space="preserve">Dr Poonamallee Govindaraj </v>
      </c>
      <c r="R237" s="3" t="str">
        <f>'Programmes (ENG)'!R237</f>
        <v>F1</v>
      </c>
      <c r="S237" s="10">
        <f>'Programmes (ENG)'!S237</f>
        <v>44537</v>
      </c>
      <c r="T237" s="10">
        <f>'Programmes (ENG)'!T237</f>
        <v>45020</v>
      </c>
      <c r="U237" s="3" t="str">
        <f>VLOOKUP('Programmes (ENG)'!U237,HIDE!A:B,2, FALSE)</f>
        <v>Bwrdd Iechyd Prifysgol Cwm Taf Morgannwg</v>
      </c>
      <c r="V237" s="3" t="str">
        <f>VLOOKUP('Programmes (ENG)'!V237, HIDE!$A:$B, 2, FALSE)</f>
        <v>Ysbyty'r Tywysog Siarl</v>
      </c>
      <c r="W237" s="3" t="str">
        <f>VLOOKUP('Programmes (ENG)'!W237, HIDE!$A:$B, 2, FALSE)</f>
        <v>Merthyr Tudful</v>
      </c>
      <c r="X237" s="3" t="str">
        <f>VLOOKUP('Programmes (ENG)'!X237,HIDE!G:H, 2, FALSE)</f>
        <v>Meddygaeth Gyffredinol (Mewnol)</v>
      </c>
      <c r="Y237" s="3" t="str">
        <f t="shared" si="20"/>
        <v>/</v>
      </c>
      <c r="Z237" s="3" t="str">
        <f>IF('Programmes (ENG)'!Z237="","",VLOOKUP('Programmes (ENG)'!Z237, HIDE!G:H, 2, FALSE))</f>
        <v>Gastroenteroleg</v>
      </c>
      <c r="AA237" s="3" t="str">
        <f>IF('Programmes (ENG)'!AA237="Supervisor to be Confirmed",VLOOKUP('Programmes (ENG)'!AA237,HIDE!A:B,2,FALSE),IF('Programmes (ENG)'!AA237="","",'Programmes (ENG)'!AA237))</f>
        <v>Dr Gireesh Kothegal Marimahadevappa</v>
      </c>
      <c r="AB237" s="3" t="str">
        <f>'Programmes (ENG)'!AB237</f>
        <v>F1</v>
      </c>
      <c r="AC237" s="10">
        <f>'Programmes (ENG)'!AC237</f>
        <v>45021</v>
      </c>
      <c r="AD237" s="10">
        <f>'Programmes (ENG)'!AD237</f>
        <v>45139</v>
      </c>
      <c r="AE237" s="3" t="str">
        <f>VLOOKUP('Programmes (ENG)'!AE237,HIDE!A:B,2, FALSE)</f>
        <v>Bwrdd Iechyd Prifysgol Cwm Taf Morgannwg</v>
      </c>
      <c r="AF237" s="3" t="str">
        <f>VLOOKUP('Programmes (ENG)'!AF237, HIDE!$A:$B, 2, FALSE)</f>
        <v>Ysbyty'r Tywysog Siarl</v>
      </c>
      <c r="AG237" s="3" t="str">
        <f>VLOOKUP('Programmes (ENG)'!AG237, HIDE!$A:$B, 2, FALSE)</f>
        <v>Merthyr Tudful</v>
      </c>
      <c r="AH237" s="3" t="str">
        <f>VLOOKUP('Programmes (ENG)'!AH237,HIDE!G:H, 2, FALSE)</f>
        <v>Llawdriniaeth Gyffredinol</v>
      </c>
      <c r="AI237" s="3" t="str">
        <f t="shared" si="21"/>
        <v/>
      </c>
      <c r="AJ237" s="3" t="str">
        <f>IF('Programmes (ENG)'!AJ237="","",VLOOKUP('Programmes (ENG)'!AJ237, HIDE!G:H, 2, FALSE))</f>
        <v/>
      </c>
      <c r="AK237" s="3" t="str">
        <f>IF('Programmes (ENG)'!AK237="Supervisor to be Confirmed",VLOOKUP('Programmes (ENG)'!AK237,HIDE!A:B,2,FALSE),IF('Programmes (ENG)'!AK237="","",'Programmes (ENG)'!AK237))</f>
        <v xml:space="preserve">Mr David Cotton </v>
      </c>
      <c r="AL237" s="10" t="str">
        <f>IF('Programmes (ENG)'!AL237="", "", 'Programmes (ENG)'!AL237)</f>
        <v/>
      </c>
      <c r="AM237" s="10" t="str">
        <f>IF('Programmes (ENG)'!AM237="", "", 'Programmes (ENG)'!AM237)</f>
        <v/>
      </c>
      <c r="AN237" s="9" t="str">
        <f>IF('Programmes (ENG)'!AN237="","",VLOOKUP('Programmes (ENG)'!AN237,HIDE!A:B,2,FALSE))</f>
        <v/>
      </c>
      <c r="AO237" s="9" t="str">
        <f>IF('Programmes (ENG)'!AO237="","",VLOOKUP('Programmes (ENG)'!AO237,HIDE!A:B,2,FALSE))</f>
        <v/>
      </c>
      <c r="AP237" s="9" t="str">
        <f>IF('Programmes (ENG)'!AP237="","",VLOOKUP('Programmes (ENG)'!AP237,HIDE!$A:$B,2,FALSE))</f>
        <v/>
      </c>
      <c r="AQ237" s="9" t="str">
        <f t="shared" si="22"/>
        <v/>
      </c>
      <c r="AR237" s="9" t="str">
        <f>IF('Programmes (ENG)'!AR237="","",VLOOKUP('Programmes (ENG)'!AR237,HIDE!A:B,2,FALSE))</f>
        <v/>
      </c>
      <c r="AS237" s="9" t="str">
        <f t="shared" si="23"/>
        <v/>
      </c>
      <c r="AT237" s="9" t="str">
        <f>IF('Programmes (ENG)'!AT237="Supervisor to be Confirmed",VLOOKUP('Programmes (ENG)'!AT237,HIDE!A:B,2,FALSE),IF('Programmes (ENG)'!AT237="","",'Programmes (ENG)'!AT237))</f>
        <v/>
      </c>
    </row>
    <row r="238" spans="1:46" hidden="1" x14ac:dyDescent="0.25">
      <c r="A238" s="3" t="str">
        <f>'Programmes (ENG)'!A238</f>
        <v>FP</v>
      </c>
      <c r="B238" s="3" t="str">
        <f>'Programmes (ENG)'!B238</f>
        <v>F1/7A5N/079c</v>
      </c>
      <c r="C238" s="3" t="str">
        <f>'Programmes (ENG)'!C238</f>
        <v>WAL/FP/079c</v>
      </c>
      <c r="D238" s="3" t="s">
        <v>872</v>
      </c>
      <c r="E238" s="5">
        <f>'Programmes (ENG)'!E238</f>
        <v>1</v>
      </c>
      <c r="F238" s="9" t="str">
        <f t="shared" si="18"/>
        <v xml:space="preserve">Llawdriniaeth Gyffredinol, Pediatreg/Meddygaeth Newyddenedigol, Meddygaeth Gyffredinol (Mewnol)/Gastroenteroleg </v>
      </c>
      <c r="G238" s="9" t="str">
        <f>IF('Programmes (ENG)'!G238="Supervisor to be Confirmed",VLOOKUP('Programmes (ENG)'!G238,HIDE!A:B,2,FALSE),IF('Programmes (ENG)'!G238="","",'Programmes (ENG)'!G238))</f>
        <v xml:space="preserve">Mr David Cotton </v>
      </c>
      <c r="H238" s="5" t="str">
        <f>'Programmes (ENG)'!H238</f>
        <v>F1</v>
      </c>
      <c r="I238" s="6">
        <f>'Programmes (ENG)'!I238</f>
        <v>44770</v>
      </c>
      <c r="J238" s="6">
        <f>'Programmes (ENG)'!J238</f>
        <v>44901</v>
      </c>
      <c r="K238" s="3" t="str">
        <f>VLOOKUP('Programmes (ENG)'!K238,HIDE!A:B,2, FALSE)</f>
        <v>Bwrdd Iechyd Prifysgol Cwm Taf Morgannwg</v>
      </c>
      <c r="L238" s="3" t="str">
        <f>VLOOKUP('Programmes (ENG)'!L238, HIDE!$A:$B, 2, FALSE)</f>
        <v>Ysbyty'r Tywysog Siarl</v>
      </c>
      <c r="M238" s="3" t="str">
        <f>VLOOKUP('Programmes (ENG)'!M238, HIDE!$A:$B, 2, FALSE)</f>
        <v>Merthyr Tudful</v>
      </c>
      <c r="N238" s="3" t="str">
        <f>VLOOKUP('Programmes (ENG)'!N238,HIDE!G:H, 2, FALSE)</f>
        <v>Llawdriniaeth Gyffredinol</v>
      </c>
      <c r="O238" s="3" t="str">
        <f t="shared" si="19"/>
        <v/>
      </c>
      <c r="P238" s="3" t="str">
        <f>IF('Programmes (ENG)'!P238="","",VLOOKUP('Programmes (ENG)'!P238, HIDE!G:H, 2, FALSE))</f>
        <v/>
      </c>
      <c r="Q238" s="3" t="str">
        <f>IF('Programmes (ENG)'!Q238="Supervisor to be Confirmed",VLOOKUP('Programmes (ENG)'!Q238,HIDE!A:B,2,FALSE),IF('Programmes (ENG)'!Q238="","",'Programmes (ENG)'!Q238))</f>
        <v xml:space="preserve">Mr David Cotton </v>
      </c>
      <c r="R238" s="3" t="str">
        <f>'Programmes (ENG)'!R238</f>
        <v>F1</v>
      </c>
      <c r="S238" s="10">
        <f>'Programmes (ENG)'!S238</f>
        <v>44537</v>
      </c>
      <c r="T238" s="10">
        <f>'Programmes (ENG)'!T238</f>
        <v>45020</v>
      </c>
      <c r="U238" s="3" t="str">
        <f>VLOOKUP('Programmes (ENG)'!U238,HIDE!A:B,2, FALSE)</f>
        <v>Bwrdd Iechyd Prifysgol Cwm Taf Morgannwg</v>
      </c>
      <c r="V238" s="3" t="str">
        <f>VLOOKUP('Programmes (ENG)'!V238, HIDE!$A:$B, 2, FALSE)</f>
        <v>Ysbyty'r Tywysog Siarl</v>
      </c>
      <c r="W238" s="3" t="str">
        <f>VLOOKUP('Programmes (ENG)'!W238, HIDE!$A:$B, 2, FALSE)</f>
        <v>Merthyr Tudful</v>
      </c>
      <c r="X238" s="3" t="str">
        <f>VLOOKUP('Programmes (ENG)'!X238,HIDE!G:H, 2, FALSE)</f>
        <v>Pediatreg</v>
      </c>
      <c r="Y238" s="3" t="str">
        <f t="shared" si="20"/>
        <v>/</v>
      </c>
      <c r="Z238" s="3" t="str">
        <f>IF('Programmes (ENG)'!Z238="","",VLOOKUP('Programmes (ENG)'!Z238, HIDE!G:H, 2, FALSE))</f>
        <v>Meddygaeth Newyddenedigol</v>
      </c>
      <c r="AA238" s="3" t="str">
        <f>IF('Programmes (ENG)'!AA238="Supervisor to be Confirmed",VLOOKUP('Programmes (ENG)'!AA238,HIDE!A:B,2,FALSE),IF('Programmes (ENG)'!AA238="","",'Programmes (ENG)'!AA238))</f>
        <v xml:space="preserve">Dr Poonamallee Govindaraj </v>
      </c>
      <c r="AB238" s="3" t="str">
        <f>'Programmes (ENG)'!AB238</f>
        <v>F1</v>
      </c>
      <c r="AC238" s="10">
        <f>'Programmes (ENG)'!AC238</f>
        <v>45021</v>
      </c>
      <c r="AD238" s="10">
        <f>'Programmes (ENG)'!AD238</f>
        <v>45139</v>
      </c>
      <c r="AE238" s="3" t="str">
        <f>VLOOKUP('Programmes (ENG)'!AE238,HIDE!A:B,2, FALSE)</f>
        <v>Bwrdd Iechyd Prifysgol Cwm Taf Morgannwg</v>
      </c>
      <c r="AF238" s="3" t="str">
        <f>VLOOKUP('Programmes (ENG)'!AF238, HIDE!$A:$B, 2, FALSE)</f>
        <v>Ysbyty'r Tywysog Siarl</v>
      </c>
      <c r="AG238" s="3" t="str">
        <f>VLOOKUP('Programmes (ENG)'!AG238, HIDE!$A:$B, 2, FALSE)</f>
        <v>Merthyr Tudful</v>
      </c>
      <c r="AH238" s="3" t="str">
        <f>VLOOKUP('Programmes (ENG)'!AH238,HIDE!G:H, 2, FALSE)</f>
        <v>Meddygaeth Gyffredinol (Mewnol)</v>
      </c>
      <c r="AI238" s="3" t="str">
        <f t="shared" si="21"/>
        <v>/</v>
      </c>
      <c r="AJ238" s="3" t="str">
        <f>IF('Programmes (ENG)'!AJ238="","",VLOOKUP('Programmes (ENG)'!AJ238, HIDE!G:H, 2, FALSE))</f>
        <v>Gastroenteroleg</v>
      </c>
      <c r="AK238" s="3" t="str">
        <f>IF('Programmes (ENG)'!AK238="Supervisor to be Confirmed",VLOOKUP('Programmes (ENG)'!AK238,HIDE!A:B,2,FALSE),IF('Programmes (ENG)'!AK238="","",'Programmes (ENG)'!AK238))</f>
        <v>Dr Gireesh Kothegal Marimahadevappa</v>
      </c>
      <c r="AL238" s="10" t="str">
        <f>IF('Programmes (ENG)'!AL238="", "", 'Programmes (ENG)'!AL238)</f>
        <v/>
      </c>
      <c r="AM238" s="10" t="str">
        <f>IF('Programmes (ENG)'!AM238="", "", 'Programmes (ENG)'!AM238)</f>
        <v/>
      </c>
      <c r="AN238" s="9" t="str">
        <f>IF('Programmes (ENG)'!AN238="","",VLOOKUP('Programmes (ENG)'!AN238,HIDE!A:B,2,FALSE))</f>
        <v/>
      </c>
      <c r="AO238" s="9" t="str">
        <f>IF('Programmes (ENG)'!AO238="","",VLOOKUP('Programmes (ENG)'!AO238,HIDE!A:B,2,FALSE))</f>
        <v/>
      </c>
      <c r="AP238" s="9" t="str">
        <f>IF('Programmes (ENG)'!AP238="","",VLOOKUP('Programmes (ENG)'!AP238,HIDE!$A:$B,2,FALSE))</f>
        <v/>
      </c>
      <c r="AQ238" s="9" t="str">
        <f t="shared" si="22"/>
        <v/>
      </c>
      <c r="AR238" s="9" t="str">
        <f>IF('Programmes (ENG)'!AR238="","",VLOOKUP('Programmes (ENG)'!AR238,HIDE!A:B,2,FALSE))</f>
        <v/>
      </c>
      <c r="AS238" s="9" t="str">
        <f t="shared" si="23"/>
        <v/>
      </c>
      <c r="AT238" s="9" t="str">
        <f>IF('Programmes (ENG)'!AT238="Supervisor to be Confirmed",VLOOKUP('Programmes (ENG)'!AT238,HIDE!A:B,2,FALSE),IF('Programmes (ENG)'!AT238="","",'Programmes (ENG)'!AT238))</f>
        <v/>
      </c>
    </row>
    <row r="239" spans="1:46" hidden="1" x14ac:dyDescent="0.25">
      <c r="A239" s="3" t="str">
        <f>'Programmes (ENG)'!A239</f>
        <v>FP</v>
      </c>
      <c r="B239" s="3" t="str">
        <f>'Programmes (ENG)'!B239</f>
        <v>F1/7A5N/080a</v>
      </c>
      <c r="C239" s="3" t="str">
        <f>'Programmes (ENG)'!C239</f>
        <v>WAL/FP/080a</v>
      </c>
      <c r="D239" s="3" t="s">
        <v>872</v>
      </c>
      <c r="E239" s="5">
        <f>'Programmes (ENG)'!E239</f>
        <v>1</v>
      </c>
      <c r="F239" s="9" t="str">
        <f t="shared" si="18"/>
        <v xml:space="preserve">Meddygaeth Gyffredinol (Mewnol)/Endocrinoleg a Diabetes Mellitus, Llawdriniaeth Gyffredinol/Llawdriniaeth y Colon a'r Rhefr, Anestheteg/Meddygaeth Gofal Dwys </v>
      </c>
      <c r="G239" s="9" t="str">
        <f>IF('Programmes (ENG)'!G239="Supervisor to be Confirmed",VLOOKUP('Programmes (ENG)'!G239,HIDE!A:B,2,FALSE),IF('Programmes (ENG)'!G239="","",'Programmes (ENG)'!G239))</f>
        <v xml:space="preserve">Dr Onyebuchi Okosieme </v>
      </c>
      <c r="H239" s="5" t="str">
        <f>'Programmes (ENG)'!H239</f>
        <v>F1</v>
      </c>
      <c r="I239" s="6">
        <f>'Programmes (ENG)'!I239</f>
        <v>44770</v>
      </c>
      <c r="J239" s="6">
        <f>'Programmes (ENG)'!J239</f>
        <v>44901</v>
      </c>
      <c r="K239" s="3" t="str">
        <f>VLOOKUP('Programmes (ENG)'!K239,HIDE!A:B,2, FALSE)</f>
        <v>Bwrdd Iechyd Prifysgol Cwm Taf Morgannwg</v>
      </c>
      <c r="L239" s="3" t="str">
        <f>VLOOKUP('Programmes (ENG)'!L239, HIDE!$A:$B, 2, FALSE)</f>
        <v>Ysbyty'r Tywysog Siarl</v>
      </c>
      <c r="M239" s="3" t="str">
        <f>VLOOKUP('Programmes (ENG)'!M239, HIDE!$A:$B, 2, FALSE)</f>
        <v>Merthyr Tudful</v>
      </c>
      <c r="N239" s="3" t="str">
        <f>VLOOKUP('Programmes (ENG)'!N239,HIDE!G:H, 2, FALSE)</f>
        <v>Meddygaeth Gyffredinol (Mewnol)</v>
      </c>
      <c r="O239" s="3" t="str">
        <f t="shared" si="19"/>
        <v>/</v>
      </c>
      <c r="P239" s="3" t="str">
        <f>IF('Programmes (ENG)'!P239="","",VLOOKUP('Programmes (ENG)'!P239, HIDE!G:H, 2, FALSE))</f>
        <v>Endocrinoleg a Diabetes Mellitus</v>
      </c>
      <c r="Q239" s="3" t="str">
        <f>IF('Programmes (ENG)'!Q239="Supervisor to be Confirmed",VLOOKUP('Programmes (ENG)'!Q239,HIDE!A:B,2,FALSE),IF('Programmes (ENG)'!Q239="","",'Programmes (ENG)'!Q239))</f>
        <v xml:space="preserve">Dr Onyebuchi Okosieme </v>
      </c>
      <c r="R239" s="3" t="str">
        <f>'Programmes (ENG)'!R239</f>
        <v>F1</v>
      </c>
      <c r="S239" s="10">
        <f>'Programmes (ENG)'!S239</f>
        <v>44537</v>
      </c>
      <c r="T239" s="10">
        <f>'Programmes (ENG)'!T239</f>
        <v>45020</v>
      </c>
      <c r="U239" s="3" t="str">
        <f>VLOOKUP('Programmes (ENG)'!U239,HIDE!A:B,2, FALSE)</f>
        <v>Bwrdd Iechyd Prifysgol Cwm Taf Morgannwg</v>
      </c>
      <c r="V239" s="3" t="str">
        <f>VLOOKUP('Programmes (ENG)'!V239, HIDE!$A:$B, 2, FALSE)</f>
        <v>Ysbyty'r Tywysog Siarl</v>
      </c>
      <c r="W239" s="3" t="str">
        <f>VLOOKUP('Programmes (ENG)'!W239, HIDE!$A:$B, 2, FALSE)</f>
        <v>Merthyr Tudful</v>
      </c>
      <c r="X239" s="3" t="str">
        <f>VLOOKUP('Programmes (ENG)'!X239,HIDE!G:H, 2, FALSE)</f>
        <v>Llawdriniaeth Gyffredinol</v>
      </c>
      <c r="Y239" s="3" t="str">
        <f t="shared" si="20"/>
        <v>/</v>
      </c>
      <c r="Z239" s="3" t="str">
        <f>IF('Programmes (ENG)'!Z239="","",VLOOKUP('Programmes (ENG)'!Z239, HIDE!G:H, 2, FALSE))</f>
        <v>Llawdriniaeth y Colon a'r Rhefr</v>
      </c>
      <c r="AA239" s="3" t="str">
        <f>IF('Programmes (ENG)'!AA239="Supervisor to be Confirmed",VLOOKUP('Programmes (ENG)'!AA239,HIDE!A:B,2,FALSE),IF('Programmes (ENG)'!AA239="","",'Programmes (ENG)'!AA239))</f>
        <v xml:space="preserve">Prof Puthucode Haray </v>
      </c>
      <c r="AB239" s="3" t="str">
        <f>'Programmes (ENG)'!AB239</f>
        <v>F1</v>
      </c>
      <c r="AC239" s="10">
        <f>'Programmes (ENG)'!AC239</f>
        <v>45021</v>
      </c>
      <c r="AD239" s="10">
        <f>'Programmes (ENG)'!AD239</f>
        <v>45139</v>
      </c>
      <c r="AE239" s="3" t="str">
        <f>VLOOKUP('Programmes (ENG)'!AE239,HIDE!A:B,2, FALSE)</f>
        <v>Bwrdd Iechyd Prifysgol Cwm Taf Morgannwg</v>
      </c>
      <c r="AF239" s="3" t="str">
        <f>VLOOKUP('Programmes (ENG)'!AF239, HIDE!$A:$B, 2, FALSE)</f>
        <v>Ysbyty'r Tywysog Siarl</v>
      </c>
      <c r="AG239" s="3" t="str">
        <f>VLOOKUP('Programmes (ENG)'!AG239, HIDE!$A:$B, 2, FALSE)</f>
        <v>Merthyr Tudful</v>
      </c>
      <c r="AH239" s="3" t="str">
        <f>VLOOKUP('Programmes (ENG)'!AH239,HIDE!G:H, 2, FALSE)</f>
        <v>Anestheteg</v>
      </c>
      <c r="AI239" s="3" t="str">
        <f t="shared" si="21"/>
        <v>/</v>
      </c>
      <c r="AJ239" s="3" t="str">
        <f>IF('Programmes (ENG)'!AJ239="","",VLOOKUP('Programmes (ENG)'!AJ239, HIDE!G:H, 2, FALSE))</f>
        <v>Meddygaeth Gofal Dwys</v>
      </c>
      <c r="AK239" s="3" t="str">
        <f>IF('Programmes (ENG)'!AK239="Supervisor to be Confirmed",VLOOKUP('Programmes (ENG)'!AK239,HIDE!A:B,2,FALSE),IF('Programmes (ENG)'!AK239="","",'Programmes (ENG)'!AK239))</f>
        <v>Dr Brian Jenkins</v>
      </c>
      <c r="AL239" s="10" t="str">
        <f>IF('Programmes (ENG)'!AL239="", "", 'Programmes (ENG)'!AL239)</f>
        <v/>
      </c>
      <c r="AM239" s="10" t="str">
        <f>IF('Programmes (ENG)'!AM239="", "", 'Programmes (ENG)'!AM239)</f>
        <v/>
      </c>
      <c r="AN239" s="9" t="str">
        <f>IF('Programmes (ENG)'!AN239="","",VLOOKUP('Programmes (ENG)'!AN239,HIDE!A:B,2,FALSE))</f>
        <v/>
      </c>
      <c r="AO239" s="9" t="str">
        <f>IF('Programmes (ENG)'!AO239="","",VLOOKUP('Programmes (ENG)'!AO239,HIDE!A:B,2,FALSE))</f>
        <v/>
      </c>
      <c r="AP239" s="9" t="str">
        <f>IF('Programmes (ENG)'!AP239="","",VLOOKUP('Programmes (ENG)'!AP239,HIDE!$A:$B,2,FALSE))</f>
        <v/>
      </c>
      <c r="AQ239" s="9" t="str">
        <f t="shared" si="22"/>
        <v/>
      </c>
      <c r="AR239" s="9" t="str">
        <f>IF('Programmes (ENG)'!AR239="","",VLOOKUP('Programmes (ENG)'!AR239,HIDE!A:B,2,FALSE))</f>
        <v/>
      </c>
      <c r="AS239" s="9" t="str">
        <f t="shared" si="23"/>
        <v/>
      </c>
      <c r="AT239" s="9" t="str">
        <f>IF('Programmes (ENG)'!AT239="Supervisor to be Confirmed",VLOOKUP('Programmes (ENG)'!AT239,HIDE!A:B,2,FALSE),IF('Programmes (ENG)'!AT239="","",'Programmes (ENG)'!AT239))</f>
        <v/>
      </c>
    </row>
    <row r="240" spans="1:46" hidden="1" x14ac:dyDescent="0.25">
      <c r="A240" s="3" t="str">
        <f>'Programmes (ENG)'!A240</f>
        <v>FP</v>
      </c>
      <c r="B240" s="3" t="str">
        <f>'Programmes (ENG)'!B240</f>
        <v>F1/7A5N/080b</v>
      </c>
      <c r="C240" s="3" t="str">
        <f>'Programmes (ENG)'!C240</f>
        <v>WAL/FP/080b</v>
      </c>
      <c r="D240" s="3" t="s">
        <v>872</v>
      </c>
      <c r="E240" s="5">
        <f>'Programmes (ENG)'!E240</f>
        <v>1</v>
      </c>
      <c r="F240" s="9" t="str">
        <f t="shared" si="18"/>
        <v xml:space="preserve">Anestheteg/Meddygaeth Gofal Dwys, Meddygaeth Gyffredinol (Mewnol)/Endocrinoleg a Diabetes Mellitus, Llawdriniaeth Gyffredinol/Llawdriniaeth y Colon a'r Rhefr </v>
      </c>
      <c r="G240" s="9" t="str">
        <f>IF('Programmes (ENG)'!G240="Supervisor to be Confirmed",VLOOKUP('Programmes (ENG)'!G240,HIDE!A:B,2,FALSE),IF('Programmes (ENG)'!G240="","",'Programmes (ENG)'!G240))</f>
        <v>Dr Brian Jenkins</v>
      </c>
      <c r="H240" s="5" t="str">
        <f>'Programmes (ENG)'!H240</f>
        <v>F1</v>
      </c>
      <c r="I240" s="6">
        <f>'Programmes (ENG)'!I240</f>
        <v>44770</v>
      </c>
      <c r="J240" s="6">
        <f>'Programmes (ENG)'!J240</f>
        <v>44901</v>
      </c>
      <c r="K240" s="3" t="str">
        <f>VLOOKUP('Programmes (ENG)'!K240,HIDE!A:B,2, FALSE)</f>
        <v>Bwrdd Iechyd Prifysgol Cwm Taf Morgannwg</v>
      </c>
      <c r="L240" s="3" t="str">
        <f>VLOOKUP('Programmes (ENG)'!L240, HIDE!$A:$B, 2, FALSE)</f>
        <v>Ysbyty'r Tywysog Siarl</v>
      </c>
      <c r="M240" s="3" t="str">
        <f>VLOOKUP('Programmes (ENG)'!M240, HIDE!$A:$B, 2, FALSE)</f>
        <v>Merthyr Tudful</v>
      </c>
      <c r="N240" s="3" t="str">
        <f>VLOOKUP('Programmes (ENG)'!N240,HIDE!G:H, 2, FALSE)</f>
        <v>Anestheteg</v>
      </c>
      <c r="O240" s="3" t="str">
        <f t="shared" si="19"/>
        <v>/</v>
      </c>
      <c r="P240" s="3" t="str">
        <f>IF('Programmes (ENG)'!P240="","",VLOOKUP('Programmes (ENG)'!P240, HIDE!G:H, 2, FALSE))</f>
        <v>Meddygaeth Gofal Dwys</v>
      </c>
      <c r="Q240" s="3" t="str">
        <f>IF('Programmes (ENG)'!Q240="Supervisor to be Confirmed",VLOOKUP('Programmes (ENG)'!Q240,HIDE!A:B,2,FALSE),IF('Programmes (ENG)'!Q240="","",'Programmes (ENG)'!Q240))</f>
        <v>Dr Brian Jenkins</v>
      </c>
      <c r="R240" s="3" t="str">
        <f>'Programmes (ENG)'!R240</f>
        <v>F1</v>
      </c>
      <c r="S240" s="10">
        <f>'Programmes (ENG)'!S240</f>
        <v>44537</v>
      </c>
      <c r="T240" s="10">
        <f>'Programmes (ENG)'!T240</f>
        <v>45020</v>
      </c>
      <c r="U240" s="3" t="str">
        <f>VLOOKUP('Programmes (ENG)'!U240,HIDE!A:B,2, FALSE)</f>
        <v>Bwrdd Iechyd Prifysgol Cwm Taf Morgannwg</v>
      </c>
      <c r="V240" s="3" t="str">
        <f>VLOOKUP('Programmes (ENG)'!V240, HIDE!$A:$B, 2, FALSE)</f>
        <v>Ysbyty'r Tywysog Siarl</v>
      </c>
      <c r="W240" s="3" t="str">
        <f>VLOOKUP('Programmes (ENG)'!W240, HIDE!$A:$B, 2, FALSE)</f>
        <v>Merthyr Tudful</v>
      </c>
      <c r="X240" s="3" t="str">
        <f>VLOOKUP('Programmes (ENG)'!X240,HIDE!G:H, 2, FALSE)</f>
        <v>Meddygaeth Gyffredinol (Mewnol)</v>
      </c>
      <c r="Y240" s="3" t="str">
        <f t="shared" si="20"/>
        <v>/</v>
      </c>
      <c r="Z240" s="3" t="str">
        <f>IF('Programmes (ENG)'!Z240="","",VLOOKUP('Programmes (ENG)'!Z240, HIDE!G:H, 2, FALSE))</f>
        <v>Endocrinoleg a Diabetes Mellitus</v>
      </c>
      <c r="AA240" s="3" t="str">
        <f>IF('Programmes (ENG)'!AA240="Supervisor to be Confirmed",VLOOKUP('Programmes (ENG)'!AA240,HIDE!A:B,2,FALSE),IF('Programmes (ENG)'!AA240="","",'Programmes (ENG)'!AA240))</f>
        <v xml:space="preserve">Dr Onyebuchi Okosieme </v>
      </c>
      <c r="AB240" s="3" t="str">
        <f>'Programmes (ENG)'!AB240</f>
        <v>F1</v>
      </c>
      <c r="AC240" s="10">
        <f>'Programmes (ENG)'!AC240</f>
        <v>45021</v>
      </c>
      <c r="AD240" s="10">
        <f>'Programmes (ENG)'!AD240</f>
        <v>45139</v>
      </c>
      <c r="AE240" s="3" t="str">
        <f>VLOOKUP('Programmes (ENG)'!AE240,HIDE!A:B,2, FALSE)</f>
        <v>Bwrdd Iechyd Prifysgol Cwm Taf Morgannwg</v>
      </c>
      <c r="AF240" s="3" t="str">
        <f>VLOOKUP('Programmes (ENG)'!AF240, HIDE!$A:$B, 2, FALSE)</f>
        <v>Ysbyty'r Tywysog Siarl</v>
      </c>
      <c r="AG240" s="3" t="str">
        <f>VLOOKUP('Programmes (ENG)'!AG240, HIDE!$A:$B, 2, FALSE)</f>
        <v>Merthyr Tudful</v>
      </c>
      <c r="AH240" s="3" t="str">
        <f>VLOOKUP('Programmes (ENG)'!AH240,HIDE!G:H, 2, FALSE)</f>
        <v>Llawdriniaeth Gyffredinol</v>
      </c>
      <c r="AI240" s="3" t="str">
        <f t="shared" si="21"/>
        <v>/</v>
      </c>
      <c r="AJ240" s="3" t="str">
        <f>IF('Programmes (ENG)'!AJ240="","",VLOOKUP('Programmes (ENG)'!AJ240, HIDE!G:H, 2, FALSE))</f>
        <v>Llawdriniaeth y Colon a'r Rhefr</v>
      </c>
      <c r="AK240" s="3" t="str">
        <f>IF('Programmes (ENG)'!AK240="Supervisor to be Confirmed",VLOOKUP('Programmes (ENG)'!AK240,HIDE!A:B,2,FALSE),IF('Programmes (ENG)'!AK240="","",'Programmes (ENG)'!AK240))</f>
        <v xml:space="preserve">Prof Puthucode Haray </v>
      </c>
      <c r="AL240" s="10" t="str">
        <f>IF('Programmes (ENG)'!AL240="", "", 'Programmes (ENG)'!AL240)</f>
        <v/>
      </c>
      <c r="AM240" s="10" t="str">
        <f>IF('Programmes (ENG)'!AM240="", "", 'Programmes (ENG)'!AM240)</f>
        <v/>
      </c>
      <c r="AN240" s="9" t="str">
        <f>IF('Programmes (ENG)'!AN240="","",VLOOKUP('Programmes (ENG)'!AN240,HIDE!A:B,2,FALSE))</f>
        <v/>
      </c>
      <c r="AO240" s="9" t="str">
        <f>IF('Programmes (ENG)'!AO240="","",VLOOKUP('Programmes (ENG)'!AO240,HIDE!A:B,2,FALSE))</f>
        <v/>
      </c>
      <c r="AP240" s="9" t="str">
        <f>IF('Programmes (ENG)'!AP240="","",VLOOKUP('Programmes (ENG)'!AP240,HIDE!$A:$B,2,FALSE))</f>
        <v/>
      </c>
      <c r="AQ240" s="9" t="str">
        <f t="shared" si="22"/>
        <v/>
      </c>
      <c r="AR240" s="9" t="str">
        <f>IF('Programmes (ENG)'!AR240="","",VLOOKUP('Programmes (ENG)'!AR240,HIDE!A:B,2,FALSE))</f>
        <v/>
      </c>
      <c r="AS240" s="9" t="str">
        <f t="shared" si="23"/>
        <v/>
      </c>
      <c r="AT240" s="9" t="str">
        <f>IF('Programmes (ENG)'!AT240="Supervisor to be Confirmed",VLOOKUP('Programmes (ENG)'!AT240,HIDE!A:B,2,FALSE),IF('Programmes (ENG)'!AT240="","",'Programmes (ENG)'!AT240))</f>
        <v/>
      </c>
    </row>
    <row r="241" spans="1:46" hidden="1" x14ac:dyDescent="0.25">
      <c r="A241" s="3" t="str">
        <f>'Programmes (ENG)'!A241</f>
        <v>FP</v>
      </c>
      <c r="B241" s="3" t="str">
        <f>'Programmes (ENG)'!B241</f>
        <v>F1/7A5N/080c</v>
      </c>
      <c r="C241" s="3" t="str">
        <f>'Programmes (ENG)'!C241</f>
        <v>WAL/FP/080c</v>
      </c>
      <c r="D241" s="3" t="s">
        <v>872</v>
      </c>
      <c r="E241" s="5">
        <f>'Programmes (ENG)'!E241</f>
        <v>1</v>
      </c>
      <c r="F241" s="9" t="str">
        <f t="shared" si="18"/>
        <v xml:space="preserve">Llawdriniaeth Gyffredinol/Llawdriniaeth y Colon a'r Rhefr, Anestheteg/Meddygaeth Gofal Dwys, Meddygaeth Gyffredinol (Mewnol)/Endocrinoleg a Diabetes Mellitus </v>
      </c>
      <c r="G241" s="9" t="str">
        <f>IF('Programmes (ENG)'!G241="Supervisor to be Confirmed",VLOOKUP('Programmes (ENG)'!G241,HIDE!A:B,2,FALSE),IF('Programmes (ENG)'!G241="","",'Programmes (ENG)'!G241))</f>
        <v xml:space="preserve">Prof Puthucode Haray </v>
      </c>
      <c r="H241" s="5" t="str">
        <f>'Programmes (ENG)'!H241</f>
        <v>F1</v>
      </c>
      <c r="I241" s="6">
        <f>'Programmes (ENG)'!I241</f>
        <v>44770</v>
      </c>
      <c r="J241" s="6">
        <f>'Programmes (ENG)'!J241</f>
        <v>44901</v>
      </c>
      <c r="K241" s="3" t="str">
        <f>VLOOKUP('Programmes (ENG)'!K241,HIDE!A:B,2, FALSE)</f>
        <v>Bwrdd Iechyd Prifysgol Cwm Taf Morgannwg</v>
      </c>
      <c r="L241" s="3" t="str">
        <f>VLOOKUP('Programmes (ENG)'!L241, HIDE!$A:$B, 2, FALSE)</f>
        <v>Ysbyty'r Tywysog Siarl</v>
      </c>
      <c r="M241" s="3" t="str">
        <f>VLOOKUP('Programmes (ENG)'!M241, HIDE!$A:$B, 2, FALSE)</f>
        <v>Merthyr Tudful</v>
      </c>
      <c r="N241" s="3" t="str">
        <f>VLOOKUP('Programmes (ENG)'!N241,HIDE!G:H, 2, FALSE)</f>
        <v>Llawdriniaeth Gyffredinol</v>
      </c>
      <c r="O241" s="3" t="str">
        <f t="shared" si="19"/>
        <v>/</v>
      </c>
      <c r="P241" s="3" t="str">
        <f>IF('Programmes (ENG)'!P241="","",VLOOKUP('Programmes (ENG)'!P241, HIDE!G:H, 2, FALSE))</f>
        <v>Llawdriniaeth y Colon a'r Rhefr</v>
      </c>
      <c r="Q241" s="3" t="str">
        <f>IF('Programmes (ENG)'!Q241="Supervisor to be Confirmed",VLOOKUP('Programmes (ENG)'!Q241,HIDE!A:B,2,FALSE),IF('Programmes (ENG)'!Q241="","",'Programmes (ENG)'!Q241))</f>
        <v xml:space="preserve">Prof Puthucode Haray </v>
      </c>
      <c r="R241" s="3" t="str">
        <f>'Programmes (ENG)'!R241</f>
        <v>F1</v>
      </c>
      <c r="S241" s="10">
        <f>'Programmes (ENG)'!S241</f>
        <v>44537</v>
      </c>
      <c r="T241" s="10">
        <f>'Programmes (ENG)'!T241</f>
        <v>45020</v>
      </c>
      <c r="U241" s="3" t="str">
        <f>VLOOKUP('Programmes (ENG)'!U241,HIDE!A:B,2, FALSE)</f>
        <v>Bwrdd Iechyd Prifysgol Cwm Taf Morgannwg</v>
      </c>
      <c r="V241" s="3" t="str">
        <f>VLOOKUP('Programmes (ENG)'!V241, HIDE!$A:$B, 2, FALSE)</f>
        <v>Ysbyty'r Tywysog Siarl</v>
      </c>
      <c r="W241" s="3" t="str">
        <f>VLOOKUP('Programmes (ENG)'!W241, HIDE!$A:$B, 2, FALSE)</f>
        <v>Merthyr Tudful</v>
      </c>
      <c r="X241" s="3" t="str">
        <f>VLOOKUP('Programmes (ENG)'!X241,HIDE!G:H, 2, FALSE)</f>
        <v>Anestheteg</v>
      </c>
      <c r="Y241" s="3" t="str">
        <f t="shared" si="20"/>
        <v>/</v>
      </c>
      <c r="Z241" s="3" t="str">
        <f>IF('Programmes (ENG)'!Z241="","",VLOOKUP('Programmes (ENG)'!Z241, HIDE!G:H, 2, FALSE))</f>
        <v>Meddygaeth Gofal Dwys</v>
      </c>
      <c r="AA241" s="3" t="str">
        <f>IF('Programmes (ENG)'!AA241="Supervisor to be Confirmed",VLOOKUP('Programmes (ENG)'!AA241,HIDE!A:B,2,FALSE),IF('Programmes (ENG)'!AA241="","",'Programmes (ENG)'!AA241))</f>
        <v>Dr Brian Jenkins</v>
      </c>
      <c r="AB241" s="3" t="str">
        <f>'Programmes (ENG)'!AB241</f>
        <v>F1</v>
      </c>
      <c r="AC241" s="10">
        <f>'Programmes (ENG)'!AC241</f>
        <v>45021</v>
      </c>
      <c r="AD241" s="10">
        <f>'Programmes (ENG)'!AD241</f>
        <v>45139</v>
      </c>
      <c r="AE241" s="3" t="str">
        <f>VLOOKUP('Programmes (ENG)'!AE241,HIDE!A:B,2, FALSE)</f>
        <v>Bwrdd Iechyd Prifysgol Cwm Taf Morgannwg</v>
      </c>
      <c r="AF241" s="3" t="str">
        <f>VLOOKUP('Programmes (ENG)'!AF241, HIDE!$A:$B, 2, FALSE)</f>
        <v>Ysbyty'r Tywysog Siarl</v>
      </c>
      <c r="AG241" s="3" t="str">
        <f>VLOOKUP('Programmes (ENG)'!AG241, HIDE!$A:$B, 2, FALSE)</f>
        <v>Merthyr Tudful</v>
      </c>
      <c r="AH241" s="3" t="str">
        <f>VLOOKUP('Programmes (ENG)'!AH241,HIDE!G:H, 2, FALSE)</f>
        <v>Meddygaeth Gyffredinol (Mewnol)</v>
      </c>
      <c r="AI241" s="3" t="str">
        <f t="shared" si="21"/>
        <v>/</v>
      </c>
      <c r="AJ241" s="3" t="str">
        <f>IF('Programmes (ENG)'!AJ241="","",VLOOKUP('Programmes (ENG)'!AJ241, HIDE!G:H, 2, FALSE))</f>
        <v>Endocrinoleg a Diabetes Mellitus</v>
      </c>
      <c r="AK241" s="3" t="str">
        <f>IF('Programmes (ENG)'!AK241="Supervisor to be Confirmed",VLOOKUP('Programmes (ENG)'!AK241,HIDE!A:B,2,FALSE),IF('Programmes (ENG)'!AK241="","",'Programmes (ENG)'!AK241))</f>
        <v xml:space="preserve">Dr Onyebuchi Okosieme </v>
      </c>
      <c r="AL241" s="10" t="str">
        <f>IF('Programmes (ENG)'!AL241="", "", 'Programmes (ENG)'!AL241)</f>
        <v/>
      </c>
      <c r="AM241" s="10" t="str">
        <f>IF('Programmes (ENG)'!AM241="", "", 'Programmes (ENG)'!AM241)</f>
        <v/>
      </c>
      <c r="AN241" s="9" t="str">
        <f>IF('Programmes (ENG)'!AN241="","",VLOOKUP('Programmes (ENG)'!AN241,HIDE!A:B,2,FALSE))</f>
        <v/>
      </c>
      <c r="AO241" s="9" t="str">
        <f>IF('Programmes (ENG)'!AO241="","",VLOOKUP('Programmes (ENG)'!AO241,HIDE!A:B,2,FALSE))</f>
        <v/>
      </c>
      <c r="AP241" s="9" t="str">
        <f>IF('Programmes (ENG)'!AP241="","",VLOOKUP('Programmes (ENG)'!AP241,HIDE!$A:$B,2,FALSE))</f>
        <v/>
      </c>
      <c r="AQ241" s="9" t="str">
        <f t="shared" si="22"/>
        <v/>
      </c>
      <c r="AR241" s="9" t="str">
        <f>IF('Programmes (ENG)'!AR241="","",VLOOKUP('Programmes (ENG)'!AR241,HIDE!A:B,2,FALSE))</f>
        <v/>
      </c>
      <c r="AS241" s="9" t="str">
        <f t="shared" si="23"/>
        <v/>
      </c>
      <c r="AT241" s="9" t="str">
        <f>IF('Programmes (ENG)'!AT241="Supervisor to be Confirmed",VLOOKUP('Programmes (ENG)'!AT241,HIDE!A:B,2,FALSE),IF('Programmes (ENG)'!AT241="","",'Programmes (ENG)'!AT241))</f>
        <v/>
      </c>
    </row>
    <row r="242" spans="1:46" hidden="1" x14ac:dyDescent="0.25">
      <c r="A242" s="3" t="str">
        <f>'Programmes (ENG)'!A242</f>
        <v>FP</v>
      </c>
      <c r="B242" s="3" t="str">
        <f>'Programmes (ENG)'!B242</f>
        <v>F1/7A5N/081a</v>
      </c>
      <c r="C242" s="3" t="str">
        <f>'Programmes (ENG)'!C242</f>
        <v>WAL/FP/081a</v>
      </c>
      <c r="D242" s="3" t="s">
        <v>872</v>
      </c>
      <c r="E242" s="5">
        <f>'Programmes (ENG)'!E242</f>
        <v>1</v>
      </c>
      <c r="F242" s="9" t="str">
        <f t="shared" si="18"/>
        <v xml:space="preserve">Meddygaeth Gyffredinol (Mewnol)/Gastroenteroleg, Llawdriniaeth Gyffredinol, Meddygaeth Frys </v>
      </c>
      <c r="G242" s="9" t="str">
        <f>IF('Programmes (ENG)'!G242="Supervisor to be Confirmed",VLOOKUP('Programmes (ENG)'!G242,HIDE!A:B,2,FALSE),IF('Programmes (ENG)'!G242="","",'Programmes (ENG)'!G242))</f>
        <v>Dr Gireesh Kothegal Marimahadevappa</v>
      </c>
      <c r="H242" s="5" t="str">
        <f>'Programmes (ENG)'!H242</f>
        <v>F1</v>
      </c>
      <c r="I242" s="6">
        <f>'Programmes (ENG)'!I242</f>
        <v>44770</v>
      </c>
      <c r="J242" s="6">
        <f>'Programmes (ENG)'!J242</f>
        <v>44901</v>
      </c>
      <c r="K242" s="3" t="str">
        <f>VLOOKUP('Programmes (ENG)'!K242,HIDE!A:B,2, FALSE)</f>
        <v>Bwrdd Iechyd Prifysgol Cwm Taf Morgannwg</v>
      </c>
      <c r="L242" s="3" t="str">
        <f>VLOOKUP('Programmes (ENG)'!L242, HIDE!$A:$B, 2, FALSE)</f>
        <v>Ysbyty'r Tywysog Siarl</v>
      </c>
      <c r="M242" s="3" t="str">
        <f>VLOOKUP('Programmes (ENG)'!M242, HIDE!$A:$B, 2, FALSE)</f>
        <v>Merthyr Tudful</v>
      </c>
      <c r="N242" s="3" t="str">
        <f>VLOOKUP('Programmes (ENG)'!N242,HIDE!G:H, 2, FALSE)</f>
        <v>Meddygaeth Gyffredinol (Mewnol)</v>
      </c>
      <c r="O242" s="3" t="str">
        <f t="shared" si="19"/>
        <v>/</v>
      </c>
      <c r="P242" s="3" t="str">
        <f>IF('Programmes (ENG)'!P242="","",VLOOKUP('Programmes (ENG)'!P242, HIDE!G:H, 2, FALSE))</f>
        <v>Gastroenteroleg</v>
      </c>
      <c r="Q242" s="3" t="str">
        <f>IF('Programmes (ENG)'!Q242="Supervisor to be Confirmed",VLOOKUP('Programmes (ENG)'!Q242,HIDE!A:B,2,FALSE),IF('Programmes (ENG)'!Q242="","",'Programmes (ENG)'!Q242))</f>
        <v>Dr Gireesh Kothegal Marimahadevappa</v>
      </c>
      <c r="R242" s="3" t="str">
        <f>'Programmes (ENG)'!R242</f>
        <v>F1</v>
      </c>
      <c r="S242" s="10">
        <f>'Programmes (ENG)'!S242</f>
        <v>44537</v>
      </c>
      <c r="T242" s="10">
        <f>'Programmes (ENG)'!T242</f>
        <v>45020</v>
      </c>
      <c r="U242" s="3" t="str">
        <f>VLOOKUP('Programmes (ENG)'!U242,HIDE!A:B,2, FALSE)</f>
        <v>Bwrdd Iechyd Prifysgol Cwm Taf Morgannwg</v>
      </c>
      <c r="V242" s="3" t="str">
        <f>VLOOKUP('Programmes (ENG)'!V242, HIDE!$A:$B, 2, FALSE)</f>
        <v>Ysbyty'r Tywysog Siarl</v>
      </c>
      <c r="W242" s="3" t="str">
        <f>VLOOKUP('Programmes (ENG)'!W242, HIDE!$A:$B, 2, FALSE)</f>
        <v>Merthyr Tudful</v>
      </c>
      <c r="X242" s="3" t="str">
        <f>VLOOKUP('Programmes (ENG)'!X242,HIDE!G:H, 2, FALSE)</f>
        <v>Llawdriniaeth Gyffredinol</v>
      </c>
      <c r="Y242" s="3" t="str">
        <f t="shared" si="20"/>
        <v/>
      </c>
      <c r="Z242" s="3" t="str">
        <f>IF('Programmes (ENG)'!Z242="","",VLOOKUP('Programmes (ENG)'!Z242, HIDE!G:H, 2, FALSE))</f>
        <v/>
      </c>
      <c r="AA242" s="3" t="str">
        <f>IF('Programmes (ENG)'!AA242="Supervisor to be Confirmed",VLOOKUP('Programmes (ENG)'!AA242,HIDE!A:B,2,FALSE),IF('Programmes (ENG)'!AA242="","",'Programmes (ENG)'!AA242))</f>
        <v>Mr Xavier Escofet</v>
      </c>
      <c r="AB242" s="3" t="str">
        <f>'Programmes (ENG)'!AB242</f>
        <v>F1</v>
      </c>
      <c r="AC242" s="10">
        <f>'Programmes (ENG)'!AC242</f>
        <v>45021</v>
      </c>
      <c r="AD242" s="10">
        <f>'Programmes (ENG)'!AD242</f>
        <v>45139</v>
      </c>
      <c r="AE242" s="3" t="str">
        <f>VLOOKUP('Programmes (ENG)'!AE242,HIDE!A:B,2, FALSE)</f>
        <v>Bwrdd Iechyd Prifysgol Cwm Taf Morgannwg</v>
      </c>
      <c r="AF242" s="3" t="str">
        <f>VLOOKUP('Programmes (ENG)'!AF242, HIDE!$A:$B, 2, FALSE)</f>
        <v>Ysbyty'r Tywysog Siarl</v>
      </c>
      <c r="AG242" s="3" t="str">
        <f>VLOOKUP('Programmes (ENG)'!AG242, HIDE!$A:$B, 2, FALSE)</f>
        <v>Merthyr Tudful</v>
      </c>
      <c r="AH242" s="3" t="str">
        <f>VLOOKUP('Programmes (ENG)'!AH242,HIDE!G:H, 2, FALSE)</f>
        <v>Meddygaeth Frys</v>
      </c>
      <c r="AI242" s="3" t="str">
        <f t="shared" si="21"/>
        <v/>
      </c>
      <c r="AJ242" s="3" t="str">
        <f>IF('Programmes (ENG)'!AJ242="","",VLOOKUP('Programmes (ENG)'!AJ242, HIDE!G:H, 2, FALSE))</f>
        <v/>
      </c>
      <c r="AK242" s="3" t="str">
        <f>IF('Programmes (ENG)'!AK242="Supervisor to be Confirmed",VLOOKUP('Programmes (ENG)'!AK242,HIDE!A:B,2,FALSE),IF('Programmes (ENG)'!AK242="","",'Programmes (ENG)'!AK242))</f>
        <v>Dr Mateusz Szmidt</v>
      </c>
      <c r="AL242" s="10" t="str">
        <f>IF('Programmes (ENG)'!AL242="", "", 'Programmes (ENG)'!AL242)</f>
        <v/>
      </c>
      <c r="AM242" s="10" t="str">
        <f>IF('Programmes (ENG)'!AM242="", "", 'Programmes (ENG)'!AM242)</f>
        <v/>
      </c>
      <c r="AN242" s="9" t="str">
        <f>IF('Programmes (ENG)'!AN242="","",VLOOKUP('Programmes (ENG)'!AN242,HIDE!A:B,2,FALSE))</f>
        <v/>
      </c>
      <c r="AO242" s="9" t="str">
        <f>IF('Programmes (ENG)'!AO242="","",VLOOKUP('Programmes (ENG)'!AO242,HIDE!A:B,2,FALSE))</f>
        <v/>
      </c>
      <c r="AP242" s="9" t="str">
        <f>IF('Programmes (ENG)'!AP242="","",VLOOKUP('Programmes (ENG)'!AP242,HIDE!$A:$B,2,FALSE))</f>
        <v/>
      </c>
      <c r="AQ242" s="9" t="str">
        <f t="shared" si="22"/>
        <v/>
      </c>
      <c r="AR242" s="9" t="str">
        <f>IF('Programmes (ENG)'!AR242="","",VLOOKUP('Programmes (ENG)'!AR242,HIDE!A:B,2,FALSE))</f>
        <v/>
      </c>
      <c r="AS242" s="9" t="str">
        <f t="shared" si="23"/>
        <v/>
      </c>
      <c r="AT242" s="9" t="str">
        <f>IF('Programmes (ENG)'!AT242="Supervisor to be Confirmed",VLOOKUP('Programmes (ENG)'!AT242,HIDE!A:B,2,FALSE),IF('Programmes (ENG)'!AT242="","",'Programmes (ENG)'!AT242))</f>
        <v/>
      </c>
    </row>
    <row r="243" spans="1:46" hidden="1" x14ac:dyDescent="0.25">
      <c r="A243" s="3" t="str">
        <f>'Programmes (ENG)'!A243</f>
        <v>FP</v>
      </c>
      <c r="B243" s="3" t="str">
        <f>'Programmes (ENG)'!B243</f>
        <v>F1/7A5N/081b</v>
      </c>
      <c r="C243" s="3" t="str">
        <f>'Programmes (ENG)'!C243</f>
        <v>WAL/FP/081b</v>
      </c>
      <c r="D243" s="3" t="s">
        <v>872</v>
      </c>
      <c r="E243" s="5">
        <f>'Programmes (ENG)'!E243</f>
        <v>0</v>
      </c>
      <c r="F243" s="9" t="str">
        <f t="shared" si="18"/>
        <v xml:space="preserve">Meddygaeth Frys, Meddygaeth Gyffredinol (Mewnol)/Gastroenteroleg, Llawdriniaeth Gyffredinol </v>
      </c>
      <c r="G243" s="9" t="str">
        <f>IF('Programmes (ENG)'!G243="Supervisor to be Confirmed",VLOOKUP('Programmes (ENG)'!G243,HIDE!A:B,2,FALSE),IF('Programmes (ENG)'!G243="","",'Programmes (ENG)'!G243))</f>
        <v>Dr Mateusz Szmidt</v>
      </c>
      <c r="H243" s="5" t="str">
        <f>'Programmes (ENG)'!H243</f>
        <v>F1</v>
      </c>
      <c r="I243" s="6">
        <f>'Programmes (ENG)'!I243</f>
        <v>44770</v>
      </c>
      <c r="J243" s="6">
        <f>'Programmes (ENG)'!J243</f>
        <v>44901</v>
      </c>
      <c r="K243" s="3" t="str">
        <f>VLOOKUP('Programmes (ENG)'!K243,HIDE!A:B,2, FALSE)</f>
        <v>Bwrdd Iechyd Prifysgol Cwm Taf Morgannwg</v>
      </c>
      <c r="L243" s="3" t="str">
        <f>VLOOKUP('Programmes (ENG)'!L243, HIDE!$A:$B, 2, FALSE)</f>
        <v>Ysbyty'r Tywysog Siarl</v>
      </c>
      <c r="M243" s="3" t="str">
        <f>VLOOKUP('Programmes (ENG)'!M243, HIDE!$A:$B, 2, FALSE)</f>
        <v>Merthyr Tudful</v>
      </c>
      <c r="N243" s="3" t="str">
        <f>VLOOKUP('Programmes (ENG)'!N243,HIDE!G:H, 2, FALSE)</f>
        <v>Meddygaeth Frys</v>
      </c>
      <c r="O243" s="3" t="str">
        <f t="shared" si="19"/>
        <v/>
      </c>
      <c r="P243" s="3" t="str">
        <f>IF('Programmes (ENG)'!P243="","",VLOOKUP('Programmes (ENG)'!P243, HIDE!G:H, 2, FALSE))</f>
        <v/>
      </c>
      <c r="Q243" s="3" t="str">
        <f>IF('Programmes (ENG)'!Q243="Supervisor to be Confirmed",VLOOKUP('Programmes (ENG)'!Q243,HIDE!A:B,2,FALSE),IF('Programmes (ENG)'!Q243="","",'Programmes (ENG)'!Q243))</f>
        <v>Dr Mateusz Szmidt</v>
      </c>
      <c r="R243" s="3" t="str">
        <f>'Programmes (ENG)'!R243</f>
        <v>F1</v>
      </c>
      <c r="S243" s="10">
        <f>'Programmes (ENG)'!S243</f>
        <v>44537</v>
      </c>
      <c r="T243" s="10">
        <f>'Programmes (ENG)'!T243</f>
        <v>45020</v>
      </c>
      <c r="U243" s="3" t="str">
        <f>VLOOKUP('Programmes (ENG)'!U243,HIDE!A:B,2, FALSE)</f>
        <v>Bwrdd Iechyd Prifysgol Cwm Taf Morgannwg</v>
      </c>
      <c r="V243" s="3" t="str">
        <f>VLOOKUP('Programmes (ENG)'!V243, HIDE!$A:$B, 2, FALSE)</f>
        <v>Ysbyty'r Tywysog Siarl</v>
      </c>
      <c r="W243" s="3" t="str">
        <f>VLOOKUP('Programmes (ENG)'!W243, HIDE!$A:$B, 2, FALSE)</f>
        <v>Merthyr Tudful</v>
      </c>
      <c r="X243" s="3" t="str">
        <f>VLOOKUP('Programmes (ENG)'!X243,HIDE!G:H, 2, FALSE)</f>
        <v>Meddygaeth Gyffredinol (Mewnol)</v>
      </c>
      <c r="Y243" s="3" t="str">
        <f t="shared" si="20"/>
        <v>/</v>
      </c>
      <c r="Z243" s="3" t="str">
        <f>IF('Programmes (ENG)'!Z243="","",VLOOKUP('Programmes (ENG)'!Z243, HIDE!G:H, 2, FALSE))</f>
        <v>Gastroenteroleg</v>
      </c>
      <c r="AA243" s="3" t="str">
        <f>IF('Programmes (ENG)'!AA243="Supervisor to be Confirmed",VLOOKUP('Programmes (ENG)'!AA243,HIDE!A:B,2,FALSE),IF('Programmes (ENG)'!AA243="","",'Programmes (ENG)'!AA243))</f>
        <v>Dr Gireesh Kothegal Marimahadevappa</v>
      </c>
      <c r="AB243" s="3" t="str">
        <f>'Programmes (ENG)'!AB243</f>
        <v>F1</v>
      </c>
      <c r="AC243" s="10">
        <f>'Programmes (ENG)'!AC243</f>
        <v>45021</v>
      </c>
      <c r="AD243" s="10">
        <f>'Programmes (ENG)'!AD243</f>
        <v>45139</v>
      </c>
      <c r="AE243" s="3" t="str">
        <f>VLOOKUP('Programmes (ENG)'!AE243,HIDE!A:B,2, FALSE)</f>
        <v>Bwrdd Iechyd Prifysgol Cwm Taf Morgannwg</v>
      </c>
      <c r="AF243" s="3" t="str">
        <f>VLOOKUP('Programmes (ENG)'!AF243, HIDE!$A:$B, 2, FALSE)</f>
        <v>Ysbyty'r Tywysog Siarl</v>
      </c>
      <c r="AG243" s="3" t="str">
        <f>VLOOKUP('Programmes (ENG)'!AG243, HIDE!$A:$B, 2, FALSE)</f>
        <v>Merthyr Tudful</v>
      </c>
      <c r="AH243" s="3" t="str">
        <f>VLOOKUP('Programmes (ENG)'!AH243,HIDE!G:H, 2, FALSE)</f>
        <v>Llawdriniaeth Gyffredinol</v>
      </c>
      <c r="AI243" s="3" t="str">
        <f t="shared" si="21"/>
        <v/>
      </c>
      <c r="AJ243" s="3" t="str">
        <f>IF('Programmes (ENG)'!AJ243="","",VLOOKUP('Programmes (ENG)'!AJ243, HIDE!G:H, 2, FALSE))</f>
        <v/>
      </c>
      <c r="AK243" s="3" t="str">
        <f>IF('Programmes (ENG)'!AK243="Supervisor to be Confirmed",VLOOKUP('Programmes (ENG)'!AK243,HIDE!A:B,2,FALSE),IF('Programmes (ENG)'!AK243="","",'Programmes (ENG)'!AK243))</f>
        <v>Mr Xavier Escofet</v>
      </c>
      <c r="AL243" s="10" t="str">
        <f>IF('Programmes (ENG)'!AL243="", "", 'Programmes (ENG)'!AL243)</f>
        <v/>
      </c>
      <c r="AM243" s="10" t="str">
        <f>IF('Programmes (ENG)'!AM243="", "", 'Programmes (ENG)'!AM243)</f>
        <v/>
      </c>
      <c r="AN243" s="9" t="str">
        <f>IF('Programmes (ENG)'!AN243="","",VLOOKUP('Programmes (ENG)'!AN243,HIDE!A:B,2,FALSE))</f>
        <v/>
      </c>
      <c r="AO243" s="9" t="str">
        <f>IF('Programmes (ENG)'!AO243="","",VLOOKUP('Programmes (ENG)'!AO243,HIDE!A:B,2,FALSE))</f>
        <v/>
      </c>
      <c r="AP243" s="9" t="str">
        <f>IF('Programmes (ENG)'!AP243="","",VLOOKUP('Programmes (ENG)'!AP243,HIDE!$A:$B,2,FALSE))</f>
        <v/>
      </c>
      <c r="AQ243" s="9" t="str">
        <f t="shared" si="22"/>
        <v/>
      </c>
      <c r="AR243" s="9" t="str">
        <f>IF('Programmes (ENG)'!AR243="","",VLOOKUP('Programmes (ENG)'!AR243,HIDE!A:B,2,FALSE))</f>
        <v/>
      </c>
      <c r="AS243" s="9" t="str">
        <f t="shared" si="23"/>
        <v/>
      </c>
      <c r="AT243" s="9" t="str">
        <f>IF('Programmes (ENG)'!AT243="Supervisor to be Confirmed",VLOOKUP('Programmes (ENG)'!AT243,HIDE!A:B,2,FALSE),IF('Programmes (ENG)'!AT243="","",'Programmes (ENG)'!AT243))</f>
        <v/>
      </c>
    </row>
    <row r="244" spans="1:46" hidden="1" x14ac:dyDescent="0.25">
      <c r="A244" s="3" t="str">
        <f>'Programmes (ENG)'!A244</f>
        <v>FP</v>
      </c>
      <c r="B244" s="3" t="str">
        <f>'Programmes (ENG)'!B244</f>
        <v>F1/7A5N/081c</v>
      </c>
      <c r="C244" s="3" t="str">
        <f>'Programmes (ENG)'!C244</f>
        <v>WAL/FP/081c</v>
      </c>
      <c r="D244" s="3" t="s">
        <v>872</v>
      </c>
      <c r="E244" s="5">
        <f>'Programmes (ENG)'!E244</f>
        <v>1</v>
      </c>
      <c r="F244" s="9" t="str">
        <f t="shared" si="18"/>
        <v xml:space="preserve">Llawdriniaeth Gyffredinol, Meddygaeth Frys, Meddygaeth Gyffredinol (Mewnol)/Gastroenteroleg </v>
      </c>
      <c r="G244" s="9" t="str">
        <f>IF('Programmes (ENG)'!G244="Supervisor to be Confirmed",VLOOKUP('Programmes (ENG)'!G244,HIDE!A:B,2,FALSE),IF('Programmes (ENG)'!G244="","",'Programmes (ENG)'!G244))</f>
        <v>Mr Xavier Escofet</v>
      </c>
      <c r="H244" s="5" t="str">
        <f>'Programmes (ENG)'!H244</f>
        <v>F1</v>
      </c>
      <c r="I244" s="6">
        <f>'Programmes (ENG)'!I244</f>
        <v>44770</v>
      </c>
      <c r="J244" s="6">
        <f>'Programmes (ENG)'!J244</f>
        <v>44901</v>
      </c>
      <c r="K244" s="3" t="str">
        <f>VLOOKUP('Programmes (ENG)'!K244,HIDE!A:B,2, FALSE)</f>
        <v>Bwrdd Iechyd Prifysgol Cwm Taf Morgannwg</v>
      </c>
      <c r="L244" s="3" t="str">
        <f>VLOOKUP('Programmes (ENG)'!L244, HIDE!$A:$B, 2, FALSE)</f>
        <v>Ysbyty'r Tywysog Siarl</v>
      </c>
      <c r="M244" s="3" t="str">
        <f>VLOOKUP('Programmes (ENG)'!M244, HIDE!$A:$B, 2, FALSE)</f>
        <v>Merthyr Tudful</v>
      </c>
      <c r="N244" s="3" t="str">
        <f>VLOOKUP('Programmes (ENG)'!N244,HIDE!G:H, 2, FALSE)</f>
        <v>Llawdriniaeth Gyffredinol</v>
      </c>
      <c r="O244" s="3" t="str">
        <f t="shared" si="19"/>
        <v/>
      </c>
      <c r="P244" s="3" t="str">
        <f>IF('Programmes (ENG)'!P244="","",VLOOKUP('Programmes (ENG)'!P244, HIDE!G:H, 2, FALSE))</f>
        <v/>
      </c>
      <c r="Q244" s="3" t="str">
        <f>IF('Programmes (ENG)'!Q244="Supervisor to be Confirmed",VLOOKUP('Programmes (ENG)'!Q244,HIDE!A:B,2,FALSE),IF('Programmes (ENG)'!Q244="","",'Programmes (ENG)'!Q244))</f>
        <v>Mr Xavier Escofet</v>
      </c>
      <c r="R244" s="3" t="str">
        <f>'Programmes (ENG)'!R244</f>
        <v>F1</v>
      </c>
      <c r="S244" s="10">
        <f>'Programmes (ENG)'!S244</f>
        <v>44537</v>
      </c>
      <c r="T244" s="10">
        <f>'Programmes (ENG)'!T244</f>
        <v>45020</v>
      </c>
      <c r="U244" s="3" t="str">
        <f>VLOOKUP('Programmes (ENG)'!U244,HIDE!A:B,2, FALSE)</f>
        <v>Bwrdd Iechyd Prifysgol Cwm Taf Morgannwg</v>
      </c>
      <c r="V244" s="3" t="str">
        <f>VLOOKUP('Programmes (ENG)'!V244, HIDE!$A:$B, 2, FALSE)</f>
        <v>Ysbyty'r Tywysog Siarl</v>
      </c>
      <c r="W244" s="3" t="str">
        <f>VLOOKUP('Programmes (ENG)'!W244, HIDE!$A:$B, 2, FALSE)</f>
        <v>Merthyr Tudful</v>
      </c>
      <c r="X244" s="3" t="str">
        <f>VLOOKUP('Programmes (ENG)'!X244,HIDE!G:H, 2, FALSE)</f>
        <v>Meddygaeth Frys</v>
      </c>
      <c r="Y244" s="3" t="str">
        <f t="shared" si="20"/>
        <v/>
      </c>
      <c r="Z244" s="3" t="str">
        <f>IF('Programmes (ENG)'!Z244="","",VLOOKUP('Programmes (ENG)'!Z244, HIDE!G:H, 2, FALSE))</f>
        <v/>
      </c>
      <c r="AA244" s="3" t="str">
        <f>IF('Programmes (ENG)'!AA244="Supervisor to be Confirmed",VLOOKUP('Programmes (ENG)'!AA244,HIDE!A:B,2,FALSE),IF('Programmes (ENG)'!AA244="","",'Programmes (ENG)'!AA244))</f>
        <v>Dr Mateusz Szmidt</v>
      </c>
      <c r="AB244" s="3" t="str">
        <f>'Programmes (ENG)'!AB244</f>
        <v>F1</v>
      </c>
      <c r="AC244" s="10">
        <f>'Programmes (ENG)'!AC244</f>
        <v>45021</v>
      </c>
      <c r="AD244" s="10">
        <f>'Programmes (ENG)'!AD244</f>
        <v>45139</v>
      </c>
      <c r="AE244" s="3" t="str">
        <f>VLOOKUP('Programmes (ENG)'!AE244,HIDE!A:B,2, FALSE)</f>
        <v>Bwrdd Iechyd Prifysgol Cwm Taf Morgannwg</v>
      </c>
      <c r="AF244" s="3" t="str">
        <f>VLOOKUP('Programmes (ENG)'!AF244, HIDE!$A:$B, 2, FALSE)</f>
        <v>Ysbyty'r Tywysog Siarl</v>
      </c>
      <c r="AG244" s="3" t="str">
        <f>VLOOKUP('Programmes (ENG)'!AG244, HIDE!$A:$B, 2, FALSE)</f>
        <v>Merthyr Tudful</v>
      </c>
      <c r="AH244" s="3" t="str">
        <f>VLOOKUP('Programmes (ENG)'!AH244,HIDE!G:H, 2, FALSE)</f>
        <v>Meddygaeth Gyffredinol (Mewnol)</v>
      </c>
      <c r="AI244" s="3" t="str">
        <f t="shared" si="21"/>
        <v>/</v>
      </c>
      <c r="AJ244" s="3" t="str">
        <f>IF('Programmes (ENG)'!AJ244="","",VLOOKUP('Programmes (ENG)'!AJ244, HIDE!G:H, 2, FALSE))</f>
        <v>Gastroenteroleg</v>
      </c>
      <c r="AK244" s="3" t="str">
        <f>IF('Programmes (ENG)'!AK244="Supervisor to be Confirmed",VLOOKUP('Programmes (ENG)'!AK244,HIDE!A:B,2,FALSE),IF('Programmes (ENG)'!AK244="","",'Programmes (ENG)'!AK244))</f>
        <v>Dr Gireesh Kothegal Marimahadevappa</v>
      </c>
      <c r="AL244" s="10" t="str">
        <f>IF('Programmes (ENG)'!AL244="", "", 'Programmes (ENG)'!AL244)</f>
        <v/>
      </c>
      <c r="AM244" s="10" t="str">
        <f>IF('Programmes (ENG)'!AM244="", "", 'Programmes (ENG)'!AM244)</f>
        <v/>
      </c>
      <c r="AN244" s="9" t="str">
        <f>IF('Programmes (ENG)'!AN244="","",VLOOKUP('Programmes (ENG)'!AN244,HIDE!A:B,2,FALSE))</f>
        <v/>
      </c>
      <c r="AO244" s="9" t="str">
        <f>IF('Programmes (ENG)'!AO244="","",VLOOKUP('Programmes (ENG)'!AO244,HIDE!A:B,2,FALSE))</f>
        <v/>
      </c>
      <c r="AP244" s="9" t="str">
        <f>IF('Programmes (ENG)'!AP244="","",VLOOKUP('Programmes (ENG)'!AP244,HIDE!$A:$B,2,FALSE))</f>
        <v/>
      </c>
      <c r="AQ244" s="9" t="str">
        <f t="shared" si="22"/>
        <v/>
      </c>
      <c r="AR244" s="9" t="str">
        <f>IF('Programmes (ENG)'!AR244="","",VLOOKUP('Programmes (ENG)'!AR244,HIDE!A:B,2,FALSE))</f>
        <v/>
      </c>
      <c r="AS244" s="9" t="str">
        <f t="shared" si="23"/>
        <v/>
      </c>
      <c r="AT244" s="9" t="str">
        <f>IF('Programmes (ENG)'!AT244="Supervisor to be Confirmed",VLOOKUP('Programmes (ENG)'!AT244,HIDE!A:B,2,FALSE),IF('Programmes (ENG)'!AT244="","",'Programmes (ENG)'!AT244))</f>
        <v/>
      </c>
    </row>
    <row r="245" spans="1:46" hidden="1" x14ac:dyDescent="0.25">
      <c r="A245" s="3" t="str">
        <f>'Programmes (ENG)'!A245</f>
        <v>FP</v>
      </c>
      <c r="B245" s="3" t="str">
        <f>'Programmes (ENG)'!B245</f>
        <v>F1/7A5N/082a</v>
      </c>
      <c r="C245" s="3" t="str">
        <f>'Programmes (ENG)'!C245</f>
        <v>WAL/FP/082a</v>
      </c>
      <c r="D245" s="3" t="s">
        <v>872</v>
      </c>
      <c r="E245" s="5">
        <f>'Programmes (ENG)'!E245</f>
        <v>1</v>
      </c>
      <c r="F245" s="9" t="str">
        <f t="shared" si="18"/>
        <v xml:space="preserve">Meddygaeth Gyffredinol (Mewnol)/Meddygaeth Geriatreg, Meddygaeth Strôc, Llawdriniaeth Gyffredinol/Llawdriniaeth y Colon a'r Rhefr, Llawdriniaeth Gastroberfeddol Uchaf, Anestheteg/Meddygaeth Gofal Dwys </v>
      </c>
      <c r="G245" s="9" t="str">
        <f>IF('Programmes (ENG)'!G245="Supervisor to be Confirmed",VLOOKUP('Programmes (ENG)'!G245,HIDE!A:B,2,FALSE),IF('Programmes (ENG)'!G245="","",'Programmes (ENG)'!G245))</f>
        <v>Dr Louise Walters</v>
      </c>
      <c r="H245" s="5" t="str">
        <f>'Programmes (ENG)'!H245</f>
        <v>F1</v>
      </c>
      <c r="I245" s="6">
        <f>'Programmes (ENG)'!I245</f>
        <v>44770</v>
      </c>
      <c r="J245" s="6">
        <f>'Programmes (ENG)'!J245</f>
        <v>44901</v>
      </c>
      <c r="K245" s="3" t="str">
        <f>VLOOKUP('Programmes (ENG)'!K245,HIDE!A:B,2, FALSE)</f>
        <v>Bwrdd Iechyd Prifysgol Cwm Taf Morgannwg</v>
      </c>
      <c r="L245" s="3" t="str">
        <f>VLOOKUP('Programmes (ENG)'!L245, HIDE!$A:$B, 2, FALSE)</f>
        <v>Ysbyty'r Tywysog Siarl</v>
      </c>
      <c r="M245" s="3" t="str">
        <f>VLOOKUP('Programmes (ENG)'!M245, HIDE!$A:$B, 2, FALSE)</f>
        <v>Merthyr Tudful</v>
      </c>
      <c r="N245" s="3" t="str">
        <f>VLOOKUP('Programmes (ENG)'!N245,HIDE!G:H, 2, FALSE)</f>
        <v>Meddygaeth Gyffredinol (Mewnol)</v>
      </c>
      <c r="O245" s="3" t="str">
        <f t="shared" si="19"/>
        <v>/</v>
      </c>
      <c r="P245" s="3" t="str">
        <f>IF('Programmes (ENG)'!P245="","",VLOOKUP('Programmes (ENG)'!P245, HIDE!G:H, 2, FALSE))</f>
        <v>Meddygaeth Geriatreg, Meddygaeth Strôc</v>
      </c>
      <c r="Q245" s="3" t="str">
        <f>IF('Programmes (ENG)'!Q245="Supervisor to be Confirmed",VLOOKUP('Programmes (ENG)'!Q245,HIDE!A:B,2,FALSE),IF('Programmes (ENG)'!Q245="","",'Programmes (ENG)'!Q245))</f>
        <v>Dr Louise Walters</v>
      </c>
      <c r="R245" s="3" t="str">
        <f>'Programmes (ENG)'!R245</f>
        <v>F1</v>
      </c>
      <c r="S245" s="10">
        <f>'Programmes (ENG)'!S245</f>
        <v>44537</v>
      </c>
      <c r="T245" s="10">
        <f>'Programmes (ENG)'!T245</f>
        <v>45020</v>
      </c>
      <c r="U245" s="3" t="str">
        <f>VLOOKUP('Programmes (ENG)'!U245,HIDE!A:B,2, FALSE)</f>
        <v>Bwrdd Iechyd Prifysgol Cwm Taf Morgannwg</v>
      </c>
      <c r="V245" s="3" t="str">
        <f>VLOOKUP('Programmes (ENG)'!V245, HIDE!$A:$B, 2, FALSE)</f>
        <v>Ysbyty'r Tywysog Siarl</v>
      </c>
      <c r="W245" s="3" t="str">
        <f>VLOOKUP('Programmes (ENG)'!W245, HIDE!$A:$B, 2, FALSE)</f>
        <v>Merthyr Tudful</v>
      </c>
      <c r="X245" s="3" t="str">
        <f>VLOOKUP('Programmes (ENG)'!X245,HIDE!G:H, 2, FALSE)</f>
        <v>Llawdriniaeth Gyffredinol</v>
      </c>
      <c r="Y245" s="3" t="str">
        <f t="shared" si="20"/>
        <v>/</v>
      </c>
      <c r="Z245" s="3" t="str">
        <f>IF('Programmes (ENG)'!Z245="","",VLOOKUP('Programmes (ENG)'!Z245, HIDE!G:H, 2, FALSE))</f>
        <v>Llawdriniaeth y Colon a'r Rhefr, Llawdriniaeth Gastroberfeddol Uchaf</v>
      </c>
      <c r="AA245" s="3" t="str">
        <f>IF('Programmes (ENG)'!AA245="Supervisor to be Confirmed",VLOOKUP('Programmes (ENG)'!AA245,HIDE!A:B,2,FALSE),IF('Programmes (ENG)'!AA245="","",'Programmes (ENG)'!AA245))</f>
        <v xml:space="preserve">Mr Ashraf Masoud </v>
      </c>
      <c r="AB245" s="3" t="str">
        <f>'Programmes (ENG)'!AB245</f>
        <v>F1</v>
      </c>
      <c r="AC245" s="10">
        <f>'Programmes (ENG)'!AC245</f>
        <v>45021</v>
      </c>
      <c r="AD245" s="10">
        <f>'Programmes (ENG)'!AD245</f>
        <v>45139</v>
      </c>
      <c r="AE245" s="3" t="str">
        <f>VLOOKUP('Programmes (ENG)'!AE245,HIDE!A:B,2, FALSE)</f>
        <v>Bwrdd Iechyd Prifysgol Cwm Taf Morgannwg</v>
      </c>
      <c r="AF245" s="3" t="str">
        <f>VLOOKUP('Programmes (ENG)'!AF245, HIDE!$A:$B, 2, FALSE)</f>
        <v>Ysbyty'r Tywysog Siarl</v>
      </c>
      <c r="AG245" s="3" t="str">
        <f>VLOOKUP('Programmes (ENG)'!AG245, HIDE!$A:$B, 2, FALSE)</f>
        <v>Merthyr Tudful</v>
      </c>
      <c r="AH245" s="3" t="str">
        <f>VLOOKUP('Programmes (ENG)'!AH245,HIDE!G:H, 2, FALSE)</f>
        <v>Anestheteg</v>
      </c>
      <c r="AI245" s="3" t="str">
        <f t="shared" si="21"/>
        <v>/</v>
      </c>
      <c r="AJ245" s="3" t="str">
        <f>IF('Programmes (ENG)'!AJ245="","",VLOOKUP('Programmes (ENG)'!AJ245, HIDE!G:H, 2, FALSE))</f>
        <v>Meddygaeth Gofal Dwys</v>
      </c>
      <c r="AK245" s="3" t="str">
        <f>IF('Programmes (ENG)'!AK245="Supervisor to be Confirmed",VLOOKUP('Programmes (ENG)'!AK245,HIDE!A:B,2,FALSE),IF('Programmes (ENG)'!AK245="","",'Programmes (ENG)'!AK245))</f>
        <v>Dr Brian Jenkins</v>
      </c>
      <c r="AL245" s="10" t="str">
        <f>IF('Programmes (ENG)'!AL245="", "", 'Programmes (ENG)'!AL245)</f>
        <v/>
      </c>
      <c r="AM245" s="10" t="str">
        <f>IF('Programmes (ENG)'!AM245="", "", 'Programmes (ENG)'!AM245)</f>
        <v/>
      </c>
      <c r="AN245" s="9" t="str">
        <f>IF('Programmes (ENG)'!AN245="","",VLOOKUP('Programmes (ENG)'!AN245,HIDE!A:B,2,FALSE))</f>
        <v/>
      </c>
      <c r="AO245" s="9" t="str">
        <f>IF('Programmes (ENG)'!AO245="","",VLOOKUP('Programmes (ENG)'!AO245,HIDE!A:B,2,FALSE))</f>
        <v/>
      </c>
      <c r="AP245" s="9" t="str">
        <f>IF('Programmes (ENG)'!AP245="","",VLOOKUP('Programmes (ENG)'!AP245,HIDE!$A:$B,2,FALSE))</f>
        <v/>
      </c>
      <c r="AQ245" s="9" t="str">
        <f t="shared" si="22"/>
        <v/>
      </c>
      <c r="AR245" s="9" t="str">
        <f>IF('Programmes (ENG)'!AR245="","",VLOOKUP('Programmes (ENG)'!AR245,HIDE!A:B,2,FALSE))</f>
        <v/>
      </c>
      <c r="AS245" s="9" t="str">
        <f t="shared" si="23"/>
        <v/>
      </c>
      <c r="AT245" s="9" t="str">
        <f>IF('Programmes (ENG)'!AT245="Supervisor to be Confirmed",VLOOKUP('Programmes (ENG)'!AT245,HIDE!A:B,2,FALSE),IF('Programmes (ENG)'!AT245="","",'Programmes (ENG)'!AT245))</f>
        <v/>
      </c>
    </row>
    <row r="246" spans="1:46" hidden="1" x14ac:dyDescent="0.25">
      <c r="A246" s="3" t="str">
        <f>'Programmes (ENG)'!A246</f>
        <v>FP</v>
      </c>
      <c r="B246" s="3" t="str">
        <f>'Programmes (ENG)'!B246</f>
        <v>F1/7A5N/082b</v>
      </c>
      <c r="C246" s="3" t="str">
        <f>'Programmes (ENG)'!C246</f>
        <v>WAL/FP/082b</v>
      </c>
      <c r="D246" s="3" t="s">
        <v>872</v>
      </c>
      <c r="E246" s="5">
        <f>'Programmes (ENG)'!E246</f>
        <v>1</v>
      </c>
      <c r="F246" s="9" t="str">
        <f t="shared" si="18"/>
        <v xml:space="preserve">Anestheteg/Meddygaeth Gofal Dwys, Meddygaeth Gyffredinol (Mewnol)/Meddygaeth Geriatreg, Meddygaeth Strôc, Llawdriniaeth Gyffredinol/Llawdriniaeth y Colon a'r Rhefr, Llawdriniaeth Gastroberfeddol Uchaf </v>
      </c>
      <c r="G246" s="9" t="str">
        <f>IF('Programmes (ENG)'!G246="Supervisor to be Confirmed",VLOOKUP('Programmes (ENG)'!G246,HIDE!A:B,2,FALSE),IF('Programmes (ENG)'!G246="","",'Programmes (ENG)'!G246))</f>
        <v>Dr Brian Jenkins</v>
      </c>
      <c r="H246" s="5" t="str">
        <f>'Programmes (ENG)'!H246</f>
        <v>F1</v>
      </c>
      <c r="I246" s="6">
        <f>'Programmes (ENG)'!I246</f>
        <v>44770</v>
      </c>
      <c r="J246" s="6">
        <f>'Programmes (ENG)'!J246</f>
        <v>44901</v>
      </c>
      <c r="K246" s="3" t="str">
        <f>VLOOKUP('Programmes (ENG)'!K246,HIDE!A:B,2, FALSE)</f>
        <v>Bwrdd Iechyd Prifysgol Cwm Taf Morgannwg</v>
      </c>
      <c r="L246" s="3" t="str">
        <f>VLOOKUP('Programmes (ENG)'!L246, HIDE!$A:$B, 2, FALSE)</f>
        <v>Ysbyty'r Tywysog Siarl</v>
      </c>
      <c r="M246" s="3" t="str">
        <f>VLOOKUP('Programmes (ENG)'!M246, HIDE!$A:$B, 2, FALSE)</f>
        <v>Merthyr Tudful</v>
      </c>
      <c r="N246" s="3" t="str">
        <f>VLOOKUP('Programmes (ENG)'!N246,HIDE!G:H, 2, FALSE)</f>
        <v>Anestheteg</v>
      </c>
      <c r="O246" s="3" t="str">
        <f t="shared" si="19"/>
        <v>/</v>
      </c>
      <c r="P246" s="3" t="str">
        <f>IF('Programmes (ENG)'!P246="","",VLOOKUP('Programmes (ENG)'!P246, HIDE!G:H, 2, FALSE))</f>
        <v>Meddygaeth Gofal Dwys</v>
      </c>
      <c r="Q246" s="3" t="str">
        <f>IF('Programmes (ENG)'!Q246="Supervisor to be Confirmed",VLOOKUP('Programmes (ENG)'!Q246,HIDE!A:B,2,FALSE),IF('Programmes (ENG)'!Q246="","",'Programmes (ENG)'!Q246))</f>
        <v>Dr Brian Jenkins</v>
      </c>
      <c r="R246" s="3" t="str">
        <f>'Programmes (ENG)'!R246</f>
        <v>F1</v>
      </c>
      <c r="S246" s="10">
        <f>'Programmes (ENG)'!S246</f>
        <v>44537</v>
      </c>
      <c r="T246" s="10">
        <f>'Programmes (ENG)'!T246</f>
        <v>45020</v>
      </c>
      <c r="U246" s="3" t="str">
        <f>VLOOKUP('Programmes (ENG)'!U246,HIDE!A:B,2, FALSE)</f>
        <v>Bwrdd Iechyd Prifysgol Cwm Taf Morgannwg</v>
      </c>
      <c r="V246" s="3" t="str">
        <f>VLOOKUP('Programmes (ENG)'!V246, HIDE!$A:$B, 2, FALSE)</f>
        <v>Ysbyty'r Tywysog Siarl</v>
      </c>
      <c r="W246" s="3" t="str">
        <f>VLOOKUP('Programmes (ENG)'!W246, HIDE!$A:$B, 2, FALSE)</f>
        <v>Merthyr Tudful</v>
      </c>
      <c r="X246" s="3" t="str">
        <f>VLOOKUP('Programmes (ENG)'!X246,HIDE!G:H, 2, FALSE)</f>
        <v>Meddygaeth Gyffredinol (Mewnol)</v>
      </c>
      <c r="Y246" s="3" t="str">
        <f t="shared" si="20"/>
        <v>/</v>
      </c>
      <c r="Z246" s="3" t="str">
        <f>IF('Programmes (ENG)'!Z246="","",VLOOKUP('Programmes (ENG)'!Z246, HIDE!G:H, 2, FALSE))</f>
        <v>Meddygaeth Geriatreg, Meddygaeth Strôc</v>
      </c>
      <c r="AA246" s="3" t="str">
        <f>IF('Programmes (ENG)'!AA246="Supervisor to be Confirmed",VLOOKUP('Programmes (ENG)'!AA246,HIDE!A:B,2,FALSE),IF('Programmes (ENG)'!AA246="","",'Programmes (ENG)'!AA246))</f>
        <v>Dr Louise Walters</v>
      </c>
      <c r="AB246" s="3" t="str">
        <f>'Programmes (ENG)'!AB246</f>
        <v>F1</v>
      </c>
      <c r="AC246" s="10">
        <f>'Programmes (ENG)'!AC246</f>
        <v>45021</v>
      </c>
      <c r="AD246" s="10">
        <f>'Programmes (ENG)'!AD246</f>
        <v>45139</v>
      </c>
      <c r="AE246" s="3" t="str">
        <f>VLOOKUP('Programmes (ENG)'!AE246,HIDE!A:B,2, FALSE)</f>
        <v>Bwrdd Iechyd Prifysgol Cwm Taf Morgannwg</v>
      </c>
      <c r="AF246" s="3" t="str">
        <f>VLOOKUP('Programmes (ENG)'!AF246, HIDE!$A:$B, 2, FALSE)</f>
        <v>Ysbyty'r Tywysog Siarl</v>
      </c>
      <c r="AG246" s="3" t="str">
        <f>VLOOKUP('Programmes (ENG)'!AG246, HIDE!$A:$B, 2, FALSE)</f>
        <v>Merthyr Tudful</v>
      </c>
      <c r="AH246" s="3" t="str">
        <f>VLOOKUP('Programmes (ENG)'!AH246,HIDE!G:H, 2, FALSE)</f>
        <v>Llawdriniaeth Gyffredinol</v>
      </c>
      <c r="AI246" s="3" t="str">
        <f t="shared" si="21"/>
        <v>/</v>
      </c>
      <c r="AJ246" s="3" t="str">
        <f>IF('Programmes (ENG)'!AJ246="","",VLOOKUP('Programmes (ENG)'!AJ246, HIDE!G:H, 2, FALSE))</f>
        <v>Llawdriniaeth y Colon a'r Rhefr, Llawdriniaeth Gastroberfeddol Uchaf</v>
      </c>
      <c r="AK246" s="3" t="str">
        <f>IF('Programmes (ENG)'!AK246="Supervisor to be Confirmed",VLOOKUP('Programmes (ENG)'!AK246,HIDE!A:B,2,FALSE),IF('Programmes (ENG)'!AK246="","",'Programmes (ENG)'!AK246))</f>
        <v xml:space="preserve">Mr Ashraf Masoud </v>
      </c>
      <c r="AL246" s="10" t="str">
        <f>IF('Programmes (ENG)'!AL246="", "", 'Programmes (ENG)'!AL246)</f>
        <v/>
      </c>
      <c r="AM246" s="10" t="str">
        <f>IF('Programmes (ENG)'!AM246="", "", 'Programmes (ENG)'!AM246)</f>
        <v/>
      </c>
      <c r="AN246" s="9" t="str">
        <f>IF('Programmes (ENG)'!AN246="","",VLOOKUP('Programmes (ENG)'!AN246,HIDE!A:B,2,FALSE))</f>
        <v/>
      </c>
      <c r="AO246" s="9" t="str">
        <f>IF('Programmes (ENG)'!AO246="","",VLOOKUP('Programmes (ENG)'!AO246,HIDE!A:B,2,FALSE))</f>
        <v/>
      </c>
      <c r="AP246" s="9" t="str">
        <f>IF('Programmes (ENG)'!AP246="","",VLOOKUP('Programmes (ENG)'!AP246,HIDE!$A:$B,2,FALSE))</f>
        <v/>
      </c>
      <c r="AQ246" s="9" t="str">
        <f t="shared" si="22"/>
        <v/>
      </c>
      <c r="AR246" s="9" t="str">
        <f>IF('Programmes (ENG)'!AR246="","",VLOOKUP('Programmes (ENG)'!AR246,HIDE!A:B,2,FALSE))</f>
        <v/>
      </c>
      <c r="AS246" s="9" t="str">
        <f t="shared" si="23"/>
        <v/>
      </c>
      <c r="AT246" s="9" t="str">
        <f>IF('Programmes (ENG)'!AT246="Supervisor to be Confirmed",VLOOKUP('Programmes (ENG)'!AT246,HIDE!A:B,2,FALSE),IF('Programmes (ENG)'!AT246="","",'Programmes (ENG)'!AT246))</f>
        <v/>
      </c>
    </row>
    <row r="247" spans="1:46" hidden="1" x14ac:dyDescent="0.25">
      <c r="A247" s="3" t="str">
        <f>'Programmes (ENG)'!A247</f>
        <v>FP</v>
      </c>
      <c r="B247" s="3" t="str">
        <f>'Programmes (ENG)'!B247</f>
        <v>F1/7A5N/082c</v>
      </c>
      <c r="C247" s="3" t="str">
        <f>'Programmes (ENG)'!C247</f>
        <v>WAL/FP/082c</v>
      </c>
      <c r="D247" s="3" t="s">
        <v>872</v>
      </c>
      <c r="E247" s="5">
        <f>'Programmes (ENG)'!E247</f>
        <v>1</v>
      </c>
      <c r="F247" s="9" t="str">
        <f t="shared" si="18"/>
        <v xml:space="preserve">Llawdriniaeth Gyffredinol/Llawdriniaeth y Colon a'r Rhefr, Llawdriniaeth Gastroberfeddol Uchaf, Anestheteg/Meddygaeth Gofal Dwys, Meddygaeth Gyffredinol (Mewnol)/Meddygaeth Geriatreg, Meddygaeth Strôc </v>
      </c>
      <c r="G247" s="9" t="str">
        <f>IF('Programmes (ENG)'!G247="Supervisor to be Confirmed",VLOOKUP('Programmes (ENG)'!G247,HIDE!A:B,2,FALSE),IF('Programmes (ENG)'!G247="","",'Programmes (ENG)'!G247))</f>
        <v xml:space="preserve">Mr Ashraf Masoud </v>
      </c>
      <c r="H247" s="5" t="str">
        <f>'Programmes (ENG)'!H247</f>
        <v>F1</v>
      </c>
      <c r="I247" s="6">
        <f>'Programmes (ENG)'!I247</f>
        <v>44770</v>
      </c>
      <c r="J247" s="6">
        <f>'Programmes (ENG)'!J247</f>
        <v>44901</v>
      </c>
      <c r="K247" s="3" t="str">
        <f>VLOOKUP('Programmes (ENG)'!K247,HIDE!A:B,2, FALSE)</f>
        <v>Bwrdd Iechyd Prifysgol Cwm Taf Morgannwg</v>
      </c>
      <c r="L247" s="3" t="str">
        <f>VLOOKUP('Programmes (ENG)'!L247, HIDE!$A:$B, 2, FALSE)</f>
        <v>Ysbyty'r Tywysog Siarl</v>
      </c>
      <c r="M247" s="3" t="str">
        <f>VLOOKUP('Programmes (ENG)'!M247, HIDE!$A:$B, 2, FALSE)</f>
        <v>Merthyr Tudful</v>
      </c>
      <c r="N247" s="3" t="str">
        <f>VLOOKUP('Programmes (ENG)'!N247,HIDE!G:H, 2, FALSE)</f>
        <v>Llawdriniaeth Gyffredinol</v>
      </c>
      <c r="O247" s="3" t="str">
        <f t="shared" si="19"/>
        <v>/</v>
      </c>
      <c r="P247" s="3" t="str">
        <f>IF('Programmes (ENG)'!P247="","",VLOOKUP('Programmes (ENG)'!P247, HIDE!G:H, 2, FALSE))</f>
        <v>Llawdriniaeth y Colon a'r Rhefr, Llawdriniaeth Gastroberfeddol Uchaf</v>
      </c>
      <c r="Q247" s="3" t="str">
        <f>IF('Programmes (ENG)'!Q247="Supervisor to be Confirmed",VLOOKUP('Programmes (ENG)'!Q247,HIDE!A:B,2,FALSE),IF('Programmes (ENG)'!Q247="","",'Programmes (ENG)'!Q247))</f>
        <v xml:space="preserve">Mr Ashraf Masoud </v>
      </c>
      <c r="R247" s="3" t="str">
        <f>'Programmes (ENG)'!R247</f>
        <v>F1</v>
      </c>
      <c r="S247" s="10">
        <f>'Programmes (ENG)'!S247</f>
        <v>44537</v>
      </c>
      <c r="T247" s="10">
        <f>'Programmes (ENG)'!T247</f>
        <v>45020</v>
      </c>
      <c r="U247" s="3" t="str">
        <f>VLOOKUP('Programmes (ENG)'!U247,HIDE!A:B,2, FALSE)</f>
        <v>Bwrdd Iechyd Prifysgol Cwm Taf Morgannwg</v>
      </c>
      <c r="V247" s="3" t="str">
        <f>VLOOKUP('Programmes (ENG)'!V247, HIDE!$A:$B, 2, FALSE)</f>
        <v>Ysbyty'r Tywysog Siarl</v>
      </c>
      <c r="W247" s="3" t="str">
        <f>VLOOKUP('Programmes (ENG)'!W247, HIDE!$A:$B, 2, FALSE)</f>
        <v>Merthyr Tudful</v>
      </c>
      <c r="X247" s="3" t="str">
        <f>VLOOKUP('Programmes (ENG)'!X247,HIDE!G:H, 2, FALSE)</f>
        <v>Anestheteg</v>
      </c>
      <c r="Y247" s="3" t="str">
        <f t="shared" si="20"/>
        <v>/</v>
      </c>
      <c r="Z247" s="3" t="str">
        <f>IF('Programmes (ENG)'!Z247="","",VLOOKUP('Programmes (ENG)'!Z247, HIDE!G:H, 2, FALSE))</f>
        <v>Meddygaeth Gofal Dwys</v>
      </c>
      <c r="AA247" s="3" t="str">
        <f>IF('Programmes (ENG)'!AA247="Supervisor to be Confirmed",VLOOKUP('Programmes (ENG)'!AA247,HIDE!A:B,2,FALSE),IF('Programmes (ENG)'!AA247="","",'Programmes (ENG)'!AA247))</f>
        <v>Dr Brian Jenkins</v>
      </c>
      <c r="AB247" s="3" t="str">
        <f>'Programmes (ENG)'!AB247</f>
        <v>F1</v>
      </c>
      <c r="AC247" s="10">
        <f>'Programmes (ENG)'!AC247</f>
        <v>45021</v>
      </c>
      <c r="AD247" s="10">
        <f>'Programmes (ENG)'!AD247</f>
        <v>45139</v>
      </c>
      <c r="AE247" s="3" t="str">
        <f>VLOOKUP('Programmes (ENG)'!AE247,HIDE!A:B,2, FALSE)</f>
        <v>Bwrdd Iechyd Prifysgol Cwm Taf Morgannwg</v>
      </c>
      <c r="AF247" s="3" t="str">
        <f>VLOOKUP('Programmes (ENG)'!AF247, HIDE!$A:$B, 2, FALSE)</f>
        <v>Ysbyty'r Tywysog Siarl</v>
      </c>
      <c r="AG247" s="3" t="str">
        <f>VLOOKUP('Programmes (ENG)'!AG247, HIDE!$A:$B, 2, FALSE)</f>
        <v>Merthyr Tudful</v>
      </c>
      <c r="AH247" s="3" t="str">
        <f>VLOOKUP('Programmes (ENG)'!AH247,HIDE!G:H, 2, FALSE)</f>
        <v>Meddygaeth Gyffredinol (Mewnol)</v>
      </c>
      <c r="AI247" s="3" t="str">
        <f t="shared" si="21"/>
        <v>/</v>
      </c>
      <c r="AJ247" s="3" t="str">
        <f>IF('Programmes (ENG)'!AJ247="","",VLOOKUP('Programmes (ENG)'!AJ247, HIDE!G:H, 2, FALSE))</f>
        <v>Meddygaeth Geriatreg, Meddygaeth Strôc</v>
      </c>
      <c r="AK247" s="3" t="str">
        <f>IF('Programmes (ENG)'!AK247="Supervisor to be Confirmed",VLOOKUP('Programmes (ENG)'!AK247,HIDE!A:B,2,FALSE),IF('Programmes (ENG)'!AK247="","",'Programmes (ENG)'!AK247))</f>
        <v>Dr Louise Walters</v>
      </c>
      <c r="AL247" s="10" t="str">
        <f>IF('Programmes (ENG)'!AL247="", "", 'Programmes (ENG)'!AL247)</f>
        <v/>
      </c>
      <c r="AM247" s="10" t="str">
        <f>IF('Programmes (ENG)'!AM247="", "", 'Programmes (ENG)'!AM247)</f>
        <v/>
      </c>
      <c r="AN247" s="9" t="str">
        <f>IF('Programmes (ENG)'!AN247="","",VLOOKUP('Programmes (ENG)'!AN247,HIDE!A:B,2,FALSE))</f>
        <v/>
      </c>
      <c r="AO247" s="9" t="str">
        <f>IF('Programmes (ENG)'!AO247="","",VLOOKUP('Programmes (ENG)'!AO247,HIDE!A:B,2,FALSE))</f>
        <v/>
      </c>
      <c r="AP247" s="9" t="str">
        <f>IF('Programmes (ENG)'!AP247="","",VLOOKUP('Programmes (ENG)'!AP247,HIDE!$A:$B,2,FALSE))</f>
        <v/>
      </c>
      <c r="AQ247" s="9" t="str">
        <f t="shared" si="22"/>
        <v/>
      </c>
      <c r="AR247" s="9" t="str">
        <f>IF('Programmes (ENG)'!AR247="","",VLOOKUP('Programmes (ENG)'!AR247,HIDE!A:B,2,FALSE))</f>
        <v/>
      </c>
      <c r="AS247" s="9" t="str">
        <f t="shared" si="23"/>
        <v/>
      </c>
      <c r="AT247" s="9" t="str">
        <f>IF('Programmes (ENG)'!AT247="Supervisor to be Confirmed",VLOOKUP('Programmes (ENG)'!AT247,HIDE!A:B,2,FALSE),IF('Programmes (ENG)'!AT247="","",'Programmes (ENG)'!AT247))</f>
        <v/>
      </c>
    </row>
    <row r="248" spans="1:46" hidden="1" x14ac:dyDescent="0.25">
      <c r="A248" s="3" t="str">
        <f>'Programmes (ENG)'!A248</f>
        <v>LIFT</v>
      </c>
      <c r="B248" s="3" t="str">
        <f>'Programmes (ENG)'!B248</f>
        <v>FL1/7A1W/083a</v>
      </c>
      <c r="C248" s="3" t="str">
        <f>'Programmes (ENG)'!C248</f>
        <v>WAL/FP/083a</v>
      </c>
      <c r="D248" s="3" t="s">
        <v>872</v>
      </c>
      <c r="E248" s="5">
        <f>'Programmes (ENG)'!E248</f>
        <v>1</v>
      </c>
      <c r="F248" s="9" t="str">
        <f t="shared" si="18"/>
        <v>Meddygaeth Gyffredinol (Mewnol)/Meddygaeth Geriatreg, Llawdriniaeth Gyffredinol/Llawdriniaeth y Colon a'r Rhefr, Meddygaeth Gyffredinol (Mewnol)/Meddygaeth Anadlol,Ymarfer Cyffredinol (LIFT)</v>
      </c>
      <c r="G248" s="9" t="str">
        <f>IF('Programmes (ENG)'!G248="Supervisor to be Confirmed",VLOOKUP('Programmes (ENG)'!G248,HIDE!A:B,2,FALSE),IF('Programmes (ENG)'!G248="","",'Programmes (ENG)'!G248))</f>
        <v>Dr Richard Keatinge</v>
      </c>
      <c r="H248" s="5" t="str">
        <f>'Programmes (ENG)'!H248</f>
        <v>F1</v>
      </c>
      <c r="I248" s="6">
        <f>'Programmes (ENG)'!I248</f>
        <v>44770</v>
      </c>
      <c r="J248" s="6">
        <f>'Programmes (ENG)'!J248</f>
        <v>44901</v>
      </c>
      <c r="K248" s="3" t="str">
        <f>VLOOKUP('Programmes (ENG)'!K248,HIDE!A:B,2, FALSE)</f>
        <v>Bwrdd Iechyd Prifysgol Betsi Cadwaladr</v>
      </c>
      <c r="L248" s="3" t="str">
        <f>VLOOKUP('Programmes (ENG)'!L248, HIDE!$A:$B, 2, FALSE)</f>
        <v>Ysbyty Gwynedd</v>
      </c>
      <c r="M248" s="3" t="str">
        <f>VLOOKUP('Programmes (ENG)'!M248, HIDE!$A:$B, 2, FALSE)</f>
        <v>Bangor</v>
      </c>
      <c r="N248" s="3" t="str">
        <f>VLOOKUP('Programmes (ENG)'!N248,HIDE!G:H, 2, FALSE)</f>
        <v>Meddygaeth Gyffredinol (Mewnol)</v>
      </c>
      <c r="O248" s="3" t="str">
        <f t="shared" si="19"/>
        <v>/</v>
      </c>
      <c r="P248" s="3" t="str">
        <f>IF('Programmes (ENG)'!P248="","",VLOOKUP('Programmes (ENG)'!P248, HIDE!G:H, 2, FALSE))</f>
        <v>Meddygaeth Geriatreg</v>
      </c>
      <c r="Q248" s="3" t="str">
        <f>IF('Programmes (ENG)'!Q248="Supervisor to be Confirmed",VLOOKUP('Programmes (ENG)'!Q248,HIDE!A:B,2,FALSE),IF('Programmes (ENG)'!Q248="","",'Programmes (ENG)'!Q248))</f>
        <v xml:space="preserve">Dr Sion Jones </v>
      </c>
      <c r="R248" s="3" t="str">
        <f>'Programmes (ENG)'!R248</f>
        <v>F1</v>
      </c>
      <c r="S248" s="10">
        <f>'Programmes (ENG)'!S248</f>
        <v>44537</v>
      </c>
      <c r="T248" s="10">
        <f>'Programmes (ENG)'!T248</f>
        <v>45020</v>
      </c>
      <c r="U248" s="3" t="str">
        <f>VLOOKUP('Programmes (ENG)'!U248,HIDE!A:B,2, FALSE)</f>
        <v>Bwrdd Iechyd Prifysgol Betsi Cadwaladr</v>
      </c>
      <c r="V248" s="3" t="str">
        <f>VLOOKUP('Programmes (ENG)'!V248, HIDE!$A:$B, 2, FALSE)</f>
        <v>Ysbyty Gwynedd</v>
      </c>
      <c r="W248" s="3" t="str">
        <f>VLOOKUP('Programmes (ENG)'!W248, HIDE!$A:$B, 2, FALSE)</f>
        <v>Bangor</v>
      </c>
      <c r="X248" s="3" t="str">
        <f>VLOOKUP('Programmes (ENG)'!X248,HIDE!G:H, 2, FALSE)</f>
        <v>Llawdriniaeth Gyffredinol</v>
      </c>
      <c r="Y248" s="3" t="str">
        <f t="shared" si="20"/>
        <v>/</v>
      </c>
      <c r="Z248" s="3" t="str">
        <f>IF('Programmes (ENG)'!Z248="","",VLOOKUP('Programmes (ENG)'!Z248, HIDE!G:H, 2, FALSE))</f>
        <v>Llawdriniaeth y Colon a'r Rhefr</v>
      </c>
      <c r="AA248" s="3" t="str">
        <f>IF('Programmes (ENG)'!AA248="Supervisor to be Confirmed",VLOOKUP('Programmes (ENG)'!AA248,HIDE!A:B,2,FALSE),IF('Programmes (ENG)'!AA248="","",'Programmes (ENG)'!AA248))</f>
        <v xml:space="preserve">Mr Edgar Gelber </v>
      </c>
      <c r="AB248" s="3" t="str">
        <f>'Programmes (ENG)'!AB248</f>
        <v>F1</v>
      </c>
      <c r="AC248" s="10">
        <f>'Programmes (ENG)'!AC248</f>
        <v>45021</v>
      </c>
      <c r="AD248" s="10">
        <f>'Programmes (ENG)'!AD248</f>
        <v>45139</v>
      </c>
      <c r="AE248" s="3" t="str">
        <f>VLOOKUP('Programmes (ENG)'!AE248,HIDE!A:B,2, FALSE)</f>
        <v>Bwrdd Iechyd Prifysgol Betsi Cadwaladr</v>
      </c>
      <c r="AF248" s="3" t="str">
        <f>VLOOKUP('Programmes (ENG)'!AF248, HIDE!$A:$B, 2, FALSE)</f>
        <v>Ysbyty Gwynedd</v>
      </c>
      <c r="AG248" s="3" t="str">
        <f>VLOOKUP('Programmes (ENG)'!AG248, HIDE!$A:$B, 2, FALSE)</f>
        <v>Bangor</v>
      </c>
      <c r="AH248" s="3" t="str">
        <f>VLOOKUP('Programmes (ENG)'!AH248,HIDE!G:H, 2, FALSE)</f>
        <v>Meddygaeth Gyffredinol (Mewnol)</v>
      </c>
      <c r="AI248" s="3" t="str">
        <f t="shared" si="21"/>
        <v>/</v>
      </c>
      <c r="AJ248" s="3" t="str">
        <f>IF('Programmes (ENG)'!AJ248="","",VLOOKUP('Programmes (ENG)'!AJ248, HIDE!G:H, 2, FALSE))</f>
        <v>Meddygaeth Anadlol</v>
      </c>
      <c r="AK248" s="3" t="str">
        <f>IF('Programmes (ENG)'!AK248="Supervisor to be Confirmed",VLOOKUP('Programmes (ENG)'!AK248,HIDE!A:B,2,FALSE),IF('Programmes (ENG)'!AK248="","",'Programmes (ENG)'!AK248))</f>
        <v xml:space="preserve">Dr Damian McKeon </v>
      </c>
      <c r="AL248" s="10">
        <f>IF('Programmes (ENG)'!AL248="", "", 'Programmes (ENG)'!AL248)</f>
        <v>44776</v>
      </c>
      <c r="AM248" s="10">
        <f>IF('Programmes (ENG)'!AM248="", "", 'Programmes (ENG)'!AM248)</f>
        <v>45139</v>
      </c>
      <c r="AN248" s="9" t="str">
        <f>IF('Programmes (ENG)'!AN248="","",VLOOKUP('Programmes (ENG)'!AN248,HIDE!A:B,2,FALSE))</f>
        <v>Bwrdd Iechyd Prifysgol Betsi Cadwaladr</v>
      </c>
      <c r="AO248" s="39" t="str">
        <f>IF('Programmes (ENG)'!AO248="","",VLOOKUP('Programmes (ENG)'!AO248,HIDE!A:B,2,FALSE))</f>
        <v>Meddygfa Gwalchmai</v>
      </c>
      <c r="AP248" s="39" t="str">
        <f>IF('Programmes (ENG)'!AP248="","",VLOOKUP('Programmes (ENG)'!AP248,HIDE!$A:$B,2,FALSE))</f>
        <v>Caergybi</v>
      </c>
      <c r="AQ248" s="9" t="str">
        <f t="shared" si="22"/>
        <v>,</v>
      </c>
      <c r="AR248" s="39" t="str">
        <f>IF('Programmes (ENG)'!AR248="","",VLOOKUP('Programmes (ENG)'!AR248,HIDE!G:H,2,FALSE))</f>
        <v>Ymarfer Cyffredinol</v>
      </c>
      <c r="AS248" s="9" t="str">
        <f t="shared" si="23"/>
        <v>(LIFT)</v>
      </c>
      <c r="AT248" s="9" t="str">
        <f>IF('Programmes (ENG)'!AT248="Supervisor to be Confirmed",VLOOKUP('Programmes (ENG)'!AT248,HIDE!A:B,2,FALSE),IF('Programmes (ENG)'!AT248="","",'Programmes (ENG)'!AT248))</f>
        <v>Dr Richard Keatinge</v>
      </c>
    </row>
    <row r="249" spans="1:46" hidden="1" x14ac:dyDescent="0.25">
      <c r="A249" s="3" t="str">
        <f>'Programmes (ENG)'!A249</f>
        <v>LIFT</v>
      </c>
      <c r="B249" s="3" t="str">
        <f>'Programmes (ENG)'!B249</f>
        <v>FL1/7A1W/083b</v>
      </c>
      <c r="C249" s="3" t="str">
        <f>'Programmes (ENG)'!C249</f>
        <v>WAL/FP/083b</v>
      </c>
      <c r="D249" s="3" t="s">
        <v>872</v>
      </c>
      <c r="E249" s="5">
        <f>'Programmes (ENG)'!E249</f>
        <v>1</v>
      </c>
      <c r="F249" s="9" t="str">
        <f t="shared" si="18"/>
        <v>Meddygaeth Gyffredinol (Mewnol)/Meddygaeth Anadlol, Meddygaeth Gyffredinol (Mewnol)/Meddygaeth Geriatreg, Llawdriniaeth Gyffredinol/Llawdriniaeth y Colon a'r Rhefr,Ymarfer Cyffredinol (LIFT)</v>
      </c>
      <c r="G249" s="9" t="str">
        <f>IF('Programmes (ENG)'!G249="Supervisor to be Confirmed",VLOOKUP('Programmes (ENG)'!G249,HIDE!A:B,2,FALSE),IF('Programmes (ENG)'!G249="","",'Programmes (ENG)'!G249))</f>
        <v>Dr James Rigby</v>
      </c>
      <c r="H249" s="5" t="str">
        <f>'Programmes (ENG)'!H249</f>
        <v>F1</v>
      </c>
      <c r="I249" s="6">
        <f>'Programmes (ENG)'!I249</f>
        <v>44770</v>
      </c>
      <c r="J249" s="6">
        <f>'Programmes (ENG)'!J249</f>
        <v>44901</v>
      </c>
      <c r="K249" s="3" t="str">
        <f>VLOOKUP('Programmes (ENG)'!K249,HIDE!A:B,2, FALSE)</f>
        <v>Bwrdd Iechyd Prifysgol Betsi Cadwaladr</v>
      </c>
      <c r="L249" s="3" t="str">
        <f>VLOOKUP('Programmes (ENG)'!L249, HIDE!$A:$B, 2, FALSE)</f>
        <v>Ysbyty Gwynedd</v>
      </c>
      <c r="M249" s="3" t="str">
        <f>VLOOKUP('Programmes (ENG)'!M249, HIDE!$A:$B, 2, FALSE)</f>
        <v>Bangor</v>
      </c>
      <c r="N249" s="3" t="str">
        <f>VLOOKUP('Programmes (ENG)'!N249,HIDE!G:H, 2, FALSE)</f>
        <v>Meddygaeth Gyffredinol (Mewnol)</v>
      </c>
      <c r="O249" s="3" t="str">
        <f t="shared" si="19"/>
        <v>/</v>
      </c>
      <c r="P249" s="3" t="str">
        <f>IF('Programmes (ENG)'!P249="","",VLOOKUP('Programmes (ENG)'!P249, HIDE!G:H, 2, FALSE))</f>
        <v>Meddygaeth Anadlol</v>
      </c>
      <c r="Q249" s="3" t="str">
        <f>IF('Programmes (ENG)'!Q249="Supervisor to be Confirmed",VLOOKUP('Programmes (ENG)'!Q249,HIDE!A:B,2,FALSE),IF('Programmes (ENG)'!Q249="","",'Programmes (ENG)'!Q249))</f>
        <v xml:space="preserve">Dr Damian McKeon </v>
      </c>
      <c r="R249" s="3" t="str">
        <f>'Programmes (ENG)'!R249</f>
        <v>F1</v>
      </c>
      <c r="S249" s="10">
        <f>'Programmes (ENG)'!S249</f>
        <v>44537</v>
      </c>
      <c r="T249" s="10">
        <f>'Programmes (ENG)'!T249</f>
        <v>45020</v>
      </c>
      <c r="U249" s="3" t="str">
        <f>VLOOKUP('Programmes (ENG)'!U249,HIDE!A:B,2, FALSE)</f>
        <v>Bwrdd Iechyd Prifysgol Betsi Cadwaladr</v>
      </c>
      <c r="V249" s="3" t="str">
        <f>VLOOKUP('Programmes (ENG)'!V249, HIDE!$A:$B, 2, FALSE)</f>
        <v>Ysbyty Gwynedd</v>
      </c>
      <c r="W249" s="3" t="str">
        <f>VLOOKUP('Programmes (ENG)'!W249, HIDE!$A:$B, 2, FALSE)</f>
        <v>Bangor</v>
      </c>
      <c r="X249" s="3" t="str">
        <f>VLOOKUP('Programmes (ENG)'!X249,HIDE!G:H, 2, FALSE)</f>
        <v>Meddygaeth Gyffredinol (Mewnol)</v>
      </c>
      <c r="Y249" s="3" t="str">
        <f t="shared" si="20"/>
        <v>/</v>
      </c>
      <c r="Z249" s="3" t="str">
        <f>IF('Programmes (ENG)'!Z249="","",VLOOKUP('Programmes (ENG)'!Z249, HIDE!G:H, 2, FALSE))</f>
        <v>Meddygaeth Geriatreg</v>
      </c>
      <c r="AA249" s="3" t="str">
        <f>IF('Programmes (ENG)'!AA249="Supervisor to be Confirmed",VLOOKUP('Programmes (ENG)'!AA249,HIDE!A:B,2,FALSE),IF('Programmes (ENG)'!AA249="","",'Programmes (ENG)'!AA249))</f>
        <v xml:space="preserve">Dr Sion Jones </v>
      </c>
      <c r="AB249" s="3" t="str">
        <f>'Programmes (ENG)'!AB249</f>
        <v>F1</v>
      </c>
      <c r="AC249" s="10">
        <f>'Programmes (ENG)'!AC249</f>
        <v>45021</v>
      </c>
      <c r="AD249" s="10">
        <f>'Programmes (ENG)'!AD249</f>
        <v>45139</v>
      </c>
      <c r="AE249" s="3" t="str">
        <f>VLOOKUP('Programmes (ENG)'!AE249,HIDE!A:B,2, FALSE)</f>
        <v>Bwrdd Iechyd Prifysgol Betsi Cadwaladr</v>
      </c>
      <c r="AF249" s="3" t="str">
        <f>VLOOKUP('Programmes (ENG)'!AF249, HIDE!$A:$B, 2, FALSE)</f>
        <v>Ysbyty Gwynedd</v>
      </c>
      <c r="AG249" s="3" t="str">
        <f>VLOOKUP('Programmes (ENG)'!AG249, HIDE!$A:$B, 2, FALSE)</f>
        <v>Bangor</v>
      </c>
      <c r="AH249" s="3" t="str">
        <f>VLOOKUP('Programmes (ENG)'!AH249,HIDE!G:H, 2, FALSE)</f>
        <v>Llawdriniaeth Gyffredinol</v>
      </c>
      <c r="AI249" s="3" t="str">
        <f t="shared" si="21"/>
        <v>/</v>
      </c>
      <c r="AJ249" s="3" t="str">
        <f>IF('Programmes (ENG)'!AJ249="","",VLOOKUP('Programmes (ENG)'!AJ249, HIDE!G:H, 2, FALSE))</f>
        <v>Llawdriniaeth y Colon a'r Rhefr</v>
      </c>
      <c r="AK249" s="3" t="str">
        <f>IF('Programmes (ENG)'!AK249="Supervisor to be Confirmed",VLOOKUP('Programmes (ENG)'!AK249,HIDE!A:B,2,FALSE),IF('Programmes (ENG)'!AK249="","",'Programmes (ENG)'!AK249))</f>
        <v xml:space="preserve">Mr Edgar Gelber </v>
      </c>
      <c r="AL249" s="10">
        <f>IF('Programmes (ENG)'!AL249="", "", 'Programmes (ENG)'!AL249)</f>
        <v>44776</v>
      </c>
      <c r="AM249" s="10">
        <f>IF('Programmes (ENG)'!AM249="", "", 'Programmes (ENG)'!AM249)</f>
        <v>45139</v>
      </c>
      <c r="AN249" s="9" t="str">
        <f>IF('Programmes (ENG)'!AN249="","",VLOOKUP('Programmes (ENG)'!AN249,HIDE!A:B,2,FALSE))</f>
        <v>Bwrdd Iechyd Prifysgol Betsi Cadwaladr</v>
      </c>
      <c r="AO249" s="39" t="str">
        <f>IF('Programmes (ENG)'!AO249="","",VLOOKUP('Programmes (ENG)'!AO249,HIDE!A:B,2,FALSE))</f>
        <v>Canolfan Iechyd Y Felinheli</v>
      </c>
      <c r="AP249" s="39" t="str">
        <f>IF('Programmes (ENG)'!AP249="","",VLOOKUP('Programmes (ENG)'!AP249,HIDE!$A:$B,2,FALSE))</f>
        <v>Y Felinheli</v>
      </c>
      <c r="AQ249" s="9" t="str">
        <f t="shared" si="22"/>
        <v>,</v>
      </c>
      <c r="AR249" s="39" t="str">
        <f>IF('Programmes (ENG)'!AR249="","",VLOOKUP('Programmes (ENG)'!AR249,HIDE!G:H,2,FALSE))</f>
        <v>Ymarfer Cyffredinol</v>
      </c>
      <c r="AS249" s="9" t="str">
        <f t="shared" si="23"/>
        <v>(LIFT)</v>
      </c>
      <c r="AT249" s="9" t="str">
        <f>IF('Programmes (ENG)'!AT249="Supervisor to be Confirmed",VLOOKUP('Programmes (ENG)'!AT249,HIDE!A:B,2,FALSE),IF('Programmes (ENG)'!AT249="","",'Programmes (ENG)'!AT249))</f>
        <v>Dr James Rigby</v>
      </c>
    </row>
    <row r="250" spans="1:46" hidden="1" x14ac:dyDescent="0.25">
      <c r="A250" s="3" t="str">
        <f>'Programmes (ENG)'!A250</f>
        <v>LIFT</v>
      </c>
      <c r="B250" s="3" t="str">
        <f>'Programmes (ENG)'!B250</f>
        <v>FL1/7A1W/083c</v>
      </c>
      <c r="C250" s="3" t="str">
        <f>'Programmes (ENG)'!C250</f>
        <v>WAL/FP/083c</v>
      </c>
      <c r="D250" s="3" t="s">
        <v>872</v>
      </c>
      <c r="E250" s="5">
        <f>'Programmes (ENG)'!E250</f>
        <v>1</v>
      </c>
      <c r="F250" s="9" t="str">
        <f t="shared" si="18"/>
        <v>Llawdriniaeth Gyffredinol/Llawdriniaeth y Colon a'r Rhefr, Meddygaeth Gyffredinol (Mewnol)/Meddygaeth Anadlol, Meddygaeth Gyffredinol (Mewnol)/Meddygaeth Geriatreg,Ymarfer Cyffredinol (LIFT)</v>
      </c>
      <c r="G250" s="9" t="str">
        <f>IF('Programmes (ENG)'!G250="Supervisor to be Confirmed",VLOOKUP('Programmes (ENG)'!G250,HIDE!A:B,2,FALSE),IF('Programmes (ENG)'!G250="","",'Programmes (ENG)'!G250))</f>
        <v>Dr James Rigby</v>
      </c>
      <c r="H250" s="5" t="str">
        <f>'Programmes (ENG)'!H250</f>
        <v>F1</v>
      </c>
      <c r="I250" s="6">
        <f>'Programmes (ENG)'!I250</f>
        <v>44770</v>
      </c>
      <c r="J250" s="6">
        <f>'Programmes (ENG)'!J250</f>
        <v>44901</v>
      </c>
      <c r="K250" s="3" t="str">
        <f>VLOOKUP('Programmes (ENG)'!K250,HIDE!A:B,2, FALSE)</f>
        <v>Bwrdd Iechyd Prifysgol Betsi Cadwaladr</v>
      </c>
      <c r="L250" s="3" t="str">
        <f>VLOOKUP('Programmes (ENG)'!L250, HIDE!$A:$B, 2, FALSE)</f>
        <v>Ysbyty Gwynedd</v>
      </c>
      <c r="M250" s="3" t="str">
        <f>VLOOKUP('Programmes (ENG)'!M250, HIDE!$A:$B, 2, FALSE)</f>
        <v>Bangor</v>
      </c>
      <c r="N250" s="3" t="str">
        <f>VLOOKUP('Programmes (ENG)'!N250,HIDE!G:H, 2, FALSE)</f>
        <v>Llawdriniaeth Gyffredinol</v>
      </c>
      <c r="O250" s="3" t="str">
        <f t="shared" si="19"/>
        <v>/</v>
      </c>
      <c r="P250" s="3" t="str">
        <f>IF('Programmes (ENG)'!P250="","",VLOOKUP('Programmes (ENG)'!P250, HIDE!G:H, 2, FALSE))</f>
        <v>Llawdriniaeth y Colon a'r Rhefr</v>
      </c>
      <c r="Q250" s="3" t="str">
        <f>IF('Programmes (ENG)'!Q250="Supervisor to be Confirmed",VLOOKUP('Programmes (ENG)'!Q250,HIDE!A:B,2,FALSE),IF('Programmes (ENG)'!Q250="","",'Programmes (ENG)'!Q250))</f>
        <v xml:space="preserve">Mr Edgar Gelber </v>
      </c>
      <c r="R250" s="3" t="str">
        <f>'Programmes (ENG)'!R250</f>
        <v>F1</v>
      </c>
      <c r="S250" s="10">
        <f>'Programmes (ENG)'!S250</f>
        <v>44537</v>
      </c>
      <c r="T250" s="10">
        <f>'Programmes (ENG)'!T250</f>
        <v>45020</v>
      </c>
      <c r="U250" s="3" t="str">
        <f>VLOOKUP('Programmes (ENG)'!U250,HIDE!A:B,2, FALSE)</f>
        <v>Bwrdd Iechyd Prifysgol Betsi Cadwaladr</v>
      </c>
      <c r="V250" s="3" t="str">
        <f>VLOOKUP('Programmes (ENG)'!V250, HIDE!$A:$B, 2, FALSE)</f>
        <v>Ysbyty Gwynedd</v>
      </c>
      <c r="W250" s="3" t="str">
        <f>VLOOKUP('Programmes (ENG)'!W250, HIDE!$A:$B, 2, FALSE)</f>
        <v>Bangor</v>
      </c>
      <c r="X250" s="3" t="str">
        <f>VLOOKUP('Programmes (ENG)'!X250,HIDE!G:H, 2, FALSE)</f>
        <v>Meddygaeth Gyffredinol (Mewnol)</v>
      </c>
      <c r="Y250" s="3" t="str">
        <f t="shared" si="20"/>
        <v>/</v>
      </c>
      <c r="Z250" s="3" t="str">
        <f>IF('Programmes (ENG)'!Z250="","",VLOOKUP('Programmes (ENG)'!Z250, HIDE!G:H, 2, FALSE))</f>
        <v>Meddygaeth Anadlol</v>
      </c>
      <c r="AA250" s="3" t="str">
        <f>IF('Programmes (ENG)'!AA250="Supervisor to be Confirmed",VLOOKUP('Programmes (ENG)'!AA250,HIDE!A:B,2,FALSE),IF('Programmes (ENG)'!AA250="","",'Programmes (ENG)'!AA250))</f>
        <v xml:space="preserve">Dr Damian McKeon </v>
      </c>
      <c r="AB250" s="3" t="str">
        <f>'Programmes (ENG)'!AB250</f>
        <v>F1</v>
      </c>
      <c r="AC250" s="10">
        <f>'Programmes (ENG)'!AC250</f>
        <v>45021</v>
      </c>
      <c r="AD250" s="10">
        <f>'Programmes (ENG)'!AD250</f>
        <v>45139</v>
      </c>
      <c r="AE250" s="3" t="str">
        <f>VLOOKUP('Programmes (ENG)'!AE250,HIDE!A:B,2, FALSE)</f>
        <v>Bwrdd Iechyd Prifysgol Betsi Cadwaladr</v>
      </c>
      <c r="AF250" s="3" t="str">
        <f>VLOOKUP('Programmes (ENG)'!AF250, HIDE!$A:$B, 2, FALSE)</f>
        <v>Ysbyty Gwynedd</v>
      </c>
      <c r="AG250" s="3" t="str">
        <f>VLOOKUP('Programmes (ENG)'!AG250, HIDE!$A:$B, 2, FALSE)</f>
        <v>Bangor</v>
      </c>
      <c r="AH250" s="3" t="str">
        <f>VLOOKUP('Programmes (ENG)'!AH250,HIDE!G:H, 2, FALSE)</f>
        <v>Meddygaeth Gyffredinol (Mewnol)</v>
      </c>
      <c r="AI250" s="3" t="str">
        <f t="shared" si="21"/>
        <v>/</v>
      </c>
      <c r="AJ250" s="3" t="str">
        <f>IF('Programmes (ENG)'!AJ250="","",VLOOKUP('Programmes (ENG)'!AJ250, HIDE!G:H, 2, FALSE))</f>
        <v>Meddygaeth Geriatreg</v>
      </c>
      <c r="AK250" s="3" t="str">
        <f>IF('Programmes (ENG)'!AK250="Supervisor to be Confirmed",VLOOKUP('Programmes (ENG)'!AK250,HIDE!A:B,2,FALSE),IF('Programmes (ENG)'!AK250="","",'Programmes (ENG)'!AK250))</f>
        <v xml:space="preserve">Dr Sion Jones </v>
      </c>
      <c r="AL250" s="10">
        <f>IF('Programmes (ENG)'!AL250="", "", 'Programmes (ENG)'!AL250)</f>
        <v>44776</v>
      </c>
      <c r="AM250" s="10">
        <f>IF('Programmes (ENG)'!AM250="", "", 'Programmes (ENG)'!AM250)</f>
        <v>45139</v>
      </c>
      <c r="AN250" s="9" t="str">
        <f>IF('Programmes (ENG)'!AN250="","",VLOOKUP('Programmes (ENG)'!AN250,HIDE!A:B,2,FALSE))</f>
        <v>Bwrdd Iechyd Prifysgol Betsi Cadwaladr</v>
      </c>
      <c r="AO250" s="39" t="str">
        <f>IF('Programmes (ENG)'!AO250="","",VLOOKUP('Programmes (ENG)'!AO250,HIDE!A:B,2,FALSE))</f>
        <v>Canolfan Iechyd Y Felinheli</v>
      </c>
      <c r="AP250" s="39" t="str">
        <f>IF('Programmes (ENG)'!AP250="","",VLOOKUP('Programmes (ENG)'!AP250,HIDE!$A:$B,2,FALSE))</f>
        <v>Y Felinheli</v>
      </c>
      <c r="AQ250" s="9" t="str">
        <f t="shared" si="22"/>
        <v>,</v>
      </c>
      <c r="AR250" s="39" t="str">
        <f>IF('Programmes (ENG)'!AR250="","",VLOOKUP('Programmes (ENG)'!AR250,HIDE!G:H,2,FALSE))</f>
        <v>Ymarfer Cyffredinol</v>
      </c>
      <c r="AS250" s="9" t="str">
        <f t="shared" si="23"/>
        <v>(LIFT)</v>
      </c>
      <c r="AT250" s="9" t="str">
        <f>IF('Programmes (ENG)'!AT250="Supervisor to be Confirmed",VLOOKUP('Programmes (ENG)'!AT250,HIDE!A:B,2,FALSE),IF('Programmes (ENG)'!AT250="","",'Programmes (ENG)'!AT250))</f>
        <v>Dr James Rigby</v>
      </c>
    </row>
    <row r="251" spans="1:46" hidden="1" x14ac:dyDescent="0.25">
      <c r="A251" s="3" t="str">
        <f>'Programmes (ENG)'!A251</f>
        <v>FP</v>
      </c>
      <c r="B251" s="3" t="str">
        <f>'Programmes (ENG)'!B251</f>
        <v>F1/7A1W/084a</v>
      </c>
      <c r="C251" s="3" t="str">
        <f>'Programmes (ENG)'!C251</f>
        <v>WAL/FP/084a</v>
      </c>
      <c r="D251" s="3" t="s">
        <v>872</v>
      </c>
      <c r="E251" s="5">
        <f>'Programmes (ENG)'!E251</f>
        <v>1</v>
      </c>
      <c r="F251" s="9" t="str">
        <f t="shared" si="18"/>
        <v xml:space="preserve">Meddygaeth Gyffredinol (Mewnol)/Meddygaeth Anadlol, Llawdriniaeth Gyffredinol/Llawdriniaeth y Colon a'r Rhefr, Meddygaeth Gyffredinol (Mewnol)/Meddygaeth Arennol </v>
      </c>
      <c r="G251" s="9" t="str">
        <f>IF('Programmes (ENG)'!G251="Supervisor to be Confirmed",VLOOKUP('Programmes (ENG)'!G251,HIDE!A:B,2,FALSE),IF('Programmes (ENG)'!G251="","",'Programmes (ENG)'!G251))</f>
        <v xml:space="preserve">Dr Damian McKeon </v>
      </c>
      <c r="H251" s="5" t="str">
        <f>'Programmes (ENG)'!H251</f>
        <v>F1</v>
      </c>
      <c r="I251" s="6">
        <f>'Programmes (ENG)'!I251</f>
        <v>44770</v>
      </c>
      <c r="J251" s="6">
        <f>'Programmes (ENG)'!J251</f>
        <v>44901</v>
      </c>
      <c r="K251" s="3" t="str">
        <f>VLOOKUP('Programmes (ENG)'!K251,HIDE!A:B,2, FALSE)</f>
        <v>Bwrdd Iechyd Prifysgol Betsi Cadwaladr</v>
      </c>
      <c r="L251" s="3" t="str">
        <f>VLOOKUP('Programmes (ENG)'!L251, HIDE!$A:$B, 2, FALSE)</f>
        <v>Ysbyty Gwynedd</v>
      </c>
      <c r="M251" s="3" t="str">
        <f>VLOOKUP('Programmes (ENG)'!M251, HIDE!$A:$B, 2, FALSE)</f>
        <v>Bangor</v>
      </c>
      <c r="N251" s="3" t="str">
        <f>VLOOKUP('Programmes (ENG)'!N251,HIDE!G:H, 2, FALSE)</f>
        <v>Meddygaeth Gyffredinol (Mewnol)</v>
      </c>
      <c r="O251" s="3" t="str">
        <f t="shared" si="19"/>
        <v>/</v>
      </c>
      <c r="P251" s="3" t="str">
        <f>IF('Programmes (ENG)'!P251="","",VLOOKUP('Programmes (ENG)'!P251, HIDE!G:H, 2, FALSE))</f>
        <v>Meddygaeth Anadlol</v>
      </c>
      <c r="Q251" s="3" t="str">
        <f>IF('Programmes (ENG)'!Q251="Supervisor to be Confirmed",VLOOKUP('Programmes (ENG)'!Q251,HIDE!A:B,2,FALSE),IF('Programmes (ENG)'!Q251="","",'Programmes (ENG)'!Q251))</f>
        <v xml:space="preserve">Dr Damian McKeon </v>
      </c>
      <c r="R251" s="3" t="str">
        <f>'Programmes (ENG)'!R251</f>
        <v>F1</v>
      </c>
      <c r="S251" s="10">
        <f>'Programmes (ENG)'!S251</f>
        <v>44537</v>
      </c>
      <c r="T251" s="10">
        <f>'Programmes (ENG)'!T251</f>
        <v>45020</v>
      </c>
      <c r="U251" s="3" t="str">
        <f>VLOOKUP('Programmes (ENG)'!U251,HIDE!A:B,2, FALSE)</f>
        <v>Bwrdd Iechyd Prifysgol Betsi Cadwaladr</v>
      </c>
      <c r="V251" s="3" t="str">
        <f>VLOOKUP('Programmes (ENG)'!V251, HIDE!$A:$B, 2, FALSE)</f>
        <v>Ysbyty Gwynedd</v>
      </c>
      <c r="W251" s="3" t="str">
        <f>VLOOKUP('Programmes (ENG)'!W251, HIDE!$A:$B, 2, FALSE)</f>
        <v>Bangor</v>
      </c>
      <c r="X251" s="3" t="str">
        <f>VLOOKUP('Programmes (ENG)'!X251,HIDE!G:H, 2, FALSE)</f>
        <v>Llawdriniaeth Gyffredinol</v>
      </c>
      <c r="Y251" s="3" t="str">
        <f t="shared" si="20"/>
        <v>/</v>
      </c>
      <c r="Z251" s="3" t="str">
        <f>IF('Programmes (ENG)'!Z251="","",VLOOKUP('Programmes (ENG)'!Z251, HIDE!G:H, 2, FALSE))</f>
        <v>Llawdriniaeth y Colon a'r Rhefr</v>
      </c>
      <c r="AA251" s="3" t="str">
        <f>IF('Programmes (ENG)'!AA251="Supervisor to be Confirmed",VLOOKUP('Programmes (ENG)'!AA251,HIDE!A:B,2,FALSE),IF('Programmes (ENG)'!AA251="","",'Programmes (ENG)'!AA251))</f>
        <v xml:space="preserve">Mr Baber Chaudhary </v>
      </c>
      <c r="AB251" s="3" t="str">
        <f>'Programmes (ENG)'!AB251</f>
        <v>F1</v>
      </c>
      <c r="AC251" s="10">
        <f>'Programmes (ENG)'!AC251</f>
        <v>45021</v>
      </c>
      <c r="AD251" s="10">
        <f>'Programmes (ENG)'!AD251</f>
        <v>45139</v>
      </c>
      <c r="AE251" s="3" t="str">
        <f>VLOOKUP('Programmes (ENG)'!AE251,HIDE!A:B,2, FALSE)</f>
        <v>Bwrdd Iechyd Prifysgol Betsi Cadwaladr</v>
      </c>
      <c r="AF251" s="3" t="str">
        <f>VLOOKUP('Programmes (ENG)'!AF251, HIDE!$A:$B, 2, FALSE)</f>
        <v>Ysbyty Gwynedd</v>
      </c>
      <c r="AG251" s="3" t="str">
        <f>VLOOKUP('Programmes (ENG)'!AG251, HIDE!$A:$B, 2, FALSE)</f>
        <v>Bangor</v>
      </c>
      <c r="AH251" s="3" t="str">
        <f>VLOOKUP('Programmes (ENG)'!AH251,HIDE!G:H, 2, FALSE)</f>
        <v>Meddygaeth Gyffredinol (Mewnol)</v>
      </c>
      <c r="AI251" s="3" t="str">
        <f t="shared" si="21"/>
        <v>/</v>
      </c>
      <c r="AJ251" s="3" t="str">
        <f>IF('Programmes (ENG)'!AJ251="","",VLOOKUP('Programmes (ENG)'!AJ251, HIDE!G:H, 2, FALSE))</f>
        <v>Meddygaeth Arennol</v>
      </c>
      <c r="AK251" s="3" t="str">
        <f>IF('Programmes (ENG)'!AK251="Supervisor to be Confirmed",VLOOKUP('Programmes (ENG)'!AK251,HIDE!A:B,2,FALSE),IF('Programmes (ENG)'!AK251="","",'Programmes (ENG)'!AK251))</f>
        <v>Dr Fawad Muhammad</v>
      </c>
      <c r="AL251" s="10" t="str">
        <f>IF('Programmes (ENG)'!AL251="", "", 'Programmes (ENG)'!AL251)</f>
        <v/>
      </c>
      <c r="AM251" s="10" t="str">
        <f>IF('Programmes (ENG)'!AM251="", "", 'Programmes (ENG)'!AM251)</f>
        <v/>
      </c>
      <c r="AN251" s="9" t="str">
        <f>IF('Programmes (ENG)'!AN251="","",VLOOKUP('Programmes (ENG)'!AN251,HIDE!A:B,2,FALSE))</f>
        <v/>
      </c>
      <c r="AO251" s="9" t="str">
        <f>IF('Programmes (ENG)'!AO251="","",VLOOKUP('Programmes (ENG)'!AO251,HIDE!A:B,2,FALSE))</f>
        <v/>
      </c>
      <c r="AP251" s="9" t="str">
        <f>IF('Programmes (ENG)'!AP251="","",VLOOKUP('Programmes (ENG)'!AP251,HIDE!$A:$B,2,FALSE))</f>
        <v/>
      </c>
      <c r="AQ251" s="9" t="str">
        <f t="shared" si="22"/>
        <v/>
      </c>
      <c r="AR251" s="9" t="str">
        <f>IF('Programmes (ENG)'!AR251="","",VLOOKUP('Programmes (ENG)'!AR251,HIDE!A:B,2,FALSE))</f>
        <v/>
      </c>
      <c r="AS251" s="9" t="str">
        <f t="shared" si="23"/>
        <v/>
      </c>
      <c r="AT251" s="9" t="str">
        <f>IF('Programmes (ENG)'!AT251="Supervisor to be Confirmed",VLOOKUP('Programmes (ENG)'!AT251,HIDE!A:B,2,FALSE),IF('Programmes (ENG)'!AT251="","",'Programmes (ENG)'!AT251))</f>
        <v/>
      </c>
    </row>
    <row r="252" spans="1:46" hidden="1" x14ac:dyDescent="0.25">
      <c r="A252" s="3" t="str">
        <f>'Programmes (ENG)'!A252</f>
        <v>FP</v>
      </c>
      <c r="B252" s="3" t="str">
        <f>'Programmes (ENG)'!B252</f>
        <v>F1/7A1W/084b</v>
      </c>
      <c r="C252" s="3" t="str">
        <f>'Programmes (ENG)'!C252</f>
        <v>WAL/FP/084b</v>
      </c>
      <c r="D252" s="3" t="s">
        <v>872</v>
      </c>
      <c r="E252" s="5">
        <f>'Programmes (ENG)'!E252</f>
        <v>1</v>
      </c>
      <c r="F252" s="9" t="str">
        <f t="shared" si="18"/>
        <v xml:space="preserve">Meddygaeth Gyffredinol (Mewnol)/Meddygaeth Arennol, Meddygaeth Gyffredinol (Mewnol)/Meddygaeth Anadlol, Llawdriniaeth Gyffredinol/Llawdriniaeth y Colon a'r Rhefr </v>
      </c>
      <c r="G252" s="9" t="str">
        <f>IF('Programmes (ENG)'!G252="Supervisor to be Confirmed",VLOOKUP('Programmes (ENG)'!G252,HIDE!A:B,2,FALSE),IF('Programmes (ENG)'!G252="","",'Programmes (ENG)'!G252))</f>
        <v>Dr Fawad Muhammad</v>
      </c>
      <c r="H252" s="5" t="str">
        <f>'Programmes (ENG)'!H252</f>
        <v>F1</v>
      </c>
      <c r="I252" s="6">
        <f>'Programmes (ENG)'!I252</f>
        <v>44770</v>
      </c>
      <c r="J252" s="6">
        <f>'Programmes (ENG)'!J252</f>
        <v>44901</v>
      </c>
      <c r="K252" s="3" t="str">
        <f>VLOOKUP('Programmes (ENG)'!K252,HIDE!A:B,2, FALSE)</f>
        <v>Bwrdd Iechyd Prifysgol Betsi Cadwaladr</v>
      </c>
      <c r="L252" s="3" t="str">
        <f>VLOOKUP('Programmes (ENG)'!L252, HIDE!$A:$B, 2, FALSE)</f>
        <v>Ysbyty Gwynedd</v>
      </c>
      <c r="M252" s="3" t="str">
        <f>VLOOKUP('Programmes (ENG)'!M252, HIDE!$A:$B, 2, FALSE)</f>
        <v>Bangor</v>
      </c>
      <c r="N252" s="3" t="str">
        <f>VLOOKUP('Programmes (ENG)'!N252,HIDE!G:H, 2, FALSE)</f>
        <v>Meddygaeth Gyffredinol (Mewnol)</v>
      </c>
      <c r="O252" s="3" t="str">
        <f t="shared" si="19"/>
        <v>/</v>
      </c>
      <c r="P252" s="3" t="str">
        <f>IF('Programmes (ENG)'!P252="","",VLOOKUP('Programmes (ENG)'!P252, HIDE!G:H, 2, FALSE))</f>
        <v>Meddygaeth Arennol</v>
      </c>
      <c r="Q252" s="3" t="str">
        <f>IF('Programmes (ENG)'!Q252="Supervisor to be Confirmed",VLOOKUP('Programmes (ENG)'!Q252,HIDE!A:B,2,FALSE),IF('Programmes (ENG)'!Q252="","",'Programmes (ENG)'!Q252))</f>
        <v>Dr Fawad Muhammad</v>
      </c>
      <c r="R252" s="3" t="str">
        <f>'Programmes (ENG)'!R252</f>
        <v>F1</v>
      </c>
      <c r="S252" s="10">
        <f>'Programmes (ENG)'!S252</f>
        <v>44537</v>
      </c>
      <c r="T252" s="10">
        <f>'Programmes (ENG)'!T252</f>
        <v>45020</v>
      </c>
      <c r="U252" s="3" t="str">
        <f>VLOOKUP('Programmes (ENG)'!U252,HIDE!A:B,2, FALSE)</f>
        <v>Bwrdd Iechyd Prifysgol Betsi Cadwaladr</v>
      </c>
      <c r="V252" s="3" t="str">
        <f>VLOOKUP('Programmes (ENG)'!V252, HIDE!$A:$B, 2, FALSE)</f>
        <v>Ysbyty Gwynedd</v>
      </c>
      <c r="W252" s="3" t="str">
        <f>VLOOKUP('Programmes (ENG)'!W252, HIDE!$A:$B, 2, FALSE)</f>
        <v>Bangor</v>
      </c>
      <c r="X252" s="3" t="str">
        <f>VLOOKUP('Programmes (ENG)'!X252,HIDE!G:H, 2, FALSE)</f>
        <v>Meddygaeth Gyffredinol (Mewnol)</v>
      </c>
      <c r="Y252" s="3" t="str">
        <f t="shared" si="20"/>
        <v>/</v>
      </c>
      <c r="Z252" s="3" t="str">
        <f>IF('Programmes (ENG)'!Z252="","",VLOOKUP('Programmes (ENG)'!Z252, HIDE!G:H, 2, FALSE))</f>
        <v>Meddygaeth Anadlol</v>
      </c>
      <c r="AA252" s="3" t="str">
        <f>IF('Programmes (ENG)'!AA252="Supervisor to be Confirmed",VLOOKUP('Programmes (ENG)'!AA252,HIDE!A:B,2,FALSE),IF('Programmes (ENG)'!AA252="","",'Programmes (ENG)'!AA252))</f>
        <v xml:space="preserve">Dr Damian McKeon </v>
      </c>
      <c r="AB252" s="3" t="str">
        <f>'Programmes (ENG)'!AB252</f>
        <v>F1</v>
      </c>
      <c r="AC252" s="10">
        <f>'Programmes (ENG)'!AC252</f>
        <v>45021</v>
      </c>
      <c r="AD252" s="10">
        <f>'Programmes (ENG)'!AD252</f>
        <v>45139</v>
      </c>
      <c r="AE252" s="3" t="str">
        <f>VLOOKUP('Programmes (ENG)'!AE252,HIDE!A:B,2, FALSE)</f>
        <v>Bwrdd Iechyd Prifysgol Betsi Cadwaladr</v>
      </c>
      <c r="AF252" s="3" t="str">
        <f>VLOOKUP('Programmes (ENG)'!AF252, HIDE!$A:$B, 2, FALSE)</f>
        <v>Ysbyty Gwynedd</v>
      </c>
      <c r="AG252" s="3" t="str">
        <f>VLOOKUP('Programmes (ENG)'!AG252, HIDE!$A:$B, 2, FALSE)</f>
        <v>Bangor</v>
      </c>
      <c r="AH252" s="3" t="str">
        <f>VLOOKUP('Programmes (ENG)'!AH252,HIDE!G:H, 2, FALSE)</f>
        <v>Llawdriniaeth Gyffredinol</v>
      </c>
      <c r="AI252" s="3" t="str">
        <f t="shared" si="21"/>
        <v>/</v>
      </c>
      <c r="AJ252" s="3" t="str">
        <f>IF('Programmes (ENG)'!AJ252="","",VLOOKUP('Programmes (ENG)'!AJ252, HIDE!G:H, 2, FALSE))</f>
        <v>Llawdriniaeth y Colon a'r Rhefr</v>
      </c>
      <c r="AK252" s="3" t="str">
        <f>IF('Programmes (ENG)'!AK252="Supervisor to be Confirmed",VLOOKUP('Programmes (ENG)'!AK252,HIDE!A:B,2,FALSE),IF('Programmes (ENG)'!AK252="","",'Programmes (ENG)'!AK252))</f>
        <v xml:space="preserve">Mr Baber Chaudhary </v>
      </c>
      <c r="AL252" s="10" t="str">
        <f>IF('Programmes (ENG)'!AL252="", "", 'Programmes (ENG)'!AL252)</f>
        <v/>
      </c>
      <c r="AM252" s="10" t="str">
        <f>IF('Programmes (ENG)'!AM252="", "", 'Programmes (ENG)'!AM252)</f>
        <v/>
      </c>
      <c r="AN252" s="9" t="str">
        <f>IF('Programmes (ENG)'!AN252="","",VLOOKUP('Programmes (ENG)'!AN252,HIDE!A:B,2,FALSE))</f>
        <v/>
      </c>
      <c r="AO252" s="9" t="str">
        <f>IF('Programmes (ENG)'!AO252="","",VLOOKUP('Programmes (ENG)'!AO252,HIDE!A:B,2,FALSE))</f>
        <v/>
      </c>
      <c r="AP252" s="9" t="str">
        <f>IF('Programmes (ENG)'!AP252="","",VLOOKUP('Programmes (ENG)'!AP252,HIDE!$A:$B,2,FALSE))</f>
        <v/>
      </c>
      <c r="AQ252" s="9" t="str">
        <f t="shared" si="22"/>
        <v/>
      </c>
      <c r="AR252" s="9" t="str">
        <f>IF('Programmes (ENG)'!AR252="","",VLOOKUP('Programmes (ENG)'!AR252,HIDE!A:B,2,FALSE))</f>
        <v/>
      </c>
      <c r="AS252" s="9" t="str">
        <f t="shared" si="23"/>
        <v/>
      </c>
      <c r="AT252" s="9" t="str">
        <f>IF('Programmes (ENG)'!AT252="Supervisor to be Confirmed",VLOOKUP('Programmes (ENG)'!AT252,HIDE!A:B,2,FALSE),IF('Programmes (ENG)'!AT252="","",'Programmes (ENG)'!AT252))</f>
        <v/>
      </c>
    </row>
    <row r="253" spans="1:46" hidden="1" x14ac:dyDescent="0.25">
      <c r="A253" s="3" t="str">
        <f>'Programmes (ENG)'!A253</f>
        <v>FP</v>
      </c>
      <c r="B253" s="3" t="str">
        <f>'Programmes (ENG)'!B253</f>
        <v>F1/7A1W/084c</v>
      </c>
      <c r="C253" s="3" t="str">
        <f>'Programmes (ENG)'!C253</f>
        <v>WAL/FP/084c</v>
      </c>
      <c r="D253" s="3" t="s">
        <v>872</v>
      </c>
      <c r="E253" s="5">
        <f>'Programmes (ENG)'!E253</f>
        <v>1</v>
      </c>
      <c r="F253" s="9" t="str">
        <f t="shared" si="18"/>
        <v xml:space="preserve">Llawdriniaeth Gyffredinol/Llawdriniaeth y Colon a'r Rhefr, Meddygaeth Gyffredinol (Mewnol)/Meddygaeth Arennol, Meddygaeth Gyffredinol (Mewnol)/Meddygaeth Anadlol </v>
      </c>
      <c r="G253" s="9" t="str">
        <f>IF('Programmes (ENG)'!G253="Supervisor to be Confirmed",VLOOKUP('Programmes (ENG)'!G253,HIDE!A:B,2,FALSE),IF('Programmes (ENG)'!G253="","",'Programmes (ENG)'!G253))</f>
        <v xml:space="preserve">Mr Baber Chaudhary </v>
      </c>
      <c r="H253" s="5" t="str">
        <f>'Programmes (ENG)'!H253</f>
        <v>F1</v>
      </c>
      <c r="I253" s="6">
        <f>'Programmes (ENG)'!I253</f>
        <v>44770</v>
      </c>
      <c r="J253" s="6">
        <f>'Programmes (ENG)'!J253</f>
        <v>44901</v>
      </c>
      <c r="K253" s="3" t="str">
        <f>VLOOKUP('Programmes (ENG)'!K253,HIDE!A:B,2, FALSE)</f>
        <v>Bwrdd Iechyd Prifysgol Betsi Cadwaladr</v>
      </c>
      <c r="L253" s="3" t="str">
        <f>VLOOKUP('Programmes (ENG)'!L253, HIDE!$A:$B, 2, FALSE)</f>
        <v>Ysbyty Gwynedd</v>
      </c>
      <c r="M253" s="3" t="str">
        <f>VLOOKUP('Programmes (ENG)'!M253, HIDE!$A:$B, 2, FALSE)</f>
        <v>Bangor</v>
      </c>
      <c r="N253" s="3" t="str">
        <f>VLOOKUP('Programmes (ENG)'!N253,HIDE!G:H, 2, FALSE)</f>
        <v>Llawdriniaeth Gyffredinol</v>
      </c>
      <c r="O253" s="3" t="str">
        <f t="shared" si="19"/>
        <v>/</v>
      </c>
      <c r="P253" s="3" t="str">
        <f>IF('Programmes (ENG)'!P253="","",VLOOKUP('Programmes (ENG)'!P253, HIDE!G:H, 2, FALSE))</f>
        <v>Llawdriniaeth y Colon a'r Rhefr</v>
      </c>
      <c r="Q253" s="3" t="str">
        <f>IF('Programmes (ENG)'!Q253="Supervisor to be Confirmed",VLOOKUP('Programmes (ENG)'!Q253,HIDE!A:B,2,FALSE),IF('Programmes (ENG)'!Q253="","",'Programmes (ENG)'!Q253))</f>
        <v xml:space="preserve">Mr Baber Chaudhary </v>
      </c>
      <c r="R253" s="3" t="str">
        <f>'Programmes (ENG)'!R253</f>
        <v>F1</v>
      </c>
      <c r="S253" s="10">
        <f>'Programmes (ENG)'!S253</f>
        <v>44537</v>
      </c>
      <c r="T253" s="10">
        <f>'Programmes (ENG)'!T253</f>
        <v>45020</v>
      </c>
      <c r="U253" s="3" t="str">
        <f>VLOOKUP('Programmes (ENG)'!U253,HIDE!A:B,2, FALSE)</f>
        <v>Bwrdd Iechyd Prifysgol Betsi Cadwaladr</v>
      </c>
      <c r="V253" s="3" t="str">
        <f>VLOOKUP('Programmes (ENG)'!V253, HIDE!$A:$B, 2, FALSE)</f>
        <v>Ysbyty Gwynedd</v>
      </c>
      <c r="W253" s="3" t="str">
        <f>VLOOKUP('Programmes (ENG)'!W253, HIDE!$A:$B, 2, FALSE)</f>
        <v>Bangor</v>
      </c>
      <c r="X253" s="3" t="str">
        <f>VLOOKUP('Programmes (ENG)'!X253,HIDE!G:H, 2, FALSE)</f>
        <v>Meddygaeth Gyffredinol (Mewnol)</v>
      </c>
      <c r="Y253" s="3" t="str">
        <f t="shared" si="20"/>
        <v>/</v>
      </c>
      <c r="Z253" s="3" t="str">
        <f>IF('Programmes (ENG)'!Z253="","",VLOOKUP('Programmes (ENG)'!Z253, HIDE!G:H, 2, FALSE))</f>
        <v>Meddygaeth Arennol</v>
      </c>
      <c r="AA253" s="3" t="str">
        <f>IF('Programmes (ENG)'!AA253="Supervisor to be Confirmed",VLOOKUP('Programmes (ENG)'!AA253,HIDE!A:B,2,FALSE),IF('Programmes (ENG)'!AA253="","",'Programmes (ENG)'!AA253))</f>
        <v>Dr Fawad Muhammad</v>
      </c>
      <c r="AB253" s="3" t="str">
        <f>'Programmes (ENG)'!AB253</f>
        <v>F1</v>
      </c>
      <c r="AC253" s="10">
        <f>'Programmes (ENG)'!AC253</f>
        <v>45021</v>
      </c>
      <c r="AD253" s="10">
        <f>'Programmes (ENG)'!AD253</f>
        <v>45139</v>
      </c>
      <c r="AE253" s="3" t="str">
        <f>VLOOKUP('Programmes (ENG)'!AE253,HIDE!A:B,2, FALSE)</f>
        <v>Bwrdd Iechyd Prifysgol Betsi Cadwaladr</v>
      </c>
      <c r="AF253" s="3" t="str">
        <f>VLOOKUP('Programmes (ENG)'!AF253, HIDE!$A:$B, 2, FALSE)</f>
        <v>Ysbyty Gwynedd</v>
      </c>
      <c r="AG253" s="3" t="str">
        <f>VLOOKUP('Programmes (ENG)'!AG253, HIDE!$A:$B, 2, FALSE)</f>
        <v>Bangor</v>
      </c>
      <c r="AH253" s="3" t="str">
        <f>VLOOKUP('Programmes (ENG)'!AH253,HIDE!G:H, 2, FALSE)</f>
        <v>Meddygaeth Gyffredinol (Mewnol)</v>
      </c>
      <c r="AI253" s="3" t="str">
        <f t="shared" si="21"/>
        <v>/</v>
      </c>
      <c r="AJ253" s="3" t="str">
        <f>IF('Programmes (ENG)'!AJ253="","",VLOOKUP('Programmes (ENG)'!AJ253, HIDE!G:H, 2, FALSE))</f>
        <v>Meddygaeth Anadlol</v>
      </c>
      <c r="AK253" s="3" t="str">
        <f>IF('Programmes (ENG)'!AK253="Supervisor to be Confirmed",VLOOKUP('Programmes (ENG)'!AK253,HIDE!A:B,2,FALSE),IF('Programmes (ENG)'!AK253="","",'Programmes (ENG)'!AK253))</f>
        <v xml:space="preserve">Dr Damian McKeon </v>
      </c>
      <c r="AL253" s="10" t="str">
        <f>IF('Programmes (ENG)'!AL253="", "", 'Programmes (ENG)'!AL253)</f>
        <v/>
      </c>
      <c r="AM253" s="10" t="str">
        <f>IF('Programmes (ENG)'!AM253="", "", 'Programmes (ENG)'!AM253)</f>
        <v/>
      </c>
      <c r="AN253" s="9" t="str">
        <f>IF('Programmes (ENG)'!AN253="","",VLOOKUP('Programmes (ENG)'!AN253,HIDE!A:B,2,FALSE))</f>
        <v/>
      </c>
      <c r="AO253" s="9" t="str">
        <f>IF('Programmes (ENG)'!AO253="","",VLOOKUP('Programmes (ENG)'!AO253,HIDE!A:B,2,FALSE))</f>
        <v/>
      </c>
      <c r="AP253" s="9" t="str">
        <f>IF('Programmes (ENG)'!AP253="","",VLOOKUP('Programmes (ENG)'!AP253,HIDE!$A:$B,2,FALSE))</f>
        <v/>
      </c>
      <c r="AQ253" s="9" t="str">
        <f t="shared" si="22"/>
        <v/>
      </c>
      <c r="AR253" s="9" t="str">
        <f>IF('Programmes (ENG)'!AR253="","",VLOOKUP('Programmes (ENG)'!AR253,HIDE!A:B,2,FALSE))</f>
        <v/>
      </c>
      <c r="AS253" s="9" t="str">
        <f t="shared" si="23"/>
        <v/>
      </c>
      <c r="AT253" s="9" t="str">
        <f>IF('Programmes (ENG)'!AT253="Supervisor to be Confirmed",VLOOKUP('Programmes (ENG)'!AT253,HIDE!A:B,2,FALSE),IF('Programmes (ENG)'!AT253="","",'Programmes (ENG)'!AT253))</f>
        <v/>
      </c>
    </row>
    <row r="254" spans="1:46" hidden="1" x14ac:dyDescent="0.25">
      <c r="A254" s="3" t="str">
        <f>'Programmes (ENG)'!A254</f>
        <v>FP</v>
      </c>
      <c r="B254" s="3" t="str">
        <f>'Programmes (ENG)'!B254</f>
        <v>F1/7A1W/085a</v>
      </c>
      <c r="C254" s="3" t="str">
        <f>'Programmes (ENG)'!C254</f>
        <v>WAL/FP/085a</v>
      </c>
      <c r="D254" s="3" t="s">
        <v>872</v>
      </c>
      <c r="E254" s="5">
        <f>'Programmes (ENG)'!E254</f>
        <v>1</v>
      </c>
      <c r="F254" s="9" t="str">
        <f t="shared" si="18"/>
        <v xml:space="preserve">Meddygaeth Gyffredinol (Mewnol)/Meddygaeth Arennol, Wroleg, Cardioleg </v>
      </c>
      <c r="G254" s="9" t="str">
        <f>IF('Programmes (ENG)'!G254="Supervisor to be Confirmed",VLOOKUP('Programmes (ENG)'!G254,HIDE!A:B,2,FALSE),IF('Programmes (ENG)'!G254="","",'Programmes (ENG)'!G254))</f>
        <v xml:space="preserve">Dr Abdul Alejmi </v>
      </c>
      <c r="H254" s="5" t="str">
        <f>'Programmes (ENG)'!H254</f>
        <v>F1</v>
      </c>
      <c r="I254" s="6">
        <f>'Programmes (ENG)'!I254</f>
        <v>44770</v>
      </c>
      <c r="J254" s="6">
        <f>'Programmes (ENG)'!J254</f>
        <v>44901</v>
      </c>
      <c r="K254" s="3" t="str">
        <f>VLOOKUP('Programmes (ENG)'!K254,HIDE!A:B,2, FALSE)</f>
        <v>Bwrdd Iechyd Prifysgol Betsi Cadwaladr</v>
      </c>
      <c r="L254" s="3" t="str">
        <f>VLOOKUP('Programmes (ENG)'!L254, HIDE!$A:$B, 2, FALSE)</f>
        <v>Ysbyty Gwynedd</v>
      </c>
      <c r="M254" s="3" t="str">
        <f>VLOOKUP('Programmes (ENG)'!M254, HIDE!$A:$B, 2, FALSE)</f>
        <v>Bangor</v>
      </c>
      <c r="N254" s="3" t="str">
        <f>VLOOKUP('Programmes (ENG)'!N254,HIDE!G:H, 2, FALSE)</f>
        <v>Meddygaeth Gyffredinol (Mewnol)</v>
      </c>
      <c r="O254" s="3" t="str">
        <f t="shared" si="19"/>
        <v>/</v>
      </c>
      <c r="P254" s="3" t="str">
        <f>IF('Programmes (ENG)'!P254="","",VLOOKUP('Programmes (ENG)'!P254, HIDE!G:H, 2, FALSE))</f>
        <v>Meddygaeth Arennol</v>
      </c>
      <c r="Q254" s="3" t="str">
        <f>IF('Programmes (ENG)'!Q254="Supervisor to be Confirmed",VLOOKUP('Programmes (ENG)'!Q254,HIDE!A:B,2,FALSE),IF('Programmes (ENG)'!Q254="","",'Programmes (ENG)'!Q254))</f>
        <v xml:space="preserve">Dr Abdul Alejmi </v>
      </c>
      <c r="R254" s="3" t="str">
        <f>'Programmes (ENG)'!R254</f>
        <v>F1</v>
      </c>
      <c r="S254" s="10">
        <f>'Programmes (ENG)'!S254</f>
        <v>44537</v>
      </c>
      <c r="T254" s="10">
        <f>'Programmes (ENG)'!T254</f>
        <v>45020</v>
      </c>
      <c r="U254" s="3" t="str">
        <f>VLOOKUP('Programmes (ENG)'!U254,HIDE!A:B,2, FALSE)</f>
        <v>Bwrdd Iechyd Prifysgol Betsi Cadwaladr</v>
      </c>
      <c r="V254" s="3" t="str">
        <f>VLOOKUP('Programmes (ENG)'!V254, HIDE!$A:$B, 2, FALSE)</f>
        <v>Ysbyty Gwynedd</v>
      </c>
      <c r="W254" s="3" t="str">
        <f>VLOOKUP('Programmes (ENG)'!W254, HIDE!$A:$B, 2, FALSE)</f>
        <v>Bangor</v>
      </c>
      <c r="X254" s="3" t="str">
        <f>VLOOKUP('Programmes (ENG)'!X254,HIDE!G:H, 2, FALSE)</f>
        <v>Wroleg</v>
      </c>
      <c r="Y254" s="3" t="str">
        <f t="shared" si="20"/>
        <v/>
      </c>
      <c r="Z254" s="3" t="str">
        <f>IF('Programmes (ENG)'!Z254="","",VLOOKUP('Programmes (ENG)'!Z254, HIDE!G:H, 2, FALSE))</f>
        <v/>
      </c>
      <c r="AA254" s="3" t="str">
        <f>IF('Programmes (ENG)'!AA254="Supervisor to be Confirmed",VLOOKUP('Programmes (ENG)'!AA254,HIDE!A:B,2,FALSE),IF('Programmes (ENG)'!AA254="","",'Programmes (ENG)'!AA254))</f>
        <v xml:space="preserve">Mr Kyriacos Alexandrou </v>
      </c>
      <c r="AB254" s="3" t="str">
        <f>'Programmes (ENG)'!AB254</f>
        <v>F1</v>
      </c>
      <c r="AC254" s="10">
        <f>'Programmes (ENG)'!AC254</f>
        <v>45021</v>
      </c>
      <c r="AD254" s="10">
        <f>'Programmes (ENG)'!AD254</f>
        <v>45139</v>
      </c>
      <c r="AE254" s="3" t="str">
        <f>VLOOKUP('Programmes (ENG)'!AE254,HIDE!A:B,2, FALSE)</f>
        <v>Bwrdd Iechyd Prifysgol Betsi Cadwaladr</v>
      </c>
      <c r="AF254" s="3" t="str">
        <f>VLOOKUP('Programmes (ENG)'!AF254, HIDE!$A:$B, 2, FALSE)</f>
        <v>Ysbyty Gwynedd</v>
      </c>
      <c r="AG254" s="3" t="str">
        <f>VLOOKUP('Programmes (ENG)'!AG254, HIDE!$A:$B, 2, FALSE)</f>
        <v>Bangor</v>
      </c>
      <c r="AH254" s="3" t="str">
        <f>VLOOKUP('Programmes (ENG)'!AH254,HIDE!G:H, 2, FALSE)</f>
        <v>Cardioleg</v>
      </c>
      <c r="AI254" s="3" t="str">
        <f t="shared" si="21"/>
        <v/>
      </c>
      <c r="AJ254" s="3" t="str">
        <f>IF('Programmes (ENG)'!AJ254="","",VLOOKUP('Programmes (ENG)'!AJ254, HIDE!G:H, 2, FALSE))</f>
        <v/>
      </c>
      <c r="AK254" s="3" t="str">
        <f>IF('Programmes (ENG)'!AK254="Supervisor to be Confirmed",VLOOKUP('Programmes (ENG)'!AK254,HIDE!A:B,2,FALSE),IF('Programmes (ENG)'!AK254="","",'Programmes (ENG)'!AK254))</f>
        <v xml:space="preserve">Dr Mark Payne </v>
      </c>
      <c r="AL254" s="10" t="str">
        <f>IF('Programmes (ENG)'!AL254="", "", 'Programmes (ENG)'!AL254)</f>
        <v/>
      </c>
      <c r="AM254" s="10" t="str">
        <f>IF('Programmes (ENG)'!AM254="", "", 'Programmes (ENG)'!AM254)</f>
        <v/>
      </c>
      <c r="AN254" s="9" t="str">
        <f>IF('Programmes (ENG)'!AN254="","",VLOOKUP('Programmes (ENG)'!AN254,HIDE!A:B,2,FALSE))</f>
        <v/>
      </c>
      <c r="AO254" s="9" t="str">
        <f>IF('Programmes (ENG)'!AO254="","",VLOOKUP('Programmes (ENG)'!AO254,HIDE!A:B,2,FALSE))</f>
        <v/>
      </c>
      <c r="AP254" s="9" t="str">
        <f>IF('Programmes (ENG)'!AP254="","",VLOOKUP('Programmes (ENG)'!AP254,HIDE!$A:$B,2,FALSE))</f>
        <v/>
      </c>
      <c r="AQ254" s="9" t="str">
        <f t="shared" si="22"/>
        <v/>
      </c>
      <c r="AR254" s="9" t="str">
        <f>IF('Programmes (ENG)'!AR254="","",VLOOKUP('Programmes (ENG)'!AR254,HIDE!A:B,2,FALSE))</f>
        <v/>
      </c>
      <c r="AS254" s="9" t="str">
        <f t="shared" si="23"/>
        <v/>
      </c>
      <c r="AT254" s="9" t="str">
        <f>IF('Programmes (ENG)'!AT254="Supervisor to be Confirmed",VLOOKUP('Programmes (ENG)'!AT254,HIDE!A:B,2,FALSE),IF('Programmes (ENG)'!AT254="","",'Programmes (ENG)'!AT254))</f>
        <v/>
      </c>
    </row>
    <row r="255" spans="1:46" hidden="1" x14ac:dyDescent="0.25">
      <c r="A255" s="3" t="str">
        <f>'Programmes (ENG)'!A255</f>
        <v>FP</v>
      </c>
      <c r="B255" s="3" t="str">
        <f>'Programmes (ENG)'!B255</f>
        <v>F1/7A1W/085b</v>
      </c>
      <c r="C255" s="3" t="str">
        <f>'Programmes (ENG)'!C255</f>
        <v>WAL/FP/085b</v>
      </c>
      <c r="D255" s="3" t="s">
        <v>872</v>
      </c>
      <c r="E255" s="5">
        <f>'Programmes (ENG)'!E255</f>
        <v>1</v>
      </c>
      <c r="F255" s="9" t="str">
        <f t="shared" si="18"/>
        <v xml:space="preserve">Cardioleg, Meddygaeth Gyffredinol (Mewnol)/Meddygaeth Arennol, Wroleg </v>
      </c>
      <c r="G255" s="9" t="str">
        <f>IF('Programmes (ENG)'!G255="Supervisor to be Confirmed",VLOOKUP('Programmes (ENG)'!G255,HIDE!A:B,2,FALSE),IF('Programmes (ENG)'!G255="","",'Programmes (ENG)'!G255))</f>
        <v xml:space="preserve">Dr Mark Payne </v>
      </c>
      <c r="H255" s="5" t="str">
        <f>'Programmes (ENG)'!H255</f>
        <v>F1</v>
      </c>
      <c r="I255" s="6">
        <f>'Programmes (ENG)'!I255</f>
        <v>44770</v>
      </c>
      <c r="J255" s="6">
        <f>'Programmes (ENG)'!J255</f>
        <v>44901</v>
      </c>
      <c r="K255" s="3" t="str">
        <f>VLOOKUP('Programmes (ENG)'!K255,HIDE!A:B,2, FALSE)</f>
        <v>Bwrdd Iechyd Prifysgol Betsi Cadwaladr</v>
      </c>
      <c r="L255" s="3" t="str">
        <f>VLOOKUP('Programmes (ENG)'!L255, HIDE!$A:$B, 2, FALSE)</f>
        <v>Ysbyty Gwynedd</v>
      </c>
      <c r="M255" s="3" t="str">
        <f>VLOOKUP('Programmes (ENG)'!M255, HIDE!$A:$B, 2, FALSE)</f>
        <v>Bangor</v>
      </c>
      <c r="N255" s="3" t="str">
        <f>VLOOKUP('Programmes (ENG)'!N255,HIDE!G:H, 2, FALSE)</f>
        <v>Cardioleg</v>
      </c>
      <c r="O255" s="3" t="str">
        <f t="shared" si="19"/>
        <v/>
      </c>
      <c r="P255" s="3" t="str">
        <f>IF('Programmes (ENG)'!P255="","",VLOOKUP('Programmes (ENG)'!P255, HIDE!G:H, 2, FALSE))</f>
        <v/>
      </c>
      <c r="Q255" s="3" t="str">
        <f>IF('Programmes (ENG)'!Q255="Supervisor to be Confirmed",VLOOKUP('Programmes (ENG)'!Q255,HIDE!A:B,2,FALSE),IF('Programmes (ENG)'!Q255="","",'Programmes (ENG)'!Q255))</f>
        <v xml:space="preserve">Dr Mark Payne </v>
      </c>
      <c r="R255" s="3" t="str">
        <f>'Programmes (ENG)'!R255</f>
        <v>F1</v>
      </c>
      <c r="S255" s="10">
        <f>'Programmes (ENG)'!S255</f>
        <v>44537</v>
      </c>
      <c r="T255" s="10">
        <f>'Programmes (ENG)'!T255</f>
        <v>45020</v>
      </c>
      <c r="U255" s="3" t="str">
        <f>VLOOKUP('Programmes (ENG)'!U255,HIDE!A:B,2, FALSE)</f>
        <v>Bwrdd Iechyd Prifysgol Betsi Cadwaladr</v>
      </c>
      <c r="V255" s="3" t="str">
        <f>VLOOKUP('Programmes (ENG)'!V255, HIDE!$A:$B, 2, FALSE)</f>
        <v>Ysbyty Gwynedd</v>
      </c>
      <c r="W255" s="3" t="str">
        <f>VLOOKUP('Programmes (ENG)'!W255, HIDE!$A:$B, 2, FALSE)</f>
        <v>Bangor</v>
      </c>
      <c r="X255" s="3" t="str">
        <f>VLOOKUP('Programmes (ENG)'!X255,HIDE!G:H, 2, FALSE)</f>
        <v>Meddygaeth Gyffredinol (Mewnol)</v>
      </c>
      <c r="Y255" s="3" t="str">
        <f t="shared" si="20"/>
        <v>/</v>
      </c>
      <c r="Z255" s="3" t="str">
        <f>IF('Programmes (ENG)'!Z255="","",VLOOKUP('Programmes (ENG)'!Z255, HIDE!G:H, 2, FALSE))</f>
        <v>Meddygaeth Arennol</v>
      </c>
      <c r="AA255" s="3" t="str">
        <f>IF('Programmes (ENG)'!AA255="Supervisor to be Confirmed",VLOOKUP('Programmes (ENG)'!AA255,HIDE!A:B,2,FALSE),IF('Programmes (ENG)'!AA255="","",'Programmes (ENG)'!AA255))</f>
        <v xml:space="preserve">Dr Abdul Alejmi </v>
      </c>
      <c r="AB255" s="3" t="str">
        <f>'Programmes (ENG)'!AB255</f>
        <v>F1</v>
      </c>
      <c r="AC255" s="10">
        <f>'Programmes (ENG)'!AC255</f>
        <v>45021</v>
      </c>
      <c r="AD255" s="10">
        <f>'Programmes (ENG)'!AD255</f>
        <v>45139</v>
      </c>
      <c r="AE255" s="3" t="str">
        <f>VLOOKUP('Programmes (ENG)'!AE255,HIDE!A:B,2, FALSE)</f>
        <v>Bwrdd Iechyd Prifysgol Betsi Cadwaladr</v>
      </c>
      <c r="AF255" s="3" t="str">
        <f>VLOOKUP('Programmes (ENG)'!AF255, HIDE!$A:$B, 2, FALSE)</f>
        <v>Ysbyty Gwynedd</v>
      </c>
      <c r="AG255" s="3" t="str">
        <f>VLOOKUP('Programmes (ENG)'!AG255, HIDE!$A:$B, 2, FALSE)</f>
        <v>Bangor</v>
      </c>
      <c r="AH255" s="3" t="str">
        <f>VLOOKUP('Programmes (ENG)'!AH255,HIDE!G:H, 2, FALSE)</f>
        <v>Wroleg</v>
      </c>
      <c r="AI255" s="3" t="str">
        <f t="shared" si="21"/>
        <v/>
      </c>
      <c r="AJ255" s="3" t="str">
        <f>IF('Programmes (ENG)'!AJ255="","",VLOOKUP('Programmes (ENG)'!AJ255, HIDE!G:H, 2, FALSE))</f>
        <v/>
      </c>
      <c r="AK255" s="3" t="str">
        <f>IF('Programmes (ENG)'!AK255="Supervisor to be Confirmed",VLOOKUP('Programmes (ENG)'!AK255,HIDE!A:B,2,FALSE),IF('Programmes (ENG)'!AK255="","",'Programmes (ENG)'!AK255))</f>
        <v xml:space="preserve">Mr Kyriacos Alexandrou </v>
      </c>
      <c r="AL255" s="10" t="str">
        <f>IF('Programmes (ENG)'!AL255="", "", 'Programmes (ENG)'!AL255)</f>
        <v/>
      </c>
      <c r="AM255" s="10" t="str">
        <f>IF('Programmes (ENG)'!AM255="", "", 'Programmes (ENG)'!AM255)</f>
        <v/>
      </c>
      <c r="AN255" s="9" t="str">
        <f>IF('Programmes (ENG)'!AN255="","",VLOOKUP('Programmes (ENG)'!AN255,HIDE!A:B,2,FALSE))</f>
        <v/>
      </c>
      <c r="AO255" s="9" t="str">
        <f>IF('Programmes (ENG)'!AO255="","",VLOOKUP('Programmes (ENG)'!AO255,HIDE!A:B,2,FALSE))</f>
        <v/>
      </c>
      <c r="AP255" s="9" t="str">
        <f>IF('Programmes (ENG)'!AP255="","",VLOOKUP('Programmes (ENG)'!AP255,HIDE!$A:$B,2,FALSE))</f>
        <v/>
      </c>
      <c r="AQ255" s="9" t="str">
        <f t="shared" si="22"/>
        <v/>
      </c>
      <c r="AR255" s="9" t="str">
        <f>IF('Programmes (ENG)'!AR255="","",VLOOKUP('Programmes (ENG)'!AR255,HIDE!A:B,2,FALSE))</f>
        <v/>
      </c>
      <c r="AS255" s="9" t="str">
        <f t="shared" si="23"/>
        <v/>
      </c>
      <c r="AT255" s="9" t="str">
        <f>IF('Programmes (ENG)'!AT255="Supervisor to be Confirmed",VLOOKUP('Programmes (ENG)'!AT255,HIDE!A:B,2,FALSE),IF('Programmes (ENG)'!AT255="","",'Programmes (ENG)'!AT255))</f>
        <v/>
      </c>
    </row>
    <row r="256" spans="1:46" hidden="1" x14ac:dyDescent="0.25">
      <c r="A256" s="3" t="str">
        <f>'Programmes (ENG)'!A256</f>
        <v>FP</v>
      </c>
      <c r="B256" s="3" t="str">
        <f>'Programmes (ENG)'!B256</f>
        <v>F1/7A1W/085c</v>
      </c>
      <c r="C256" s="3" t="str">
        <f>'Programmes (ENG)'!C256</f>
        <v>WAL/FP/085c</v>
      </c>
      <c r="D256" s="3" t="s">
        <v>872</v>
      </c>
      <c r="E256" s="5">
        <f>'Programmes (ENG)'!E256</f>
        <v>1</v>
      </c>
      <c r="F256" s="9" t="str">
        <f t="shared" si="18"/>
        <v xml:space="preserve">Wroleg, Cardioleg, Meddygaeth Gyffredinol (Mewnol)/Meddygaeth Arennol </v>
      </c>
      <c r="G256" s="9" t="str">
        <f>IF('Programmes (ENG)'!G256="Supervisor to be Confirmed",VLOOKUP('Programmes (ENG)'!G256,HIDE!A:B,2,FALSE),IF('Programmes (ENG)'!G256="","",'Programmes (ENG)'!G256))</f>
        <v xml:space="preserve">Mr Kyriacos Alexandrou </v>
      </c>
      <c r="H256" s="5" t="str">
        <f>'Programmes (ENG)'!H256</f>
        <v>F1</v>
      </c>
      <c r="I256" s="6">
        <f>'Programmes (ENG)'!I256</f>
        <v>44770</v>
      </c>
      <c r="J256" s="6">
        <f>'Programmes (ENG)'!J256</f>
        <v>44901</v>
      </c>
      <c r="K256" s="3" t="str">
        <f>VLOOKUP('Programmes (ENG)'!K256,HIDE!A:B,2, FALSE)</f>
        <v>Bwrdd Iechyd Prifysgol Betsi Cadwaladr</v>
      </c>
      <c r="L256" s="3" t="str">
        <f>VLOOKUP('Programmes (ENG)'!L256, HIDE!$A:$B, 2, FALSE)</f>
        <v>Ysbyty Gwynedd</v>
      </c>
      <c r="M256" s="3" t="str">
        <f>VLOOKUP('Programmes (ENG)'!M256, HIDE!$A:$B, 2, FALSE)</f>
        <v>Bangor</v>
      </c>
      <c r="N256" s="3" t="str">
        <f>VLOOKUP('Programmes (ENG)'!N256,HIDE!G:H, 2, FALSE)</f>
        <v>Wroleg</v>
      </c>
      <c r="O256" s="3" t="str">
        <f t="shared" si="19"/>
        <v/>
      </c>
      <c r="P256" s="3" t="str">
        <f>IF('Programmes (ENG)'!P256="","",VLOOKUP('Programmes (ENG)'!P256, HIDE!G:H, 2, FALSE))</f>
        <v/>
      </c>
      <c r="Q256" s="3" t="str">
        <f>IF('Programmes (ENG)'!Q256="Supervisor to be Confirmed",VLOOKUP('Programmes (ENG)'!Q256,HIDE!A:B,2,FALSE),IF('Programmes (ENG)'!Q256="","",'Programmes (ENG)'!Q256))</f>
        <v xml:space="preserve">Mr Kyriacos Alexandrou </v>
      </c>
      <c r="R256" s="3" t="str">
        <f>'Programmes (ENG)'!R256</f>
        <v>F1</v>
      </c>
      <c r="S256" s="10">
        <f>'Programmes (ENG)'!S256</f>
        <v>44537</v>
      </c>
      <c r="T256" s="10">
        <f>'Programmes (ENG)'!T256</f>
        <v>45020</v>
      </c>
      <c r="U256" s="3" t="str">
        <f>VLOOKUP('Programmes (ENG)'!U256,HIDE!A:B,2, FALSE)</f>
        <v>Bwrdd Iechyd Prifysgol Betsi Cadwaladr</v>
      </c>
      <c r="V256" s="3" t="str">
        <f>VLOOKUP('Programmes (ENG)'!V256, HIDE!$A:$B, 2, FALSE)</f>
        <v>Ysbyty Gwynedd</v>
      </c>
      <c r="W256" s="3" t="str">
        <f>VLOOKUP('Programmes (ENG)'!W256, HIDE!$A:$B, 2, FALSE)</f>
        <v>Bangor</v>
      </c>
      <c r="X256" s="3" t="str">
        <f>VLOOKUP('Programmes (ENG)'!X256,HIDE!G:H, 2, FALSE)</f>
        <v>Cardioleg</v>
      </c>
      <c r="Y256" s="3" t="str">
        <f t="shared" si="20"/>
        <v/>
      </c>
      <c r="Z256" s="3" t="str">
        <f>IF('Programmes (ENG)'!Z256="","",VLOOKUP('Programmes (ENG)'!Z256, HIDE!G:H, 2, FALSE))</f>
        <v/>
      </c>
      <c r="AA256" s="3" t="str">
        <f>IF('Programmes (ENG)'!AA256="Supervisor to be Confirmed",VLOOKUP('Programmes (ENG)'!AA256,HIDE!A:B,2,FALSE),IF('Programmes (ENG)'!AA256="","",'Programmes (ENG)'!AA256))</f>
        <v xml:space="preserve">Dr Mark Payne </v>
      </c>
      <c r="AB256" s="3" t="str">
        <f>'Programmes (ENG)'!AB256</f>
        <v>F1</v>
      </c>
      <c r="AC256" s="10">
        <f>'Programmes (ENG)'!AC256</f>
        <v>45021</v>
      </c>
      <c r="AD256" s="10">
        <f>'Programmes (ENG)'!AD256</f>
        <v>45139</v>
      </c>
      <c r="AE256" s="3" t="str">
        <f>VLOOKUP('Programmes (ENG)'!AE256,HIDE!A:B,2, FALSE)</f>
        <v>Bwrdd Iechyd Prifysgol Betsi Cadwaladr</v>
      </c>
      <c r="AF256" s="3" t="str">
        <f>VLOOKUP('Programmes (ENG)'!AF256, HIDE!$A:$B, 2, FALSE)</f>
        <v>Ysbyty Gwynedd</v>
      </c>
      <c r="AG256" s="3" t="str">
        <f>VLOOKUP('Programmes (ENG)'!AG256, HIDE!$A:$B, 2, FALSE)</f>
        <v>Bangor</v>
      </c>
      <c r="AH256" s="3" t="str">
        <f>VLOOKUP('Programmes (ENG)'!AH256,HIDE!G:H, 2, FALSE)</f>
        <v>Meddygaeth Gyffredinol (Mewnol)</v>
      </c>
      <c r="AI256" s="3" t="str">
        <f t="shared" si="21"/>
        <v>/</v>
      </c>
      <c r="AJ256" s="3" t="str">
        <f>IF('Programmes (ENG)'!AJ256="","",VLOOKUP('Programmes (ENG)'!AJ256, HIDE!G:H, 2, FALSE))</f>
        <v>Meddygaeth Arennol</v>
      </c>
      <c r="AK256" s="3" t="str">
        <f>IF('Programmes (ENG)'!AK256="Supervisor to be Confirmed",VLOOKUP('Programmes (ENG)'!AK256,HIDE!A:B,2,FALSE),IF('Programmes (ENG)'!AK256="","",'Programmes (ENG)'!AK256))</f>
        <v xml:space="preserve">Dr Abdul Alejmi </v>
      </c>
      <c r="AL256" s="10" t="str">
        <f>IF('Programmes (ENG)'!AL256="", "", 'Programmes (ENG)'!AL256)</f>
        <v/>
      </c>
      <c r="AM256" s="10" t="str">
        <f>IF('Programmes (ENG)'!AM256="", "", 'Programmes (ENG)'!AM256)</f>
        <v/>
      </c>
      <c r="AN256" s="9" t="str">
        <f>IF('Programmes (ENG)'!AN256="","",VLOOKUP('Programmes (ENG)'!AN256,HIDE!A:B,2,FALSE))</f>
        <v/>
      </c>
      <c r="AO256" s="9" t="str">
        <f>IF('Programmes (ENG)'!AO256="","",VLOOKUP('Programmes (ENG)'!AO256,HIDE!A:B,2,FALSE))</f>
        <v/>
      </c>
      <c r="AP256" s="9" t="str">
        <f>IF('Programmes (ENG)'!AP256="","",VLOOKUP('Programmes (ENG)'!AP256,HIDE!$A:$B,2,FALSE))</f>
        <v/>
      </c>
      <c r="AQ256" s="9" t="str">
        <f t="shared" si="22"/>
        <v/>
      </c>
      <c r="AR256" s="9" t="str">
        <f>IF('Programmes (ENG)'!AR256="","",VLOOKUP('Programmes (ENG)'!AR256,HIDE!A:B,2,FALSE))</f>
        <v/>
      </c>
      <c r="AS256" s="9" t="str">
        <f t="shared" si="23"/>
        <v/>
      </c>
      <c r="AT256" s="9" t="str">
        <f>IF('Programmes (ENG)'!AT256="Supervisor to be Confirmed",VLOOKUP('Programmes (ENG)'!AT256,HIDE!A:B,2,FALSE),IF('Programmes (ENG)'!AT256="","",'Programmes (ENG)'!AT256))</f>
        <v/>
      </c>
    </row>
    <row r="257" spans="1:46" hidden="1" x14ac:dyDescent="0.25">
      <c r="A257" s="36" t="str">
        <f>'Programmes (ENG)'!A257</f>
        <v>LIFT</v>
      </c>
      <c r="B257" s="3" t="str">
        <f>'Programmes (ENG)'!B257</f>
        <v>FL1/7A1W/086a</v>
      </c>
      <c r="C257" s="3" t="str">
        <f>'Programmes (ENG)'!C257</f>
        <v>WAL/FP/086a</v>
      </c>
      <c r="D257" s="3" t="s">
        <v>872</v>
      </c>
      <c r="E257" s="5">
        <f>'Programmes (ENG)'!E257</f>
        <v>1</v>
      </c>
      <c r="F257" s="9" t="str">
        <f t="shared" si="18"/>
        <v>Meddygaeth Frys, Llawdriniaeth Gyffredinol/Llawdriniaeth y Colon a'r Rhefr, Meddygaeth Gyffredinol (Mewnol)/Gastroenteroleg,Seiciatreg Gyswllt (LIFT)</v>
      </c>
      <c r="G257" s="9" t="str">
        <f>IF('Programmes (ENG)'!G257="Supervisor to be Confirmed",VLOOKUP('Programmes (ENG)'!G257,HIDE!A:B,2,FALSE),IF('Programmes (ENG)'!G257="","",'Programmes (ENG)'!G257))</f>
        <v>Dr Rob Perry</v>
      </c>
      <c r="H257" s="5" t="str">
        <f>'Programmes (ENG)'!H257</f>
        <v>F1</v>
      </c>
      <c r="I257" s="6">
        <f>'Programmes (ENG)'!I257</f>
        <v>44770</v>
      </c>
      <c r="J257" s="6">
        <f>'Programmes (ENG)'!J257</f>
        <v>44901</v>
      </c>
      <c r="K257" s="3" t="str">
        <f>VLOOKUP('Programmes (ENG)'!K257,HIDE!A:B,2, FALSE)</f>
        <v>Bwrdd Iechyd Prifysgol Betsi Cadwaladr</v>
      </c>
      <c r="L257" s="3" t="str">
        <f>VLOOKUP('Programmes (ENG)'!L257, HIDE!$A:$B, 2, FALSE)</f>
        <v>Ysbyty Gwynedd</v>
      </c>
      <c r="M257" s="3" t="str">
        <f>VLOOKUP('Programmes (ENG)'!M257, HIDE!$A:$B, 2, FALSE)</f>
        <v>Bangor</v>
      </c>
      <c r="N257" s="3" t="str">
        <f>VLOOKUP('Programmes (ENG)'!N257,HIDE!G:H, 2, FALSE)</f>
        <v>Meddygaeth Frys</v>
      </c>
      <c r="O257" s="3" t="str">
        <f t="shared" si="19"/>
        <v/>
      </c>
      <c r="P257" s="3" t="str">
        <f>IF('Programmes (ENG)'!P257="","",VLOOKUP('Programmes (ENG)'!P257, HIDE!G:H, 2, FALSE))</f>
        <v/>
      </c>
      <c r="Q257" s="3" t="str">
        <f>IF('Programmes (ENG)'!Q257="Supervisor to be Confirmed",VLOOKUP('Programmes (ENG)'!Q257,HIDE!A:B,2,FALSE),IF('Programmes (ENG)'!Q257="","",'Programmes (ENG)'!Q257))</f>
        <v>Dr Rob Perry</v>
      </c>
      <c r="R257" s="3" t="str">
        <f>'Programmes (ENG)'!R257</f>
        <v>F1</v>
      </c>
      <c r="S257" s="10">
        <f>'Programmes (ENG)'!S257</f>
        <v>44537</v>
      </c>
      <c r="T257" s="10">
        <f>'Programmes (ENG)'!T257</f>
        <v>45020</v>
      </c>
      <c r="U257" s="3" t="str">
        <f>VLOOKUP('Programmes (ENG)'!U257,HIDE!A:B,2, FALSE)</f>
        <v>Bwrdd Iechyd Prifysgol Betsi Cadwaladr</v>
      </c>
      <c r="V257" s="3" t="str">
        <f>VLOOKUP('Programmes (ENG)'!V257, HIDE!$A:$B, 2, FALSE)</f>
        <v>Ysbyty Gwynedd</v>
      </c>
      <c r="W257" s="3" t="str">
        <f>VLOOKUP('Programmes (ENG)'!W257, HIDE!$A:$B, 2, FALSE)</f>
        <v>Bangor</v>
      </c>
      <c r="X257" s="3" t="str">
        <f>VLOOKUP('Programmes (ENG)'!X257,HIDE!G:H, 2, FALSE)</f>
        <v>Llawdriniaeth Gyffredinol</v>
      </c>
      <c r="Y257" s="3" t="str">
        <f t="shared" si="20"/>
        <v>/</v>
      </c>
      <c r="Z257" s="3" t="str">
        <f>IF('Programmes (ENG)'!Z257="","",VLOOKUP('Programmes (ENG)'!Z257, HIDE!G:H, 2, FALSE))</f>
        <v>Llawdriniaeth y Colon a'r Rhefr</v>
      </c>
      <c r="AA257" s="3" t="str">
        <f>IF('Programmes (ENG)'!AA257="Supervisor to be Confirmed",VLOOKUP('Programmes (ENG)'!AA257,HIDE!A:B,2,FALSE),IF('Programmes (ENG)'!AA257="","",'Programmes (ENG)'!AA257))</f>
        <v>Mr Anil Lala</v>
      </c>
      <c r="AB257" s="3" t="str">
        <f>'Programmes (ENG)'!AB257</f>
        <v>F1</v>
      </c>
      <c r="AC257" s="10">
        <f>'Programmes (ENG)'!AC257</f>
        <v>45021</v>
      </c>
      <c r="AD257" s="10">
        <f>'Programmes (ENG)'!AD257</f>
        <v>45139</v>
      </c>
      <c r="AE257" s="3" t="str">
        <f>VLOOKUP('Programmes (ENG)'!AE257,HIDE!A:B,2, FALSE)</f>
        <v>Bwrdd Iechyd Prifysgol Betsi Cadwaladr</v>
      </c>
      <c r="AF257" s="3" t="str">
        <f>VLOOKUP('Programmes (ENG)'!AF257, HIDE!$A:$B, 2, FALSE)</f>
        <v>Ysbyty Gwynedd</v>
      </c>
      <c r="AG257" s="3" t="str">
        <f>VLOOKUP('Programmes (ENG)'!AG257, HIDE!$A:$B, 2, FALSE)</f>
        <v>Bangor</v>
      </c>
      <c r="AH257" s="3" t="str">
        <f>VLOOKUP('Programmes (ENG)'!AH257,HIDE!G:H, 2, FALSE)</f>
        <v>Meddygaeth Gyffredinol (Mewnol)</v>
      </c>
      <c r="AI257" s="3" t="str">
        <f t="shared" si="21"/>
        <v>/</v>
      </c>
      <c r="AJ257" s="3" t="str">
        <f>IF('Programmes (ENG)'!AJ257="","",VLOOKUP('Programmes (ENG)'!AJ257, HIDE!G:H, 2, FALSE))</f>
        <v>Gastroenteroleg</v>
      </c>
      <c r="AK257" s="3" t="str">
        <f>IF('Programmes (ENG)'!AK257="Supervisor to be Confirmed",VLOOKUP('Programmes (ENG)'!AK257,HIDE!A:B,2,FALSE),IF('Programmes (ENG)'!AK257="","",'Programmes (ENG)'!AK257))</f>
        <v xml:space="preserve">Dr Jonathan Sutton </v>
      </c>
      <c r="AL257" s="10">
        <f>IF('Programmes (ENG)'!AL257="", "", 'Programmes (ENG)'!AL257)</f>
        <v>44776</v>
      </c>
      <c r="AM257" s="10">
        <f>IF('Programmes (ENG)'!AM257="", "", 'Programmes (ENG)'!AM257)</f>
        <v>45139</v>
      </c>
      <c r="AN257" s="39" t="str">
        <f>IF('Programmes (ENG)'!AN257="","",VLOOKUP('Programmes (ENG)'!AN257,HIDE!A:B,2,FALSE))</f>
        <v>Bwrdd Iechyd Prifysgol Betsi Cadwaladr</v>
      </c>
      <c r="AO257" s="39" t="str">
        <f>IF('Programmes (ENG)'!AO257="","",VLOOKUP('Programmes (ENG)'!AO257,HIDE!A:B,2,FALSE))</f>
        <v>Ysbyty Gwynedd</v>
      </c>
      <c r="AP257" s="39" t="str">
        <f>IF('Programmes (ENG)'!AP257="","",VLOOKUP('Programmes (ENG)'!AP257,HIDE!$A:$B,2,FALSE))</f>
        <v>Bangor</v>
      </c>
      <c r="AQ257" s="9" t="str">
        <f t="shared" si="22"/>
        <v>,</v>
      </c>
      <c r="AR257" s="39" t="str">
        <f>IF('Programmes (ENG)'!AR257="","",VLOOKUP('Programmes (ENG)'!AR257,HIDE!G:H,2,FALSE))</f>
        <v>Seiciatreg Gyswllt</v>
      </c>
      <c r="AS257" s="9" t="str">
        <f t="shared" si="23"/>
        <v>(LIFT)</v>
      </c>
      <c r="AT257" s="9" t="str">
        <f>IF('Programmes (ENG)'!AT257="Supervisor to be Confirmed",VLOOKUP('Programmes (ENG)'!AT257,HIDE!A:B,2,FALSE),IF('Programmes (ENG)'!AT257="","",'Programmes (ENG)'!AT257))</f>
        <v>Dr Jonathan Price</v>
      </c>
    </row>
    <row r="258" spans="1:46" hidden="1" x14ac:dyDescent="0.25">
      <c r="A258" s="36" t="str">
        <f>'Programmes (ENG)'!A258</f>
        <v>LIFT</v>
      </c>
      <c r="B258" s="3" t="str">
        <f>'Programmes (ENG)'!B258</f>
        <v>FL1/7A1W/086b</v>
      </c>
      <c r="C258" s="3" t="str">
        <f>'Programmes (ENG)'!C258</f>
        <v>WAL/FP/086b</v>
      </c>
      <c r="D258" s="3" t="s">
        <v>872</v>
      </c>
      <c r="E258" s="5">
        <f>'Programmes (ENG)'!E258</f>
        <v>1</v>
      </c>
      <c r="F258" s="9" t="str">
        <f t="shared" si="18"/>
        <v>Meddygaeth Gyffredinol (Mewnol)/Gastroenteroleg, Meddygaeth Frys, Llawdriniaeth Gyffredinol/Llawdriniaeth y Colon a'r Rhefr,Seiciatreg  Camddefnyddio Sylweddau (LIFT)</v>
      </c>
      <c r="G258" s="9" t="str">
        <f>IF('Programmes (ENG)'!G258="Supervisor to be Confirmed",VLOOKUP('Programmes (ENG)'!G258,HIDE!A:B,2,FALSE),IF('Programmes (ENG)'!G258="","",'Programmes (ENG)'!G258))</f>
        <v xml:space="preserve">Dr Jonathan Sutton </v>
      </c>
      <c r="H258" s="5" t="str">
        <f>'Programmes (ENG)'!H258</f>
        <v>F1</v>
      </c>
      <c r="I258" s="6">
        <f>'Programmes (ENG)'!I258</f>
        <v>44770</v>
      </c>
      <c r="J258" s="6">
        <f>'Programmes (ENG)'!J258</f>
        <v>44901</v>
      </c>
      <c r="K258" s="3" t="str">
        <f>VLOOKUP('Programmes (ENG)'!K258,HIDE!A:B,2, FALSE)</f>
        <v>Bwrdd Iechyd Prifysgol Betsi Cadwaladr</v>
      </c>
      <c r="L258" s="3" t="str">
        <f>VLOOKUP('Programmes (ENG)'!L258, HIDE!$A:$B, 2, FALSE)</f>
        <v>Ysbyty Gwynedd</v>
      </c>
      <c r="M258" s="3" t="str">
        <f>VLOOKUP('Programmes (ENG)'!M258, HIDE!$A:$B, 2, FALSE)</f>
        <v>Bangor</v>
      </c>
      <c r="N258" s="3" t="str">
        <f>VLOOKUP('Programmes (ENG)'!N258,HIDE!G:H, 2, FALSE)</f>
        <v>Meddygaeth Gyffredinol (Mewnol)</v>
      </c>
      <c r="O258" s="3" t="str">
        <f t="shared" si="19"/>
        <v>/</v>
      </c>
      <c r="P258" s="3" t="str">
        <f>IF('Programmes (ENG)'!P258="","",VLOOKUP('Programmes (ENG)'!P258, HIDE!G:H, 2, FALSE))</f>
        <v>Gastroenteroleg</v>
      </c>
      <c r="Q258" s="3" t="str">
        <f>IF('Programmes (ENG)'!Q258="Supervisor to be Confirmed",VLOOKUP('Programmes (ENG)'!Q258,HIDE!A:B,2,FALSE),IF('Programmes (ENG)'!Q258="","",'Programmes (ENG)'!Q258))</f>
        <v xml:space="preserve">Dr Jonathan Sutton </v>
      </c>
      <c r="R258" s="3" t="str">
        <f>'Programmes (ENG)'!R258</f>
        <v>F1</v>
      </c>
      <c r="S258" s="10">
        <f>'Programmes (ENG)'!S258</f>
        <v>44537</v>
      </c>
      <c r="T258" s="10">
        <f>'Programmes (ENG)'!T258</f>
        <v>45020</v>
      </c>
      <c r="U258" s="3" t="str">
        <f>VLOOKUP('Programmes (ENG)'!U258,HIDE!A:B,2, FALSE)</f>
        <v>Bwrdd Iechyd Prifysgol Betsi Cadwaladr</v>
      </c>
      <c r="V258" s="3" t="str">
        <f>VLOOKUP('Programmes (ENG)'!V258, HIDE!$A:$B, 2, FALSE)</f>
        <v>Ysbyty Gwynedd</v>
      </c>
      <c r="W258" s="3" t="str">
        <f>VLOOKUP('Programmes (ENG)'!W258, HIDE!$A:$B, 2, FALSE)</f>
        <v>Bangor</v>
      </c>
      <c r="X258" s="3" t="str">
        <f>VLOOKUP('Programmes (ENG)'!X258,HIDE!G:H, 2, FALSE)</f>
        <v>Meddygaeth Frys</v>
      </c>
      <c r="Y258" s="3" t="str">
        <f t="shared" si="20"/>
        <v/>
      </c>
      <c r="Z258" s="3" t="str">
        <f>IF('Programmes (ENG)'!Z258="","",VLOOKUP('Programmes (ENG)'!Z258, HIDE!G:H, 2, FALSE))</f>
        <v/>
      </c>
      <c r="AA258" s="3" t="str">
        <f>IF('Programmes (ENG)'!AA258="Supervisor to be Confirmed",VLOOKUP('Programmes (ENG)'!AA258,HIDE!A:B,2,FALSE),IF('Programmes (ENG)'!AA258="","",'Programmes (ENG)'!AA258))</f>
        <v>Dr Rob Perry</v>
      </c>
      <c r="AB258" s="3" t="str">
        <f>'Programmes (ENG)'!AB258</f>
        <v>F1</v>
      </c>
      <c r="AC258" s="10">
        <f>'Programmes (ENG)'!AC258</f>
        <v>45021</v>
      </c>
      <c r="AD258" s="10">
        <f>'Programmes (ENG)'!AD258</f>
        <v>45139</v>
      </c>
      <c r="AE258" s="3" t="str">
        <f>VLOOKUP('Programmes (ENG)'!AE258,HIDE!A:B,2, FALSE)</f>
        <v>Bwrdd Iechyd Prifysgol Betsi Cadwaladr</v>
      </c>
      <c r="AF258" s="3" t="str">
        <f>VLOOKUP('Programmes (ENG)'!AF258, HIDE!$A:$B, 2, FALSE)</f>
        <v>Ysbyty Gwynedd</v>
      </c>
      <c r="AG258" s="3" t="str">
        <f>VLOOKUP('Programmes (ENG)'!AG258, HIDE!$A:$B, 2, FALSE)</f>
        <v>Bangor</v>
      </c>
      <c r="AH258" s="3" t="str">
        <f>VLOOKUP('Programmes (ENG)'!AH258,HIDE!G:H, 2, FALSE)</f>
        <v>Llawdriniaeth Gyffredinol</v>
      </c>
      <c r="AI258" s="3" t="str">
        <f t="shared" si="21"/>
        <v>/</v>
      </c>
      <c r="AJ258" s="3" t="str">
        <f>IF('Programmes (ENG)'!AJ258="","",VLOOKUP('Programmes (ENG)'!AJ258, HIDE!G:H, 2, FALSE))</f>
        <v>Llawdriniaeth y Colon a'r Rhefr</v>
      </c>
      <c r="AK258" s="3" t="str">
        <f>IF('Programmes (ENG)'!AK258="Supervisor to be Confirmed",VLOOKUP('Programmes (ENG)'!AK258,HIDE!A:B,2,FALSE),IF('Programmes (ENG)'!AK258="","",'Programmes (ENG)'!AK258))</f>
        <v>Mr Anil Lala</v>
      </c>
      <c r="AL258" s="10">
        <f>IF('Programmes (ENG)'!AL258="", "", 'Programmes (ENG)'!AL258)</f>
        <v>44776</v>
      </c>
      <c r="AM258" s="10">
        <f>IF('Programmes (ENG)'!AM258="", "", 'Programmes (ENG)'!AM258)</f>
        <v>45139</v>
      </c>
      <c r="AN258" s="39" t="str">
        <f>IF('Programmes (ENG)'!AN258="","",VLOOKUP('Programmes (ENG)'!AN258,HIDE!A:B,2,FALSE))</f>
        <v>Bwrdd Iechyd Prifysgol Betsi Cadwaladr</v>
      </c>
      <c r="AO258" s="39" t="str">
        <f>IF('Programmes (ENG)'!AO258="","",VLOOKUP('Programmes (ENG)'!AO258,HIDE!A:B,2,FALSE))</f>
        <v>Ysbyty Gwynedd</v>
      </c>
      <c r="AP258" s="39" t="str">
        <f>IF('Programmes (ENG)'!AP258="","",VLOOKUP('Programmes (ENG)'!AP258,HIDE!$A:$B,2,FALSE))</f>
        <v>Bangor</v>
      </c>
      <c r="AQ258" s="9" t="str">
        <f t="shared" si="22"/>
        <v>,</v>
      </c>
      <c r="AR258" s="39" t="str">
        <f>IF('Programmes (ENG)'!AR258="","",VLOOKUP('Programmes (ENG)'!AR258,HIDE!G:H,2,FALSE))</f>
        <v>Seiciatreg  Camddefnyddio Sylweddau</v>
      </c>
      <c r="AS258" s="9" t="str">
        <f t="shared" si="23"/>
        <v>(LIFT)</v>
      </c>
      <c r="AT258" s="9" t="str">
        <f>IF('Programmes (ENG)'!AT258="Supervisor to be Confirmed",VLOOKUP('Programmes (ENG)'!AT258,HIDE!A:B,2,FALSE),IF('Programmes (ENG)'!AT258="","",'Programmes (ENG)'!AT258))</f>
        <v>Dr James O'Toole</v>
      </c>
    </row>
    <row r="259" spans="1:46" hidden="1" x14ac:dyDescent="0.25">
      <c r="A259" s="36" t="str">
        <f>'Programmes (ENG)'!A259</f>
        <v>LIFT</v>
      </c>
      <c r="B259" s="3" t="str">
        <f>'Programmes (ENG)'!B259</f>
        <v>FL1/7A1W/086c</v>
      </c>
      <c r="C259" s="3" t="str">
        <f>'Programmes (ENG)'!C259</f>
        <v>WAL/FP/086c</v>
      </c>
      <c r="D259" s="3" t="s">
        <v>872</v>
      </c>
      <c r="E259" s="5">
        <f>'Programmes (ENG)'!E259</f>
        <v>1</v>
      </c>
      <c r="F259" s="9" t="str">
        <f t="shared" ref="F259:F322" si="24">CONCATENATE(N259,O259,P259,", ",X259,Y259,Z259,", ",AH259,AI259,AJ259, AQ259, AR259, " ", AS259)</f>
        <v>Llawdriniaeth Gyffredinol/Llawdriniaeth y Colon a'r Rhefr, Meddygaeth Gyffredinol (Mewnol)/Gastroenteroleg, Meddygaeth Frys,Seiciatreg Gyswllt (LIFT)</v>
      </c>
      <c r="G259" s="9" t="str">
        <f>IF('Programmes (ENG)'!G259="Supervisor to be Confirmed",VLOOKUP('Programmes (ENG)'!G259,HIDE!A:B,2,FALSE),IF('Programmes (ENG)'!G259="","",'Programmes (ENG)'!G259))</f>
        <v>Mr Anil Lala</v>
      </c>
      <c r="H259" s="5" t="str">
        <f>'Programmes (ENG)'!H259</f>
        <v>F1</v>
      </c>
      <c r="I259" s="6">
        <f>'Programmes (ENG)'!I259</f>
        <v>44770</v>
      </c>
      <c r="J259" s="6">
        <f>'Programmes (ENG)'!J259</f>
        <v>44901</v>
      </c>
      <c r="K259" s="3" t="str">
        <f>VLOOKUP('Programmes (ENG)'!K259,HIDE!A:B,2, FALSE)</f>
        <v>Bwrdd Iechyd Prifysgol Betsi Cadwaladr</v>
      </c>
      <c r="L259" s="3" t="str">
        <f>VLOOKUP('Programmes (ENG)'!L259, HIDE!$A:$B, 2, FALSE)</f>
        <v>Ysbyty Gwynedd</v>
      </c>
      <c r="M259" s="3" t="str">
        <f>VLOOKUP('Programmes (ENG)'!M259, HIDE!$A:$B, 2, FALSE)</f>
        <v>Bangor</v>
      </c>
      <c r="N259" s="3" t="str">
        <f>VLOOKUP('Programmes (ENG)'!N259,HIDE!G:H, 2, FALSE)</f>
        <v>Llawdriniaeth Gyffredinol</v>
      </c>
      <c r="O259" s="3" t="str">
        <f t="shared" ref="O259:O322" si="25">IF(P259="", "", "/")</f>
        <v>/</v>
      </c>
      <c r="P259" s="3" t="str">
        <f>IF('Programmes (ENG)'!P259="","",VLOOKUP('Programmes (ENG)'!P259, HIDE!G:H, 2, FALSE))</f>
        <v>Llawdriniaeth y Colon a'r Rhefr</v>
      </c>
      <c r="Q259" s="3" t="str">
        <f>IF('Programmes (ENG)'!Q259="Supervisor to be Confirmed",VLOOKUP('Programmes (ENG)'!Q259,HIDE!A:B,2,FALSE),IF('Programmes (ENG)'!Q259="","",'Programmes (ENG)'!Q259))</f>
        <v>Mr Anil Lala</v>
      </c>
      <c r="R259" s="3" t="str">
        <f>'Programmes (ENG)'!R259</f>
        <v>F1</v>
      </c>
      <c r="S259" s="10">
        <f>'Programmes (ENG)'!S259</f>
        <v>44537</v>
      </c>
      <c r="T259" s="10">
        <f>'Programmes (ENG)'!T259</f>
        <v>45020</v>
      </c>
      <c r="U259" s="3" t="str">
        <f>VLOOKUP('Programmes (ENG)'!U259,HIDE!A:B,2, FALSE)</f>
        <v>Bwrdd Iechyd Prifysgol Betsi Cadwaladr</v>
      </c>
      <c r="V259" s="3" t="str">
        <f>VLOOKUP('Programmes (ENG)'!V259, HIDE!$A:$B, 2, FALSE)</f>
        <v>Ysbyty Gwynedd</v>
      </c>
      <c r="W259" s="3" t="str">
        <f>VLOOKUP('Programmes (ENG)'!W259, HIDE!$A:$B, 2, FALSE)</f>
        <v>Bangor</v>
      </c>
      <c r="X259" s="3" t="str">
        <f>VLOOKUP('Programmes (ENG)'!X259,HIDE!G:H, 2, FALSE)</f>
        <v>Meddygaeth Gyffredinol (Mewnol)</v>
      </c>
      <c r="Y259" s="3" t="str">
        <f t="shared" ref="Y259:Y322" si="26">IF(Z259="", "", "/")</f>
        <v>/</v>
      </c>
      <c r="Z259" s="3" t="str">
        <f>IF('Programmes (ENG)'!Z259="","",VLOOKUP('Programmes (ENG)'!Z259, HIDE!G:H, 2, FALSE))</f>
        <v>Gastroenteroleg</v>
      </c>
      <c r="AA259" s="3" t="str">
        <f>IF('Programmes (ENG)'!AA259="Supervisor to be Confirmed",VLOOKUP('Programmes (ENG)'!AA259,HIDE!A:B,2,FALSE),IF('Programmes (ENG)'!AA259="","",'Programmes (ENG)'!AA259))</f>
        <v xml:space="preserve">Dr Jonathan Sutton </v>
      </c>
      <c r="AB259" s="3" t="str">
        <f>'Programmes (ENG)'!AB259</f>
        <v>F1</v>
      </c>
      <c r="AC259" s="10">
        <f>'Programmes (ENG)'!AC259</f>
        <v>45021</v>
      </c>
      <c r="AD259" s="10">
        <f>'Programmes (ENG)'!AD259</f>
        <v>45139</v>
      </c>
      <c r="AE259" s="3" t="str">
        <f>VLOOKUP('Programmes (ENG)'!AE259,HIDE!A:B,2, FALSE)</f>
        <v>Bwrdd Iechyd Prifysgol Betsi Cadwaladr</v>
      </c>
      <c r="AF259" s="3" t="str">
        <f>VLOOKUP('Programmes (ENG)'!AF259, HIDE!$A:$B, 2, FALSE)</f>
        <v>Ysbyty Gwynedd</v>
      </c>
      <c r="AG259" s="3" t="str">
        <f>VLOOKUP('Programmes (ENG)'!AG259, HIDE!$A:$B, 2, FALSE)</f>
        <v>Bangor</v>
      </c>
      <c r="AH259" s="3" t="str">
        <f>VLOOKUP('Programmes (ENG)'!AH259,HIDE!G:H, 2, FALSE)</f>
        <v>Meddygaeth Frys</v>
      </c>
      <c r="AI259" s="3" t="str">
        <f t="shared" ref="AI259:AI322" si="27">IF(AJ259="", "", "/")</f>
        <v/>
      </c>
      <c r="AJ259" s="3" t="str">
        <f>IF('Programmes (ENG)'!AJ259="","",VLOOKUP('Programmes (ENG)'!AJ259, HIDE!G:H, 2, FALSE))</f>
        <v/>
      </c>
      <c r="AK259" s="3" t="str">
        <f>IF('Programmes (ENG)'!AK259="Supervisor to be Confirmed",VLOOKUP('Programmes (ENG)'!AK259,HIDE!A:B,2,FALSE),IF('Programmes (ENG)'!AK259="","",'Programmes (ENG)'!AK259))</f>
        <v>Dr Rob Perry</v>
      </c>
      <c r="AL259" s="10">
        <f>IF('Programmes (ENG)'!AL259="", "", 'Programmes (ENG)'!AL259)</f>
        <v>44776</v>
      </c>
      <c r="AM259" s="10">
        <f>IF('Programmes (ENG)'!AM259="", "", 'Programmes (ENG)'!AM259)</f>
        <v>45139</v>
      </c>
      <c r="AN259" s="39" t="str">
        <f>IF('Programmes (ENG)'!AN259="","",VLOOKUP('Programmes (ENG)'!AN259,HIDE!A:B,2,FALSE))</f>
        <v>Bwrdd Iechyd Prifysgol Betsi Cadwaladr</v>
      </c>
      <c r="AO259" s="39" t="str">
        <f>IF('Programmes (ENG)'!AO259="","",VLOOKUP('Programmes (ENG)'!AO259,HIDE!A:B,2,FALSE))</f>
        <v>Ysbyty Gwynedd</v>
      </c>
      <c r="AP259" s="39" t="str">
        <f>IF('Programmes (ENG)'!AP259="","",VLOOKUP('Programmes (ENG)'!AP259,HIDE!$A:$B,2,FALSE))</f>
        <v>Bangor</v>
      </c>
      <c r="AQ259" s="9" t="str">
        <f t="shared" ref="AQ259:AQ322" si="28">IF(AR259="", "", ",")</f>
        <v>,</v>
      </c>
      <c r="AR259" s="39" t="str">
        <f>IF('Programmes (ENG)'!AR259="","",VLOOKUP('Programmes (ENG)'!AR259,HIDE!G:H,2,FALSE))</f>
        <v>Seiciatreg Gyswllt</v>
      </c>
      <c r="AS259" s="9" t="str">
        <f t="shared" ref="AS259:AS322" si="29">IF(AR259="", "", "(LIFT)")</f>
        <v>(LIFT)</v>
      </c>
      <c r="AT259" s="9" t="str">
        <f>IF('Programmes (ENG)'!AT259="Supervisor to be Confirmed",VLOOKUP('Programmes (ENG)'!AT259,HIDE!A:B,2,FALSE),IF('Programmes (ENG)'!AT259="","",'Programmes (ENG)'!AT259))</f>
        <v>Dr Jonathan Price</v>
      </c>
    </row>
    <row r="260" spans="1:46" hidden="1" x14ac:dyDescent="0.25">
      <c r="A260" s="3" t="str">
        <f>'Programmes (ENG)'!A260</f>
        <v>FP</v>
      </c>
      <c r="B260" s="3" t="str">
        <f>'Programmes (ENG)'!B260</f>
        <v>F1/7A1W/087a</v>
      </c>
      <c r="C260" s="3" t="str">
        <f>'Programmes (ENG)'!C260</f>
        <v>WAL/FP/087a</v>
      </c>
      <c r="D260" s="3" t="s">
        <v>872</v>
      </c>
      <c r="E260" s="5">
        <f>'Programmes (ENG)'!E260</f>
        <v>1</v>
      </c>
      <c r="F260" s="9" t="str">
        <f t="shared" si="24"/>
        <v xml:space="preserve">Meddygaeth Gyffredinol (Mewnol)/Gastroenteroleg, Meddygaeth Gyffredinol (Mewnol)/Meddygaeth Anadlol, Meddygaeth Geriatreg/*Orthogeriatreg </v>
      </c>
      <c r="G260" s="9" t="str">
        <f>IF('Programmes (ENG)'!G260="Supervisor to be Confirmed",VLOOKUP('Programmes (ENG)'!G260,HIDE!A:B,2,FALSE),IF('Programmes (ENG)'!G260="","",'Programmes (ENG)'!G260))</f>
        <v>Dr Khaled Radwan</v>
      </c>
      <c r="H260" s="5" t="str">
        <f>'Programmes (ENG)'!H260</f>
        <v>F1</v>
      </c>
      <c r="I260" s="6">
        <f>'Programmes (ENG)'!I260</f>
        <v>44770</v>
      </c>
      <c r="J260" s="6">
        <f>'Programmes (ENG)'!J260</f>
        <v>44901</v>
      </c>
      <c r="K260" s="3" t="str">
        <f>VLOOKUP('Programmes (ENG)'!K260,HIDE!A:B,2, FALSE)</f>
        <v>Bwrdd Iechyd Prifysgol Betsi Cadwaladr</v>
      </c>
      <c r="L260" s="3" t="str">
        <f>VLOOKUP('Programmes (ENG)'!L260, HIDE!$A:$B, 2, FALSE)</f>
        <v>Ysbyty Gwynedd</v>
      </c>
      <c r="M260" s="3" t="str">
        <f>VLOOKUP('Programmes (ENG)'!M260, HIDE!$A:$B, 2, FALSE)</f>
        <v>Bangor</v>
      </c>
      <c r="N260" s="3" t="str">
        <f>VLOOKUP('Programmes (ENG)'!N260,HIDE!G:H, 2, FALSE)</f>
        <v>Meddygaeth Gyffredinol (Mewnol)</v>
      </c>
      <c r="O260" s="3" t="str">
        <f t="shared" si="25"/>
        <v>/</v>
      </c>
      <c r="P260" s="3" t="str">
        <f>IF('Programmes (ENG)'!P260="","",VLOOKUP('Programmes (ENG)'!P260, HIDE!G:H, 2, FALSE))</f>
        <v>Gastroenteroleg</v>
      </c>
      <c r="Q260" s="3" t="str">
        <f>IF('Programmes (ENG)'!Q260="Supervisor to be Confirmed",VLOOKUP('Programmes (ENG)'!Q260,HIDE!A:B,2,FALSE),IF('Programmes (ENG)'!Q260="","",'Programmes (ENG)'!Q260))</f>
        <v>Dr Khaled Radwan</v>
      </c>
      <c r="R260" s="3" t="str">
        <f>'Programmes (ENG)'!R260</f>
        <v>F1</v>
      </c>
      <c r="S260" s="10">
        <f>'Programmes (ENG)'!S260</f>
        <v>44537</v>
      </c>
      <c r="T260" s="10">
        <f>'Programmes (ENG)'!T260</f>
        <v>45020</v>
      </c>
      <c r="U260" s="3" t="str">
        <f>VLOOKUP('Programmes (ENG)'!U260,HIDE!A:B,2, FALSE)</f>
        <v>Bwrdd Iechyd Prifysgol Betsi Cadwaladr</v>
      </c>
      <c r="V260" s="3" t="str">
        <f>VLOOKUP('Programmes (ENG)'!V260, HIDE!$A:$B, 2, FALSE)</f>
        <v>Ysbyty Gwynedd</v>
      </c>
      <c r="W260" s="3" t="str">
        <f>VLOOKUP('Programmes (ENG)'!W260, HIDE!$A:$B, 2, FALSE)</f>
        <v>Bangor</v>
      </c>
      <c r="X260" s="3" t="str">
        <f>VLOOKUP('Programmes (ENG)'!X260,HIDE!G:H, 2, FALSE)</f>
        <v>Meddygaeth Gyffredinol (Mewnol)</v>
      </c>
      <c r="Y260" s="3" t="str">
        <f t="shared" si="26"/>
        <v>/</v>
      </c>
      <c r="Z260" s="3" t="str">
        <f>IF('Programmes (ENG)'!Z260="","",VLOOKUP('Programmes (ENG)'!Z260, HIDE!G:H, 2, FALSE))</f>
        <v>Meddygaeth Anadlol</v>
      </c>
      <c r="AA260" s="3" t="str">
        <f>IF('Programmes (ENG)'!AA260="Supervisor to be Confirmed",VLOOKUP('Programmes (ENG)'!AA260,HIDE!A:B,2,FALSE),IF('Programmes (ENG)'!AA260="","",'Programmes (ENG)'!AA260))</f>
        <v xml:space="preserve">Dr Damian McKeon </v>
      </c>
      <c r="AB260" s="3" t="str">
        <f>'Programmes (ENG)'!AB260</f>
        <v>F1</v>
      </c>
      <c r="AC260" s="10">
        <f>'Programmes (ENG)'!AC260</f>
        <v>45021</v>
      </c>
      <c r="AD260" s="10">
        <f>'Programmes (ENG)'!AD260</f>
        <v>45139</v>
      </c>
      <c r="AE260" s="3" t="str">
        <f>VLOOKUP('Programmes (ENG)'!AE260,HIDE!A:B,2, FALSE)</f>
        <v>Bwrdd Iechyd Prifysgol Betsi Cadwaladr</v>
      </c>
      <c r="AF260" s="3" t="str">
        <f>VLOOKUP('Programmes (ENG)'!AF260, HIDE!$A:$B, 2, FALSE)</f>
        <v>Ysbyty Gwynedd</v>
      </c>
      <c r="AG260" s="3" t="str">
        <f>VLOOKUP('Programmes (ENG)'!AG260, HIDE!$A:$B, 2, FALSE)</f>
        <v>Bangor</v>
      </c>
      <c r="AH260" s="3" t="str">
        <f>VLOOKUP('Programmes (ENG)'!AH260,HIDE!G:H, 2, FALSE)</f>
        <v>Meddygaeth Geriatreg</v>
      </c>
      <c r="AI260" s="3" t="str">
        <f t="shared" si="27"/>
        <v>/</v>
      </c>
      <c r="AJ260" s="3" t="str">
        <f>IF('Programmes (ENG)'!AJ260="","",VLOOKUP('Programmes (ENG)'!AJ260, HIDE!G:H, 2, FALSE))</f>
        <v>*Orthogeriatreg</v>
      </c>
      <c r="AK260" s="3" t="str">
        <f>IF('Programmes (ENG)'!AK260="Supervisor to be Confirmed",VLOOKUP('Programmes (ENG)'!AK260,HIDE!A:B,2,FALSE),IF('Programmes (ENG)'!AK260="","",'Programmes (ENG)'!AK260))</f>
        <v xml:space="preserve">Dr Alan Bates </v>
      </c>
      <c r="AL260" s="10" t="str">
        <f>IF('Programmes (ENG)'!AL260="", "", 'Programmes (ENG)'!AL260)</f>
        <v/>
      </c>
      <c r="AM260" s="10" t="str">
        <f>IF('Programmes (ENG)'!AM260="", "", 'Programmes (ENG)'!AM260)</f>
        <v/>
      </c>
      <c r="AN260" s="9" t="str">
        <f>IF('Programmes (ENG)'!AN260="","",VLOOKUP('Programmes (ENG)'!AN260,HIDE!A:B,2,FALSE))</f>
        <v/>
      </c>
      <c r="AO260" s="9" t="str">
        <f>IF('Programmes (ENG)'!AO260="","",VLOOKUP('Programmes (ENG)'!AO260,HIDE!A:B,2,FALSE))</f>
        <v/>
      </c>
      <c r="AP260" s="9" t="str">
        <f>IF('Programmes (ENG)'!AP260="","",VLOOKUP('Programmes (ENG)'!AP260,HIDE!$A:$B,2,FALSE))</f>
        <v/>
      </c>
      <c r="AQ260" s="9" t="str">
        <f t="shared" si="28"/>
        <v/>
      </c>
      <c r="AR260" s="9" t="str">
        <f>IF('Programmes (ENG)'!AR260="","",VLOOKUP('Programmes (ENG)'!AR260,HIDE!A:B,2,FALSE))</f>
        <v/>
      </c>
      <c r="AS260" s="9" t="str">
        <f t="shared" si="29"/>
        <v/>
      </c>
      <c r="AT260" s="9" t="str">
        <f>IF('Programmes (ENG)'!AT260="Supervisor to be Confirmed",VLOOKUP('Programmes (ENG)'!AT260,HIDE!A:B,2,FALSE),IF('Programmes (ENG)'!AT260="","",'Programmes (ENG)'!AT260))</f>
        <v/>
      </c>
    </row>
    <row r="261" spans="1:46" hidden="1" x14ac:dyDescent="0.25">
      <c r="A261" s="3" t="str">
        <f>'Programmes (ENG)'!A261</f>
        <v>FP</v>
      </c>
      <c r="B261" s="3" t="str">
        <f>'Programmes (ENG)'!B261</f>
        <v>F1/7A1W/087b</v>
      </c>
      <c r="C261" s="3" t="str">
        <f>'Programmes (ENG)'!C261</f>
        <v>WAL/FP/087b</v>
      </c>
      <c r="D261" s="3" t="s">
        <v>872</v>
      </c>
      <c r="E261" s="5">
        <f>'Programmes (ENG)'!E261</f>
        <v>1</v>
      </c>
      <c r="F261" s="9" t="str">
        <f t="shared" si="24"/>
        <v xml:space="preserve">Meddygaeth Geriatreg/*Orthogeriatreg, Meddygaeth Gyffredinol (Mewnol)/Gastroenteroleg, Meddygaeth Gyffredinol (Mewnol)/Meddygaeth Anadlol </v>
      </c>
      <c r="G261" s="9" t="str">
        <f>IF('Programmes (ENG)'!G261="Supervisor to be Confirmed",VLOOKUP('Programmes (ENG)'!G261,HIDE!A:B,2,FALSE),IF('Programmes (ENG)'!G261="","",'Programmes (ENG)'!G261))</f>
        <v xml:space="preserve">Dr Alan Bates </v>
      </c>
      <c r="H261" s="5" t="str">
        <f>'Programmes (ENG)'!H261</f>
        <v>F1</v>
      </c>
      <c r="I261" s="6">
        <f>'Programmes (ENG)'!I261</f>
        <v>44770</v>
      </c>
      <c r="J261" s="6">
        <f>'Programmes (ENG)'!J261</f>
        <v>44901</v>
      </c>
      <c r="K261" s="3" t="str">
        <f>VLOOKUP('Programmes (ENG)'!K261,HIDE!A:B,2, FALSE)</f>
        <v>Bwrdd Iechyd Prifysgol Betsi Cadwaladr</v>
      </c>
      <c r="L261" s="3" t="str">
        <f>VLOOKUP('Programmes (ENG)'!L261, HIDE!$A:$B, 2, FALSE)</f>
        <v>Ysbyty Gwynedd</v>
      </c>
      <c r="M261" s="3" t="str">
        <f>VLOOKUP('Programmes (ENG)'!M261, HIDE!$A:$B, 2, FALSE)</f>
        <v>Bangor</v>
      </c>
      <c r="N261" s="3" t="str">
        <f>VLOOKUP('Programmes (ENG)'!N261,HIDE!G:H, 2, FALSE)</f>
        <v>Meddygaeth Geriatreg</v>
      </c>
      <c r="O261" s="3" t="str">
        <f t="shared" si="25"/>
        <v>/</v>
      </c>
      <c r="P261" s="3" t="str">
        <f>IF('Programmes (ENG)'!P261="","",VLOOKUP('Programmes (ENG)'!P261, HIDE!G:H, 2, FALSE))</f>
        <v>*Orthogeriatreg</v>
      </c>
      <c r="Q261" s="3" t="str">
        <f>IF('Programmes (ENG)'!Q261="Supervisor to be Confirmed",VLOOKUP('Programmes (ENG)'!Q261,HIDE!A:B,2,FALSE),IF('Programmes (ENG)'!Q261="","",'Programmes (ENG)'!Q261))</f>
        <v xml:space="preserve">Dr Alan Bates </v>
      </c>
      <c r="R261" s="3" t="str">
        <f>'Programmes (ENG)'!R261</f>
        <v>F1</v>
      </c>
      <c r="S261" s="10">
        <f>'Programmes (ENG)'!S261</f>
        <v>44537</v>
      </c>
      <c r="T261" s="10">
        <f>'Programmes (ENG)'!T261</f>
        <v>45020</v>
      </c>
      <c r="U261" s="3" t="str">
        <f>VLOOKUP('Programmes (ENG)'!U261,HIDE!A:B,2, FALSE)</f>
        <v>Bwrdd Iechyd Prifysgol Betsi Cadwaladr</v>
      </c>
      <c r="V261" s="3" t="str">
        <f>VLOOKUP('Programmes (ENG)'!V261, HIDE!$A:$B, 2, FALSE)</f>
        <v>Ysbyty Gwynedd</v>
      </c>
      <c r="W261" s="3" t="str">
        <f>VLOOKUP('Programmes (ENG)'!W261, HIDE!$A:$B, 2, FALSE)</f>
        <v>Bangor</v>
      </c>
      <c r="X261" s="3" t="str">
        <f>VLOOKUP('Programmes (ENG)'!X261,HIDE!G:H, 2, FALSE)</f>
        <v>Meddygaeth Gyffredinol (Mewnol)</v>
      </c>
      <c r="Y261" s="3" t="str">
        <f t="shared" si="26"/>
        <v>/</v>
      </c>
      <c r="Z261" s="3" t="str">
        <f>IF('Programmes (ENG)'!Z261="","",VLOOKUP('Programmes (ENG)'!Z261, HIDE!G:H, 2, FALSE))</f>
        <v>Gastroenteroleg</v>
      </c>
      <c r="AA261" s="3" t="str">
        <f>IF('Programmes (ENG)'!AA261="Supervisor to be Confirmed",VLOOKUP('Programmes (ENG)'!AA261,HIDE!A:B,2,FALSE),IF('Programmes (ENG)'!AA261="","",'Programmes (ENG)'!AA261))</f>
        <v>Dr Khaled Radwan</v>
      </c>
      <c r="AB261" s="3" t="str">
        <f>'Programmes (ENG)'!AB261</f>
        <v>F1</v>
      </c>
      <c r="AC261" s="10">
        <f>'Programmes (ENG)'!AC261</f>
        <v>45021</v>
      </c>
      <c r="AD261" s="10">
        <f>'Programmes (ENG)'!AD261</f>
        <v>45139</v>
      </c>
      <c r="AE261" s="3" t="str">
        <f>VLOOKUP('Programmes (ENG)'!AE261,HIDE!A:B,2, FALSE)</f>
        <v>Bwrdd Iechyd Prifysgol Betsi Cadwaladr</v>
      </c>
      <c r="AF261" s="3" t="str">
        <f>VLOOKUP('Programmes (ENG)'!AF261, HIDE!$A:$B, 2, FALSE)</f>
        <v>Ysbyty Gwynedd</v>
      </c>
      <c r="AG261" s="3" t="str">
        <f>VLOOKUP('Programmes (ENG)'!AG261, HIDE!$A:$B, 2, FALSE)</f>
        <v>Bangor</v>
      </c>
      <c r="AH261" s="3" t="str">
        <f>VLOOKUP('Programmes (ENG)'!AH261,HIDE!G:H, 2, FALSE)</f>
        <v>Meddygaeth Gyffredinol (Mewnol)</v>
      </c>
      <c r="AI261" s="3" t="str">
        <f t="shared" si="27"/>
        <v>/</v>
      </c>
      <c r="AJ261" s="3" t="str">
        <f>IF('Programmes (ENG)'!AJ261="","",VLOOKUP('Programmes (ENG)'!AJ261, HIDE!G:H, 2, FALSE))</f>
        <v>Meddygaeth Anadlol</v>
      </c>
      <c r="AK261" s="3" t="str">
        <f>IF('Programmes (ENG)'!AK261="Supervisor to be Confirmed",VLOOKUP('Programmes (ENG)'!AK261,HIDE!A:B,2,FALSE),IF('Programmes (ENG)'!AK261="","",'Programmes (ENG)'!AK261))</f>
        <v xml:space="preserve">Dr Damian McKeon </v>
      </c>
      <c r="AL261" s="10" t="str">
        <f>IF('Programmes (ENG)'!AL261="", "", 'Programmes (ENG)'!AL261)</f>
        <v/>
      </c>
      <c r="AM261" s="10" t="str">
        <f>IF('Programmes (ENG)'!AM261="", "", 'Programmes (ENG)'!AM261)</f>
        <v/>
      </c>
      <c r="AN261" s="9" t="str">
        <f>IF('Programmes (ENG)'!AN261="","",VLOOKUP('Programmes (ENG)'!AN261,HIDE!A:B,2,FALSE))</f>
        <v/>
      </c>
      <c r="AO261" s="9" t="str">
        <f>IF('Programmes (ENG)'!AO261="","",VLOOKUP('Programmes (ENG)'!AO261,HIDE!A:B,2,FALSE))</f>
        <v/>
      </c>
      <c r="AP261" s="9" t="str">
        <f>IF('Programmes (ENG)'!AP261="","",VLOOKUP('Programmes (ENG)'!AP261,HIDE!$A:$B,2,FALSE))</f>
        <v/>
      </c>
      <c r="AQ261" s="9" t="str">
        <f t="shared" si="28"/>
        <v/>
      </c>
      <c r="AR261" s="9" t="str">
        <f>IF('Programmes (ENG)'!AR261="","",VLOOKUP('Programmes (ENG)'!AR261,HIDE!A:B,2,FALSE))</f>
        <v/>
      </c>
      <c r="AS261" s="9" t="str">
        <f t="shared" si="29"/>
        <v/>
      </c>
      <c r="AT261" s="9" t="str">
        <f>IF('Programmes (ENG)'!AT261="Supervisor to be Confirmed",VLOOKUP('Programmes (ENG)'!AT261,HIDE!A:B,2,FALSE),IF('Programmes (ENG)'!AT261="","",'Programmes (ENG)'!AT261))</f>
        <v/>
      </c>
    </row>
    <row r="262" spans="1:46" hidden="1" x14ac:dyDescent="0.25">
      <c r="A262" s="3" t="str">
        <f>'Programmes (ENG)'!A262</f>
        <v>FP</v>
      </c>
      <c r="B262" s="3" t="str">
        <f>'Programmes (ENG)'!B262</f>
        <v>F1/7A1W/087c</v>
      </c>
      <c r="C262" s="3" t="str">
        <f>'Programmes (ENG)'!C262</f>
        <v>WAL/FP/087c</v>
      </c>
      <c r="D262" s="3" t="s">
        <v>872</v>
      </c>
      <c r="E262" s="5">
        <f>'Programmes (ENG)'!E262</f>
        <v>1</v>
      </c>
      <c r="F262" s="9" t="str">
        <f t="shared" si="24"/>
        <v xml:space="preserve">Meddygaeth Gyffredinol (Mewnol)/Meddygaeth Anadlol, Meddygaeth Geriatreg/*Orthogeriatreg, Meddygaeth Gyffredinol (Mewnol)/Gastroenteroleg </v>
      </c>
      <c r="G262" s="9" t="str">
        <f>IF('Programmes (ENG)'!G262="Supervisor to be Confirmed",VLOOKUP('Programmes (ENG)'!G262,HIDE!A:B,2,FALSE),IF('Programmes (ENG)'!G262="","",'Programmes (ENG)'!G262))</f>
        <v xml:space="preserve">Dr Damian McKeon </v>
      </c>
      <c r="H262" s="5" t="str">
        <f>'Programmes (ENG)'!H262</f>
        <v>F1</v>
      </c>
      <c r="I262" s="6">
        <f>'Programmes (ENG)'!I262</f>
        <v>44770</v>
      </c>
      <c r="J262" s="6">
        <f>'Programmes (ENG)'!J262</f>
        <v>44901</v>
      </c>
      <c r="K262" s="3" t="str">
        <f>VLOOKUP('Programmes (ENG)'!K262,HIDE!A:B,2, FALSE)</f>
        <v>Bwrdd Iechyd Prifysgol Betsi Cadwaladr</v>
      </c>
      <c r="L262" s="3" t="str">
        <f>VLOOKUP('Programmes (ENG)'!L262, HIDE!$A:$B, 2, FALSE)</f>
        <v>Ysbyty Gwynedd</v>
      </c>
      <c r="M262" s="3" t="str">
        <f>VLOOKUP('Programmes (ENG)'!M262, HIDE!$A:$B, 2, FALSE)</f>
        <v>Bangor</v>
      </c>
      <c r="N262" s="3" t="str">
        <f>VLOOKUP('Programmes (ENG)'!N262,HIDE!G:H, 2, FALSE)</f>
        <v>Meddygaeth Gyffredinol (Mewnol)</v>
      </c>
      <c r="O262" s="3" t="str">
        <f t="shared" si="25"/>
        <v>/</v>
      </c>
      <c r="P262" s="3" t="str">
        <f>IF('Programmes (ENG)'!P262="","",VLOOKUP('Programmes (ENG)'!P262, HIDE!G:H, 2, FALSE))</f>
        <v>Meddygaeth Anadlol</v>
      </c>
      <c r="Q262" s="3" t="str">
        <f>IF('Programmes (ENG)'!Q262="Supervisor to be Confirmed",VLOOKUP('Programmes (ENG)'!Q262,HIDE!A:B,2,FALSE),IF('Programmes (ENG)'!Q262="","",'Programmes (ENG)'!Q262))</f>
        <v xml:space="preserve">Dr Damian McKeon </v>
      </c>
      <c r="R262" s="3" t="str">
        <f>'Programmes (ENG)'!R262</f>
        <v>F1</v>
      </c>
      <c r="S262" s="10">
        <f>'Programmes (ENG)'!S262</f>
        <v>44537</v>
      </c>
      <c r="T262" s="10">
        <f>'Programmes (ENG)'!T262</f>
        <v>45020</v>
      </c>
      <c r="U262" s="3" t="str">
        <f>VLOOKUP('Programmes (ENG)'!U262,HIDE!A:B,2, FALSE)</f>
        <v>Bwrdd Iechyd Prifysgol Betsi Cadwaladr</v>
      </c>
      <c r="V262" s="3" t="str">
        <f>VLOOKUP('Programmes (ENG)'!V262, HIDE!$A:$B, 2, FALSE)</f>
        <v>Ysbyty Gwynedd</v>
      </c>
      <c r="W262" s="3" t="str">
        <f>VLOOKUP('Programmes (ENG)'!W262, HIDE!$A:$B, 2, FALSE)</f>
        <v>Bangor</v>
      </c>
      <c r="X262" s="3" t="str">
        <f>VLOOKUP('Programmes (ENG)'!X262,HIDE!G:H, 2, FALSE)</f>
        <v>Meddygaeth Geriatreg</v>
      </c>
      <c r="Y262" s="3" t="str">
        <f t="shared" si="26"/>
        <v>/</v>
      </c>
      <c r="Z262" s="3" t="str">
        <f>IF('Programmes (ENG)'!Z262="","",VLOOKUP('Programmes (ENG)'!Z262, HIDE!G:H, 2, FALSE))</f>
        <v>*Orthogeriatreg</v>
      </c>
      <c r="AA262" s="3" t="str">
        <f>IF('Programmes (ENG)'!AA262="Supervisor to be Confirmed",VLOOKUP('Programmes (ENG)'!AA262,HIDE!A:B,2,FALSE),IF('Programmes (ENG)'!AA262="","",'Programmes (ENG)'!AA262))</f>
        <v xml:space="preserve">Dr Alan Bates </v>
      </c>
      <c r="AB262" s="3" t="str">
        <f>'Programmes (ENG)'!AB262</f>
        <v>F1</v>
      </c>
      <c r="AC262" s="10">
        <f>'Programmes (ENG)'!AC262</f>
        <v>45021</v>
      </c>
      <c r="AD262" s="10">
        <f>'Programmes (ENG)'!AD262</f>
        <v>45139</v>
      </c>
      <c r="AE262" s="3" t="str">
        <f>VLOOKUP('Programmes (ENG)'!AE262,HIDE!A:B,2, FALSE)</f>
        <v>Bwrdd Iechyd Prifysgol Betsi Cadwaladr</v>
      </c>
      <c r="AF262" s="3" t="str">
        <f>VLOOKUP('Programmes (ENG)'!AF262, HIDE!$A:$B, 2, FALSE)</f>
        <v>Ysbyty Gwynedd</v>
      </c>
      <c r="AG262" s="3" t="str">
        <f>VLOOKUP('Programmes (ENG)'!AG262, HIDE!$A:$B, 2, FALSE)</f>
        <v>Bangor</v>
      </c>
      <c r="AH262" s="3" t="str">
        <f>VLOOKUP('Programmes (ENG)'!AH262,HIDE!G:H, 2, FALSE)</f>
        <v>Meddygaeth Gyffredinol (Mewnol)</v>
      </c>
      <c r="AI262" s="3" t="str">
        <f t="shared" si="27"/>
        <v>/</v>
      </c>
      <c r="AJ262" s="3" t="str">
        <f>IF('Programmes (ENG)'!AJ262="","",VLOOKUP('Programmes (ENG)'!AJ262, HIDE!G:H, 2, FALSE))</f>
        <v>Gastroenteroleg</v>
      </c>
      <c r="AK262" s="3" t="str">
        <f>IF('Programmes (ENG)'!AK262="Supervisor to be Confirmed",VLOOKUP('Programmes (ENG)'!AK262,HIDE!A:B,2,FALSE),IF('Programmes (ENG)'!AK262="","",'Programmes (ENG)'!AK262))</f>
        <v>Dr Khaled Radwan</v>
      </c>
      <c r="AL262" s="10" t="str">
        <f>IF('Programmes (ENG)'!AL262="", "", 'Programmes (ENG)'!AL262)</f>
        <v/>
      </c>
      <c r="AM262" s="10" t="str">
        <f>IF('Programmes (ENG)'!AM262="", "", 'Programmes (ENG)'!AM262)</f>
        <v/>
      </c>
      <c r="AN262" s="9" t="str">
        <f>IF('Programmes (ENG)'!AN262="","",VLOOKUP('Programmes (ENG)'!AN262,HIDE!A:B,2,FALSE))</f>
        <v/>
      </c>
      <c r="AO262" s="9" t="str">
        <f>IF('Programmes (ENG)'!AO262="","",VLOOKUP('Programmes (ENG)'!AO262,HIDE!A:B,2,FALSE))</f>
        <v/>
      </c>
      <c r="AP262" s="9" t="str">
        <f>IF('Programmes (ENG)'!AP262="","",VLOOKUP('Programmes (ENG)'!AP262,HIDE!$A:$B,2,FALSE))</f>
        <v/>
      </c>
      <c r="AQ262" s="9" t="str">
        <f t="shared" si="28"/>
        <v/>
      </c>
      <c r="AR262" s="9" t="str">
        <f>IF('Programmes (ENG)'!AR262="","",VLOOKUP('Programmes (ENG)'!AR262,HIDE!A:B,2,FALSE))</f>
        <v/>
      </c>
      <c r="AS262" s="9" t="str">
        <f t="shared" si="29"/>
        <v/>
      </c>
      <c r="AT262" s="9" t="str">
        <f>IF('Programmes (ENG)'!AT262="Supervisor to be Confirmed",VLOOKUP('Programmes (ENG)'!AT262,HIDE!A:B,2,FALSE),IF('Programmes (ENG)'!AT262="","",'Programmes (ENG)'!AT262))</f>
        <v/>
      </c>
    </row>
    <row r="263" spans="1:46" hidden="1" x14ac:dyDescent="0.25">
      <c r="A263" s="3" t="str">
        <f>'Programmes (ENG)'!A263</f>
        <v>FP</v>
      </c>
      <c r="B263" s="3" t="str">
        <f>'Programmes (ENG)'!B263</f>
        <v>F1/7A1W/088a</v>
      </c>
      <c r="C263" s="3" t="str">
        <f>'Programmes (ENG)'!C263</f>
        <v>WAL/FP/088a</v>
      </c>
      <c r="D263" s="3" t="s">
        <v>872</v>
      </c>
      <c r="E263" s="5">
        <f>'Programmes (ENG)'!E263</f>
        <v>1</v>
      </c>
      <c r="F263" s="9" t="str">
        <f t="shared" si="24"/>
        <v xml:space="preserve">Meddygaeth Gyffredinol (Mewnol)/Endocrinoleg a Diabetes Mellitus, Llawdriniaeth Gyffredinol, Hematoleg/Oncoleg Glinigol, Meddygaeth Liniarol </v>
      </c>
      <c r="G263" s="9" t="str">
        <f>IF('Programmes (ENG)'!G263="Supervisor to be Confirmed",VLOOKUP('Programmes (ENG)'!G263,HIDE!A:B,2,FALSE),IF('Programmes (ENG)'!G263="","",'Programmes (ENG)'!G263))</f>
        <v>Dr Tony Wilton</v>
      </c>
      <c r="H263" s="5" t="str">
        <f>'Programmes (ENG)'!H263</f>
        <v>F1</v>
      </c>
      <c r="I263" s="6">
        <f>'Programmes (ENG)'!I263</f>
        <v>44770</v>
      </c>
      <c r="J263" s="6">
        <f>'Programmes (ENG)'!J263</f>
        <v>44901</v>
      </c>
      <c r="K263" s="3" t="str">
        <f>VLOOKUP('Programmes (ENG)'!K263,HIDE!A:B,2, FALSE)</f>
        <v>Bwrdd Iechyd Prifysgol Betsi Cadwaladr</v>
      </c>
      <c r="L263" s="3" t="str">
        <f>VLOOKUP('Programmes (ENG)'!L263, HIDE!$A:$B, 2, FALSE)</f>
        <v>Ysbyty Gwynedd</v>
      </c>
      <c r="M263" s="3" t="str">
        <f>VLOOKUP('Programmes (ENG)'!M263, HIDE!$A:$B, 2, FALSE)</f>
        <v>Bangor</v>
      </c>
      <c r="N263" s="3" t="str">
        <f>VLOOKUP('Programmes (ENG)'!N263,HIDE!G:H, 2, FALSE)</f>
        <v>Meddygaeth Gyffredinol (Mewnol)</v>
      </c>
      <c r="O263" s="3" t="str">
        <f t="shared" si="25"/>
        <v>/</v>
      </c>
      <c r="P263" s="3" t="str">
        <f>IF('Programmes (ENG)'!P263="","",VLOOKUP('Programmes (ENG)'!P263, HIDE!G:H, 2, FALSE))</f>
        <v>Endocrinoleg a Diabetes Mellitus</v>
      </c>
      <c r="Q263" s="3" t="str">
        <f>IF('Programmes (ENG)'!Q263="Supervisor to be Confirmed",VLOOKUP('Programmes (ENG)'!Q263,HIDE!A:B,2,FALSE),IF('Programmes (ENG)'!Q263="","",'Programmes (ENG)'!Q263))</f>
        <v>Dr Tony Wilton</v>
      </c>
      <c r="R263" s="3" t="str">
        <f>'Programmes (ENG)'!R263</f>
        <v>F1</v>
      </c>
      <c r="S263" s="10">
        <f>'Programmes (ENG)'!S263</f>
        <v>44537</v>
      </c>
      <c r="T263" s="10">
        <f>'Programmes (ENG)'!T263</f>
        <v>45020</v>
      </c>
      <c r="U263" s="3" t="str">
        <f>VLOOKUP('Programmes (ENG)'!U263,HIDE!A:B,2, FALSE)</f>
        <v>Bwrdd Iechyd Prifysgol Betsi Cadwaladr</v>
      </c>
      <c r="V263" s="3" t="str">
        <f>VLOOKUP('Programmes (ENG)'!V263, HIDE!$A:$B, 2, FALSE)</f>
        <v>Ysbyty Gwynedd</v>
      </c>
      <c r="W263" s="3" t="str">
        <f>VLOOKUP('Programmes (ENG)'!W263, HIDE!$A:$B, 2, FALSE)</f>
        <v>Bangor</v>
      </c>
      <c r="X263" s="3" t="str">
        <f>VLOOKUP('Programmes (ENG)'!X263,HIDE!G:H, 2, FALSE)</f>
        <v>Llawdriniaeth Gyffredinol</v>
      </c>
      <c r="Y263" s="3" t="str">
        <f t="shared" si="26"/>
        <v/>
      </c>
      <c r="Z263" s="3" t="str">
        <f>IF('Programmes (ENG)'!Z263="","",VLOOKUP('Programmes (ENG)'!Z263, HIDE!G:H, 2, FALSE))</f>
        <v/>
      </c>
      <c r="AA263" s="3" t="str">
        <f>IF('Programmes (ENG)'!AA263="Supervisor to be Confirmed",VLOOKUP('Programmes (ENG)'!AA263,HIDE!A:B,2,FALSE),IF('Programmes (ENG)'!AA263="","",'Programmes (ENG)'!AA263))</f>
        <v>Mr Chris Houlden</v>
      </c>
      <c r="AB263" s="3" t="str">
        <f>'Programmes (ENG)'!AB263</f>
        <v>F1</v>
      </c>
      <c r="AC263" s="10">
        <f>'Programmes (ENG)'!AC263</f>
        <v>45021</v>
      </c>
      <c r="AD263" s="10">
        <f>'Programmes (ENG)'!AD263</f>
        <v>45139</v>
      </c>
      <c r="AE263" s="3" t="str">
        <f>VLOOKUP('Programmes (ENG)'!AE263,HIDE!A:B,2, FALSE)</f>
        <v>Bwrdd Iechyd Prifysgol Betsi Cadwaladr</v>
      </c>
      <c r="AF263" s="3" t="str">
        <f>VLOOKUP('Programmes (ENG)'!AF263, HIDE!$A:$B, 2, FALSE)</f>
        <v>Ysbyty Gwynedd</v>
      </c>
      <c r="AG263" s="3" t="str">
        <f>VLOOKUP('Programmes (ENG)'!AG263, HIDE!$A:$B, 2, FALSE)</f>
        <v>Bangor</v>
      </c>
      <c r="AH263" s="3" t="str">
        <f>VLOOKUP('Programmes (ENG)'!AH263,HIDE!G:H, 2, FALSE)</f>
        <v>Hematoleg</v>
      </c>
      <c r="AI263" s="3" t="str">
        <f t="shared" si="27"/>
        <v>/</v>
      </c>
      <c r="AJ263" s="3" t="str">
        <f>IF('Programmes (ENG)'!AJ263="","",VLOOKUP('Programmes (ENG)'!AJ263, HIDE!G:H, 2, FALSE))</f>
        <v>Oncoleg Glinigol, Meddygaeth Liniarol</v>
      </c>
      <c r="AK263" s="3" t="str">
        <f>IF('Programmes (ENG)'!AK263="Supervisor to be Confirmed",VLOOKUP('Programmes (ENG)'!AK263,HIDE!A:B,2,FALSE),IF('Programmes (ENG)'!AK263="","",'Programmes (ENG)'!AK263))</f>
        <v>Dr Gemma Lewis-Williams</v>
      </c>
      <c r="AL263" s="10" t="str">
        <f>IF('Programmes (ENG)'!AL263="", "", 'Programmes (ENG)'!AL263)</f>
        <v/>
      </c>
      <c r="AM263" s="10" t="str">
        <f>IF('Programmes (ENG)'!AM263="", "", 'Programmes (ENG)'!AM263)</f>
        <v/>
      </c>
      <c r="AN263" s="9" t="str">
        <f>IF('Programmes (ENG)'!AN263="","",VLOOKUP('Programmes (ENG)'!AN263,HIDE!A:B,2,FALSE))</f>
        <v/>
      </c>
      <c r="AO263" s="9" t="str">
        <f>IF('Programmes (ENG)'!AO263="","",VLOOKUP('Programmes (ENG)'!AO263,HIDE!A:B,2,FALSE))</f>
        <v/>
      </c>
      <c r="AP263" s="9" t="str">
        <f>IF('Programmes (ENG)'!AP263="","",VLOOKUP('Programmes (ENG)'!AP263,HIDE!$A:$B,2,FALSE))</f>
        <v/>
      </c>
      <c r="AQ263" s="9" t="str">
        <f t="shared" si="28"/>
        <v/>
      </c>
      <c r="AR263" s="9" t="str">
        <f>IF('Programmes (ENG)'!AR263="","",VLOOKUP('Programmes (ENG)'!AR263,HIDE!A:B,2,FALSE))</f>
        <v/>
      </c>
      <c r="AS263" s="9" t="str">
        <f t="shared" si="29"/>
        <v/>
      </c>
      <c r="AT263" s="9" t="str">
        <f>IF('Programmes (ENG)'!AT263="Supervisor to be Confirmed",VLOOKUP('Programmes (ENG)'!AT263,HIDE!A:B,2,FALSE),IF('Programmes (ENG)'!AT263="","",'Programmes (ENG)'!AT263))</f>
        <v/>
      </c>
    </row>
    <row r="264" spans="1:46" hidden="1" x14ac:dyDescent="0.25">
      <c r="A264" s="3" t="str">
        <f>'Programmes (ENG)'!A264</f>
        <v>FP</v>
      </c>
      <c r="B264" s="3" t="str">
        <f>'Programmes (ENG)'!B264</f>
        <v>F1/7A1W/088b</v>
      </c>
      <c r="C264" s="3" t="str">
        <f>'Programmes (ENG)'!C264</f>
        <v>WAL/FP/088b</v>
      </c>
      <c r="D264" s="3" t="s">
        <v>872</v>
      </c>
      <c r="E264" s="5">
        <f>'Programmes (ENG)'!E264</f>
        <v>1</v>
      </c>
      <c r="F264" s="9" t="str">
        <f t="shared" si="24"/>
        <v xml:space="preserve">Hematoleg/Oncoleg Glinigol, Meddygaeth Liniarol, Meddygaeth Gyffredinol (Mewnol)/Endocrinoleg a Diabetes Mellitus, Llawdriniaeth Gyffredinol </v>
      </c>
      <c r="G264" s="9" t="str">
        <f>IF('Programmes (ENG)'!G264="Supervisor to be Confirmed",VLOOKUP('Programmes (ENG)'!G264,HIDE!A:B,2,FALSE),IF('Programmes (ENG)'!G264="","",'Programmes (ENG)'!G264))</f>
        <v>Dr Gemma Lewis-Williams</v>
      </c>
      <c r="H264" s="5" t="str">
        <f>'Programmes (ENG)'!H264</f>
        <v>F1</v>
      </c>
      <c r="I264" s="6">
        <f>'Programmes (ENG)'!I264</f>
        <v>44770</v>
      </c>
      <c r="J264" s="6">
        <f>'Programmes (ENG)'!J264</f>
        <v>44901</v>
      </c>
      <c r="K264" s="3" t="str">
        <f>VLOOKUP('Programmes (ENG)'!K264,HIDE!A:B,2, FALSE)</f>
        <v>Bwrdd Iechyd Prifysgol Betsi Cadwaladr</v>
      </c>
      <c r="L264" s="3" t="str">
        <f>VLOOKUP('Programmes (ENG)'!L264, HIDE!$A:$B, 2, FALSE)</f>
        <v>Ysbyty Gwynedd</v>
      </c>
      <c r="M264" s="3" t="str">
        <f>VLOOKUP('Programmes (ENG)'!M264, HIDE!$A:$B, 2, FALSE)</f>
        <v>Bangor</v>
      </c>
      <c r="N264" s="3" t="str">
        <f>VLOOKUP('Programmes (ENG)'!N264,HIDE!G:H, 2, FALSE)</f>
        <v>Hematoleg</v>
      </c>
      <c r="O264" s="3" t="str">
        <f t="shared" si="25"/>
        <v>/</v>
      </c>
      <c r="P264" s="3" t="str">
        <f>IF('Programmes (ENG)'!P264="","",VLOOKUP('Programmes (ENG)'!P264, HIDE!G:H, 2, FALSE))</f>
        <v>Oncoleg Glinigol, Meddygaeth Liniarol</v>
      </c>
      <c r="Q264" s="3" t="str">
        <f>IF('Programmes (ENG)'!Q264="Supervisor to be Confirmed",VLOOKUP('Programmes (ENG)'!Q264,HIDE!A:B,2,FALSE),IF('Programmes (ENG)'!Q264="","",'Programmes (ENG)'!Q264))</f>
        <v>Dr Gemma Lewis-Williams</v>
      </c>
      <c r="R264" s="3" t="str">
        <f>'Programmes (ENG)'!R264</f>
        <v>F1</v>
      </c>
      <c r="S264" s="10">
        <f>'Programmes (ENG)'!S264</f>
        <v>44537</v>
      </c>
      <c r="T264" s="10">
        <f>'Programmes (ENG)'!T264</f>
        <v>45020</v>
      </c>
      <c r="U264" s="3" t="str">
        <f>VLOOKUP('Programmes (ENG)'!U264,HIDE!A:B,2, FALSE)</f>
        <v>Bwrdd Iechyd Prifysgol Betsi Cadwaladr</v>
      </c>
      <c r="V264" s="3" t="str">
        <f>VLOOKUP('Programmes (ENG)'!V264, HIDE!$A:$B, 2, FALSE)</f>
        <v>Ysbyty Gwynedd</v>
      </c>
      <c r="W264" s="3" t="str">
        <f>VLOOKUP('Programmes (ENG)'!W264, HIDE!$A:$B, 2, FALSE)</f>
        <v>Bangor</v>
      </c>
      <c r="X264" s="3" t="str">
        <f>VLOOKUP('Programmes (ENG)'!X264,HIDE!G:H, 2, FALSE)</f>
        <v>Meddygaeth Gyffredinol (Mewnol)</v>
      </c>
      <c r="Y264" s="3" t="str">
        <f t="shared" si="26"/>
        <v>/</v>
      </c>
      <c r="Z264" s="3" t="str">
        <f>IF('Programmes (ENG)'!Z264="","",VLOOKUP('Programmes (ENG)'!Z264, HIDE!G:H, 2, FALSE))</f>
        <v>Endocrinoleg a Diabetes Mellitus</v>
      </c>
      <c r="AA264" s="3" t="str">
        <f>IF('Programmes (ENG)'!AA264="Supervisor to be Confirmed",VLOOKUP('Programmes (ENG)'!AA264,HIDE!A:B,2,FALSE),IF('Programmes (ENG)'!AA264="","",'Programmes (ENG)'!AA264))</f>
        <v>Dr Tony Wilton</v>
      </c>
      <c r="AB264" s="3" t="str">
        <f>'Programmes (ENG)'!AB264</f>
        <v>F1</v>
      </c>
      <c r="AC264" s="10">
        <f>'Programmes (ENG)'!AC264</f>
        <v>45021</v>
      </c>
      <c r="AD264" s="10">
        <f>'Programmes (ENG)'!AD264</f>
        <v>45139</v>
      </c>
      <c r="AE264" s="3" t="str">
        <f>VLOOKUP('Programmes (ENG)'!AE264,HIDE!A:B,2, FALSE)</f>
        <v>Bwrdd Iechyd Prifysgol Betsi Cadwaladr</v>
      </c>
      <c r="AF264" s="3" t="str">
        <f>VLOOKUP('Programmes (ENG)'!AF264, HIDE!$A:$B, 2, FALSE)</f>
        <v>Ysbyty Gwynedd</v>
      </c>
      <c r="AG264" s="3" t="str">
        <f>VLOOKUP('Programmes (ENG)'!AG264, HIDE!$A:$B, 2, FALSE)</f>
        <v>Bangor</v>
      </c>
      <c r="AH264" s="3" t="str">
        <f>VLOOKUP('Programmes (ENG)'!AH264,HIDE!G:H, 2, FALSE)</f>
        <v>Llawdriniaeth Gyffredinol</v>
      </c>
      <c r="AI264" s="3" t="str">
        <f t="shared" si="27"/>
        <v/>
      </c>
      <c r="AJ264" s="3" t="str">
        <f>IF('Programmes (ENG)'!AJ264="","",VLOOKUP('Programmes (ENG)'!AJ264, HIDE!G:H, 2, FALSE))</f>
        <v/>
      </c>
      <c r="AK264" s="3" t="str">
        <f>IF('Programmes (ENG)'!AK264="Supervisor to be Confirmed",VLOOKUP('Programmes (ENG)'!AK264,HIDE!A:B,2,FALSE),IF('Programmes (ENG)'!AK264="","",'Programmes (ENG)'!AK264))</f>
        <v>Mr Chris Houlden</v>
      </c>
      <c r="AL264" s="10" t="str">
        <f>IF('Programmes (ENG)'!AL264="", "", 'Programmes (ENG)'!AL264)</f>
        <v/>
      </c>
      <c r="AM264" s="10" t="str">
        <f>IF('Programmes (ENG)'!AM264="", "", 'Programmes (ENG)'!AM264)</f>
        <v/>
      </c>
      <c r="AN264" s="9" t="str">
        <f>IF('Programmes (ENG)'!AN264="","",VLOOKUP('Programmes (ENG)'!AN264,HIDE!A:B,2,FALSE))</f>
        <v/>
      </c>
      <c r="AO264" s="9" t="str">
        <f>IF('Programmes (ENG)'!AO264="","",VLOOKUP('Programmes (ENG)'!AO264,HIDE!A:B,2,FALSE))</f>
        <v/>
      </c>
      <c r="AP264" s="9" t="str">
        <f>IF('Programmes (ENG)'!AP264="","",VLOOKUP('Programmes (ENG)'!AP264,HIDE!$A:$B,2,FALSE))</f>
        <v/>
      </c>
      <c r="AQ264" s="9" t="str">
        <f t="shared" si="28"/>
        <v/>
      </c>
      <c r="AR264" s="9" t="str">
        <f>IF('Programmes (ENG)'!AR264="","",VLOOKUP('Programmes (ENG)'!AR264,HIDE!A:B,2,FALSE))</f>
        <v/>
      </c>
      <c r="AS264" s="9" t="str">
        <f t="shared" si="29"/>
        <v/>
      </c>
      <c r="AT264" s="9" t="str">
        <f>IF('Programmes (ENG)'!AT264="Supervisor to be Confirmed",VLOOKUP('Programmes (ENG)'!AT264,HIDE!A:B,2,FALSE),IF('Programmes (ENG)'!AT264="","",'Programmes (ENG)'!AT264))</f>
        <v/>
      </c>
    </row>
    <row r="265" spans="1:46" hidden="1" x14ac:dyDescent="0.25">
      <c r="A265" s="3" t="str">
        <f>'Programmes (ENG)'!A265</f>
        <v>FP</v>
      </c>
      <c r="B265" s="3" t="str">
        <f>'Programmes (ENG)'!B265</f>
        <v>F1/7A1W/088c</v>
      </c>
      <c r="C265" s="3" t="str">
        <f>'Programmes (ENG)'!C265</f>
        <v>WAL/FP/088c</v>
      </c>
      <c r="D265" s="3" t="s">
        <v>872</v>
      </c>
      <c r="E265" s="5">
        <f>'Programmes (ENG)'!E265</f>
        <v>1</v>
      </c>
      <c r="F265" s="9" t="str">
        <f t="shared" si="24"/>
        <v xml:space="preserve">Llawdriniaeth Gyffredinol, Hematoleg/Oncoleg Glinigol, Meddygaeth Liniarol, Meddygaeth Gyffredinol (Mewnol)/Endocrinoleg a Diabetes Mellitus </v>
      </c>
      <c r="G265" s="9" t="str">
        <f>IF('Programmes (ENG)'!G265="Supervisor to be Confirmed",VLOOKUP('Programmes (ENG)'!G265,HIDE!A:B,2,FALSE),IF('Programmes (ENG)'!G265="","",'Programmes (ENG)'!G265))</f>
        <v>Mr Chris Houlden</v>
      </c>
      <c r="H265" s="5" t="str">
        <f>'Programmes (ENG)'!H265</f>
        <v>F1</v>
      </c>
      <c r="I265" s="6">
        <f>'Programmes (ENG)'!I265</f>
        <v>44770</v>
      </c>
      <c r="J265" s="6">
        <f>'Programmes (ENG)'!J265</f>
        <v>44901</v>
      </c>
      <c r="K265" s="3" t="str">
        <f>VLOOKUP('Programmes (ENG)'!K265,HIDE!A:B,2, FALSE)</f>
        <v>Bwrdd Iechyd Prifysgol Betsi Cadwaladr</v>
      </c>
      <c r="L265" s="3" t="str">
        <f>VLOOKUP('Programmes (ENG)'!L265, HIDE!$A:$B, 2, FALSE)</f>
        <v>Ysbyty Gwynedd</v>
      </c>
      <c r="M265" s="3" t="str">
        <f>VLOOKUP('Programmes (ENG)'!M265, HIDE!$A:$B, 2, FALSE)</f>
        <v>Bangor</v>
      </c>
      <c r="N265" s="3" t="str">
        <f>VLOOKUP('Programmes (ENG)'!N265,HIDE!G:H, 2, FALSE)</f>
        <v>Llawdriniaeth Gyffredinol</v>
      </c>
      <c r="O265" s="3" t="str">
        <f t="shared" si="25"/>
        <v/>
      </c>
      <c r="P265" s="3" t="str">
        <f>IF('Programmes (ENG)'!P265="","",VLOOKUP('Programmes (ENG)'!P265, HIDE!G:H, 2, FALSE))</f>
        <v/>
      </c>
      <c r="Q265" s="3" t="str">
        <f>IF('Programmes (ENG)'!Q265="Supervisor to be Confirmed",VLOOKUP('Programmes (ENG)'!Q265,HIDE!A:B,2,FALSE),IF('Programmes (ENG)'!Q265="","",'Programmes (ENG)'!Q265))</f>
        <v>Mr Chris Houlden</v>
      </c>
      <c r="R265" s="3" t="str">
        <f>'Programmes (ENG)'!R265</f>
        <v>F1</v>
      </c>
      <c r="S265" s="10">
        <f>'Programmes (ENG)'!S265</f>
        <v>44537</v>
      </c>
      <c r="T265" s="10">
        <f>'Programmes (ENG)'!T265</f>
        <v>45020</v>
      </c>
      <c r="U265" s="3" t="str">
        <f>VLOOKUP('Programmes (ENG)'!U265,HIDE!A:B,2, FALSE)</f>
        <v>Bwrdd Iechyd Prifysgol Betsi Cadwaladr</v>
      </c>
      <c r="V265" s="3" t="str">
        <f>VLOOKUP('Programmes (ENG)'!V265, HIDE!$A:$B, 2, FALSE)</f>
        <v>Ysbyty Gwynedd</v>
      </c>
      <c r="W265" s="3" t="str">
        <f>VLOOKUP('Programmes (ENG)'!W265, HIDE!$A:$B, 2, FALSE)</f>
        <v>Bangor</v>
      </c>
      <c r="X265" s="3" t="str">
        <f>VLOOKUP('Programmes (ENG)'!X265,HIDE!G:H, 2, FALSE)</f>
        <v>Hematoleg</v>
      </c>
      <c r="Y265" s="3" t="str">
        <f t="shared" si="26"/>
        <v>/</v>
      </c>
      <c r="Z265" s="3" t="str">
        <f>IF('Programmes (ENG)'!Z265="","",VLOOKUP('Programmes (ENG)'!Z265, HIDE!G:H, 2, FALSE))</f>
        <v>Oncoleg Glinigol, Meddygaeth Liniarol</v>
      </c>
      <c r="AA265" s="3" t="str">
        <f>IF('Programmes (ENG)'!AA265="Supervisor to be Confirmed",VLOOKUP('Programmes (ENG)'!AA265,HIDE!A:B,2,FALSE),IF('Programmes (ENG)'!AA265="","",'Programmes (ENG)'!AA265))</f>
        <v>Dr Gemma Lewis-Williams</v>
      </c>
      <c r="AB265" s="3" t="str">
        <f>'Programmes (ENG)'!AB265</f>
        <v>F1</v>
      </c>
      <c r="AC265" s="10">
        <f>'Programmes (ENG)'!AC265</f>
        <v>45021</v>
      </c>
      <c r="AD265" s="10">
        <f>'Programmes (ENG)'!AD265</f>
        <v>45139</v>
      </c>
      <c r="AE265" s="3" t="str">
        <f>VLOOKUP('Programmes (ENG)'!AE265,HIDE!A:B,2, FALSE)</f>
        <v>Bwrdd Iechyd Prifysgol Betsi Cadwaladr</v>
      </c>
      <c r="AF265" s="3" t="str">
        <f>VLOOKUP('Programmes (ENG)'!AF265, HIDE!$A:$B, 2, FALSE)</f>
        <v>Ysbyty Gwynedd</v>
      </c>
      <c r="AG265" s="3" t="str">
        <f>VLOOKUP('Programmes (ENG)'!AG265, HIDE!$A:$B, 2, FALSE)</f>
        <v>Bangor</v>
      </c>
      <c r="AH265" s="3" t="str">
        <f>VLOOKUP('Programmes (ENG)'!AH265,HIDE!G:H, 2, FALSE)</f>
        <v>Meddygaeth Gyffredinol (Mewnol)</v>
      </c>
      <c r="AI265" s="3" t="str">
        <f t="shared" si="27"/>
        <v>/</v>
      </c>
      <c r="AJ265" s="3" t="str">
        <f>IF('Programmes (ENG)'!AJ265="","",VLOOKUP('Programmes (ENG)'!AJ265, HIDE!G:H, 2, FALSE))</f>
        <v>Endocrinoleg a Diabetes Mellitus</v>
      </c>
      <c r="AK265" s="3" t="str">
        <f>IF('Programmes (ENG)'!AK265="Supervisor to be Confirmed",VLOOKUP('Programmes (ENG)'!AK265,HIDE!A:B,2,FALSE),IF('Programmes (ENG)'!AK265="","",'Programmes (ENG)'!AK265))</f>
        <v>Dr Tony Wilton</v>
      </c>
      <c r="AL265" s="10" t="str">
        <f>IF('Programmes (ENG)'!AL265="", "", 'Programmes (ENG)'!AL265)</f>
        <v/>
      </c>
      <c r="AM265" s="10" t="str">
        <f>IF('Programmes (ENG)'!AM265="", "", 'Programmes (ENG)'!AM265)</f>
        <v/>
      </c>
      <c r="AN265" s="9" t="str">
        <f>IF('Programmes (ENG)'!AN265="","",VLOOKUP('Programmes (ENG)'!AN265,HIDE!A:B,2,FALSE))</f>
        <v/>
      </c>
      <c r="AO265" s="9" t="str">
        <f>IF('Programmes (ENG)'!AO265="","",VLOOKUP('Programmes (ENG)'!AO265,HIDE!A:B,2,FALSE))</f>
        <v/>
      </c>
      <c r="AP265" s="9" t="str">
        <f>IF('Programmes (ENG)'!AP265="","",VLOOKUP('Programmes (ENG)'!AP265,HIDE!$A:$B,2,FALSE))</f>
        <v/>
      </c>
      <c r="AQ265" s="9" t="str">
        <f t="shared" si="28"/>
        <v/>
      </c>
      <c r="AR265" s="9" t="str">
        <f>IF('Programmes (ENG)'!AR265="","",VLOOKUP('Programmes (ENG)'!AR265,HIDE!A:B,2,FALSE))</f>
        <v/>
      </c>
      <c r="AS265" s="9" t="str">
        <f t="shared" si="29"/>
        <v/>
      </c>
      <c r="AT265" s="9" t="str">
        <f>IF('Programmes (ENG)'!AT265="Supervisor to be Confirmed",VLOOKUP('Programmes (ENG)'!AT265,HIDE!A:B,2,FALSE),IF('Programmes (ENG)'!AT265="","",'Programmes (ENG)'!AT265))</f>
        <v/>
      </c>
    </row>
    <row r="266" spans="1:46" hidden="1" x14ac:dyDescent="0.25">
      <c r="A266" s="3" t="str">
        <f>'Programmes (ENG)'!A266</f>
        <v>FP</v>
      </c>
      <c r="B266" s="3" t="str">
        <f>'Programmes (ENG)'!B266</f>
        <v>F1/7A2W/089a</v>
      </c>
      <c r="C266" s="3" t="str">
        <f>'Programmes (ENG)'!C266</f>
        <v>WAL/FP/089a</v>
      </c>
      <c r="D266" s="3" t="s">
        <v>872</v>
      </c>
      <c r="E266" s="5">
        <f>'Programmes (ENG)'!E266</f>
        <v>1</v>
      </c>
      <c r="F266" s="9" t="str">
        <f t="shared" si="24"/>
        <v xml:space="preserve">Meddygaeth Gyffredinol (Mewnol)/Endocrinoleg a Diabetes Mellitus, Llawdriniaeth Gyffredinol, Meddygaeth Gyffredinol (Mewnol)/Cardioleg </v>
      </c>
      <c r="G266" s="9" t="str">
        <f>IF('Programmes (ENG)'!G266="Supervisor to be Confirmed",VLOOKUP('Programmes (ENG)'!G266,HIDE!A:B,2,FALSE),IF('Programmes (ENG)'!G266="","",'Programmes (ENG)'!G266))</f>
        <v>Dr Froso Varvitsioti</v>
      </c>
      <c r="H266" s="5" t="str">
        <f>'Programmes (ENG)'!H266</f>
        <v>F1</v>
      </c>
      <c r="I266" s="6">
        <f>'Programmes (ENG)'!I266</f>
        <v>44770</v>
      </c>
      <c r="J266" s="6">
        <f>'Programmes (ENG)'!J266</f>
        <v>44901</v>
      </c>
      <c r="K266" s="3" t="str">
        <f>VLOOKUP('Programmes (ENG)'!K266,HIDE!A:B,2, FALSE)</f>
        <v>Bwrdd Iechyd Prifysgol Hywel Dda</v>
      </c>
      <c r="L266" s="3" t="str">
        <f>VLOOKUP('Programmes (ENG)'!L266, HIDE!$A:$B, 2, FALSE)</f>
        <v>Ysbyty Cyffredinol Llwynhelyg</v>
      </c>
      <c r="M266" s="3" t="str">
        <f>VLOOKUP('Programmes (ENG)'!M266, HIDE!$A:$B, 2, FALSE)</f>
        <v>Hwlffordd</v>
      </c>
      <c r="N266" s="3" t="str">
        <f>VLOOKUP('Programmes (ENG)'!N266,HIDE!G:H, 2, FALSE)</f>
        <v>Meddygaeth Gyffredinol (Mewnol)</v>
      </c>
      <c r="O266" s="3" t="str">
        <f t="shared" si="25"/>
        <v>/</v>
      </c>
      <c r="P266" s="3" t="str">
        <f>IF('Programmes (ENG)'!P266="","",VLOOKUP('Programmes (ENG)'!P266, HIDE!G:H, 2, FALSE))</f>
        <v>Endocrinoleg a Diabetes Mellitus</v>
      </c>
      <c r="Q266" s="3" t="str">
        <f>IF('Programmes (ENG)'!Q266="Supervisor to be Confirmed",VLOOKUP('Programmes (ENG)'!Q266,HIDE!A:B,2,FALSE),IF('Programmes (ENG)'!Q266="","",'Programmes (ENG)'!Q266))</f>
        <v>Dr Froso Varvitsioti</v>
      </c>
      <c r="R266" s="3" t="str">
        <f>'Programmes (ENG)'!R266</f>
        <v>F1</v>
      </c>
      <c r="S266" s="10">
        <f>'Programmes (ENG)'!S266</f>
        <v>44537</v>
      </c>
      <c r="T266" s="10">
        <f>'Programmes (ENG)'!T266</f>
        <v>45020</v>
      </c>
      <c r="U266" s="3" t="str">
        <f>VLOOKUP('Programmes (ENG)'!U266,HIDE!A:B,2, FALSE)</f>
        <v>Bwrdd Iechyd Prifysgol Hywel Dda</v>
      </c>
      <c r="V266" s="3" t="str">
        <f>VLOOKUP('Programmes (ENG)'!V266, HIDE!$A:$B, 2, FALSE)</f>
        <v>Ysbyty Cyffredinol Llwynhelyg</v>
      </c>
      <c r="W266" s="3" t="str">
        <f>VLOOKUP('Programmes (ENG)'!W266, HIDE!$A:$B, 2, FALSE)</f>
        <v>Hwlffordd</v>
      </c>
      <c r="X266" s="3" t="str">
        <f>VLOOKUP('Programmes (ENG)'!X266,HIDE!G:H, 2, FALSE)</f>
        <v>Llawdriniaeth Gyffredinol</v>
      </c>
      <c r="Y266" s="3" t="str">
        <f t="shared" si="26"/>
        <v/>
      </c>
      <c r="Z266" s="3" t="str">
        <f>IF('Programmes (ENG)'!Z266="","",VLOOKUP('Programmes (ENG)'!Z266, HIDE!G:H, 2, FALSE))</f>
        <v/>
      </c>
      <c r="AA266" s="3" t="str">
        <f>IF('Programmes (ENG)'!AA266="Supervisor to be Confirmed",VLOOKUP('Programmes (ENG)'!AA266,HIDE!A:B,2,FALSE),IF('Programmes (ENG)'!AA266="","",'Programmes (ENG)'!AA266))</f>
        <v xml:space="preserve">Mr Oomar Nur </v>
      </c>
      <c r="AB266" s="3" t="str">
        <f>'Programmes (ENG)'!AB266</f>
        <v>F1</v>
      </c>
      <c r="AC266" s="10">
        <f>'Programmes (ENG)'!AC266</f>
        <v>45021</v>
      </c>
      <c r="AD266" s="10">
        <f>'Programmes (ENG)'!AD266</f>
        <v>45139</v>
      </c>
      <c r="AE266" s="3" t="str">
        <f>VLOOKUP('Programmes (ENG)'!AE266,HIDE!A:B,2, FALSE)</f>
        <v>Bwrdd Iechyd Prifysgol Hywel Dda</v>
      </c>
      <c r="AF266" s="3" t="str">
        <f>VLOOKUP('Programmes (ENG)'!AF266, HIDE!$A:$B, 2, FALSE)</f>
        <v>Ysbyty Cyffredinol Llwynhelyg</v>
      </c>
      <c r="AG266" s="3" t="str">
        <f>VLOOKUP('Programmes (ENG)'!AG266, HIDE!$A:$B, 2, FALSE)</f>
        <v>Hwlffordd</v>
      </c>
      <c r="AH266" s="3" t="str">
        <f>VLOOKUP('Programmes (ENG)'!AH266,HIDE!G:H, 2, FALSE)</f>
        <v>Meddygaeth Gyffredinol (Mewnol)</v>
      </c>
      <c r="AI266" s="3" t="str">
        <f t="shared" si="27"/>
        <v>/</v>
      </c>
      <c r="AJ266" s="3" t="str">
        <f>IF('Programmes (ENG)'!AJ266="","",VLOOKUP('Programmes (ENG)'!AJ266, HIDE!G:H, 2, FALSE))</f>
        <v>Cardioleg</v>
      </c>
      <c r="AK266" s="3" t="str">
        <f>IF('Programmes (ENG)'!AK266="Supervisor to be Confirmed",VLOOKUP('Programmes (ENG)'!AK266,HIDE!A:B,2,FALSE),IF('Programmes (ENG)'!AK266="","",'Programmes (ENG)'!AK266))</f>
        <v xml:space="preserve">Dr Gavin Andrew Ross </v>
      </c>
      <c r="AL266" s="10" t="str">
        <f>IF('Programmes (ENG)'!AL266="", "", 'Programmes (ENG)'!AL266)</f>
        <v/>
      </c>
      <c r="AM266" s="10" t="str">
        <f>IF('Programmes (ENG)'!AM266="", "", 'Programmes (ENG)'!AM266)</f>
        <v/>
      </c>
      <c r="AN266" s="9" t="str">
        <f>IF('Programmes (ENG)'!AN266="","",VLOOKUP('Programmes (ENG)'!AN266,HIDE!A:B,2,FALSE))</f>
        <v/>
      </c>
      <c r="AO266" s="9" t="str">
        <f>IF('Programmes (ENG)'!AO266="","",VLOOKUP('Programmes (ENG)'!AO266,HIDE!A:B,2,FALSE))</f>
        <v/>
      </c>
      <c r="AP266" s="9" t="str">
        <f>IF('Programmes (ENG)'!AP266="","",VLOOKUP('Programmes (ENG)'!AP266,HIDE!$A:$B,2,FALSE))</f>
        <v/>
      </c>
      <c r="AQ266" s="9" t="str">
        <f t="shared" si="28"/>
        <v/>
      </c>
      <c r="AR266" s="9" t="str">
        <f>IF('Programmes (ENG)'!AR266="","",VLOOKUP('Programmes (ENG)'!AR266,HIDE!A:B,2,FALSE))</f>
        <v/>
      </c>
      <c r="AS266" s="9" t="str">
        <f t="shared" si="29"/>
        <v/>
      </c>
      <c r="AT266" s="9" t="str">
        <f>IF('Programmes (ENG)'!AT266="Supervisor to be Confirmed",VLOOKUP('Programmes (ENG)'!AT266,HIDE!A:B,2,FALSE),IF('Programmes (ENG)'!AT266="","",'Programmes (ENG)'!AT266))</f>
        <v/>
      </c>
    </row>
    <row r="267" spans="1:46" hidden="1" x14ac:dyDescent="0.25">
      <c r="A267" s="3" t="str">
        <f>'Programmes (ENG)'!A267</f>
        <v>FP</v>
      </c>
      <c r="B267" s="3" t="str">
        <f>'Programmes (ENG)'!B267</f>
        <v>F1/7A2W/089b</v>
      </c>
      <c r="C267" s="3" t="str">
        <f>'Programmes (ENG)'!C267</f>
        <v>WAL/FP/089b</v>
      </c>
      <c r="D267" s="3" t="s">
        <v>872</v>
      </c>
      <c r="E267" s="5">
        <f>'Programmes (ENG)'!E267</f>
        <v>1</v>
      </c>
      <c r="F267" s="9" t="str">
        <f t="shared" si="24"/>
        <v xml:space="preserve">Meddygaeth Gyffredinol (Mewnol)/Cardioleg, Meddygaeth Gyffredinol (Mewnol)/Endocrinoleg a Diabetes Mellitus, Llawdriniaeth Gyffredinol </v>
      </c>
      <c r="G267" s="9" t="str">
        <f>IF('Programmes (ENG)'!G267="Supervisor to be Confirmed",VLOOKUP('Programmes (ENG)'!G267,HIDE!A:B,2,FALSE),IF('Programmes (ENG)'!G267="","",'Programmes (ENG)'!G267))</f>
        <v xml:space="preserve">Dr Gavin Andrew Ross </v>
      </c>
      <c r="H267" s="5" t="str">
        <f>'Programmes (ENG)'!H267</f>
        <v>F1</v>
      </c>
      <c r="I267" s="6">
        <f>'Programmes (ENG)'!I267</f>
        <v>44770</v>
      </c>
      <c r="J267" s="6">
        <f>'Programmes (ENG)'!J267</f>
        <v>44901</v>
      </c>
      <c r="K267" s="3" t="str">
        <f>VLOOKUP('Programmes (ENG)'!K267,HIDE!A:B,2, FALSE)</f>
        <v>Bwrdd Iechyd Prifysgol Hywel Dda</v>
      </c>
      <c r="L267" s="3" t="str">
        <f>VLOOKUP('Programmes (ENG)'!L267, HIDE!$A:$B, 2, FALSE)</f>
        <v>Ysbyty Cyffredinol Llwynhelyg</v>
      </c>
      <c r="M267" s="3" t="str">
        <f>VLOOKUP('Programmes (ENG)'!M267, HIDE!$A:$B, 2, FALSE)</f>
        <v>Hwlffordd</v>
      </c>
      <c r="N267" s="3" t="str">
        <f>VLOOKUP('Programmes (ENG)'!N267,HIDE!G:H, 2, FALSE)</f>
        <v>Meddygaeth Gyffredinol (Mewnol)</v>
      </c>
      <c r="O267" s="3" t="str">
        <f t="shared" si="25"/>
        <v>/</v>
      </c>
      <c r="P267" s="3" t="str">
        <f>IF('Programmes (ENG)'!P267="","",VLOOKUP('Programmes (ENG)'!P267, HIDE!G:H, 2, FALSE))</f>
        <v>Cardioleg</v>
      </c>
      <c r="Q267" s="3" t="str">
        <f>IF('Programmes (ENG)'!Q267="Supervisor to be Confirmed",VLOOKUP('Programmes (ENG)'!Q267,HIDE!A:B,2,FALSE),IF('Programmes (ENG)'!Q267="","",'Programmes (ENG)'!Q267))</f>
        <v xml:space="preserve">Dr Gavin Andrew Ross </v>
      </c>
      <c r="R267" s="3" t="str">
        <f>'Programmes (ENG)'!R267</f>
        <v>F1</v>
      </c>
      <c r="S267" s="10">
        <f>'Programmes (ENG)'!S267</f>
        <v>44537</v>
      </c>
      <c r="T267" s="10">
        <f>'Programmes (ENG)'!T267</f>
        <v>45020</v>
      </c>
      <c r="U267" s="3" t="str">
        <f>VLOOKUP('Programmes (ENG)'!U267,HIDE!A:B,2, FALSE)</f>
        <v>Bwrdd Iechyd Prifysgol Hywel Dda</v>
      </c>
      <c r="V267" s="3" t="str">
        <f>VLOOKUP('Programmes (ENG)'!V267, HIDE!$A:$B, 2, FALSE)</f>
        <v>Ysbyty Cyffredinol Llwynhelyg</v>
      </c>
      <c r="W267" s="3" t="str">
        <f>VLOOKUP('Programmes (ENG)'!W267, HIDE!$A:$B, 2, FALSE)</f>
        <v>Hwlffordd</v>
      </c>
      <c r="X267" s="3" t="str">
        <f>VLOOKUP('Programmes (ENG)'!X267,HIDE!G:H, 2, FALSE)</f>
        <v>Meddygaeth Gyffredinol (Mewnol)</v>
      </c>
      <c r="Y267" s="3" t="str">
        <f t="shared" si="26"/>
        <v>/</v>
      </c>
      <c r="Z267" s="3" t="str">
        <f>IF('Programmes (ENG)'!Z267="","",VLOOKUP('Programmes (ENG)'!Z267, HIDE!G:H, 2, FALSE))</f>
        <v>Endocrinoleg a Diabetes Mellitus</v>
      </c>
      <c r="AA267" s="3" t="str">
        <f>IF('Programmes (ENG)'!AA267="Supervisor to be Confirmed",VLOOKUP('Programmes (ENG)'!AA267,HIDE!A:B,2,FALSE),IF('Programmes (ENG)'!AA267="","",'Programmes (ENG)'!AA267))</f>
        <v>Dr Froso Varvitsioti</v>
      </c>
      <c r="AB267" s="3" t="str">
        <f>'Programmes (ENG)'!AB267</f>
        <v>F1</v>
      </c>
      <c r="AC267" s="10">
        <f>'Programmes (ENG)'!AC267</f>
        <v>45021</v>
      </c>
      <c r="AD267" s="10">
        <f>'Programmes (ENG)'!AD267</f>
        <v>45139</v>
      </c>
      <c r="AE267" s="3" t="str">
        <f>VLOOKUP('Programmes (ENG)'!AE267,HIDE!A:B,2, FALSE)</f>
        <v>Bwrdd Iechyd Prifysgol Hywel Dda</v>
      </c>
      <c r="AF267" s="3" t="str">
        <f>VLOOKUP('Programmes (ENG)'!AF267, HIDE!$A:$B, 2, FALSE)</f>
        <v>Ysbyty Cyffredinol Llwynhelyg</v>
      </c>
      <c r="AG267" s="3" t="str">
        <f>VLOOKUP('Programmes (ENG)'!AG267, HIDE!$A:$B, 2, FALSE)</f>
        <v>Hwlffordd</v>
      </c>
      <c r="AH267" s="3" t="str">
        <f>VLOOKUP('Programmes (ENG)'!AH267,HIDE!G:H, 2, FALSE)</f>
        <v>Llawdriniaeth Gyffredinol</v>
      </c>
      <c r="AI267" s="3" t="str">
        <f t="shared" si="27"/>
        <v/>
      </c>
      <c r="AJ267" s="3" t="str">
        <f>IF('Programmes (ENG)'!AJ267="","",VLOOKUP('Programmes (ENG)'!AJ267, HIDE!G:H, 2, FALSE))</f>
        <v/>
      </c>
      <c r="AK267" s="3" t="str">
        <f>IF('Programmes (ENG)'!AK267="Supervisor to be Confirmed",VLOOKUP('Programmes (ENG)'!AK267,HIDE!A:B,2,FALSE),IF('Programmes (ENG)'!AK267="","",'Programmes (ENG)'!AK267))</f>
        <v xml:space="preserve">Mr Oomar Nur </v>
      </c>
      <c r="AL267" s="10" t="str">
        <f>IF('Programmes (ENG)'!AL267="", "", 'Programmes (ENG)'!AL267)</f>
        <v/>
      </c>
      <c r="AM267" s="10" t="str">
        <f>IF('Programmes (ENG)'!AM267="", "", 'Programmes (ENG)'!AM267)</f>
        <v/>
      </c>
      <c r="AN267" s="9" t="str">
        <f>IF('Programmes (ENG)'!AN267="","",VLOOKUP('Programmes (ENG)'!AN267,HIDE!A:B,2,FALSE))</f>
        <v/>
      </c>
      <c r="AO267" s="9" t="str">
        <f>IF('Programmes (ENG)'!AO267="","",VLOOKUP('Programmes (ENG)'!AO267,HIDE!A:B,2,FALSE))</f>
        <v/>
      </c>
      <c r="AP267" s="9" t="str">
        <f>IF('Programmes (ENG)'!AP267="","",VLOOKUP('Programmes (ENG)'!AP267,HIDE!$A:$B,2,FALSE))</f>
        <v/>
      </c>
      <c r="AQ267" s="9" t="str">
        <f t="shared" si="28"/>
        <v/>
      </c>
      <c r="AR267" s="9" t="str">
        <f>IF('Programmes (ENG)'!AR267="","",VLOOKUP('Programmes (ENG)'!AR267,HIDE!A:B,2,FALSE))</f>
        <v/>
      </c>
      <c r="AS267" s="9" t="str">
        <f t="shared" si="29"/>
        <v/>
      </c>
      <c r="AT267" s="9" t="str">
        <f>IF('Programmes (ENG)'!AT267="Supervisor to be Confirmed",VLOOKUP('Programmes (ENG)'!AT267,HIDE!A:B,2,FALSE),IF('Programmes (ENG)'!AT267="","",'Programmes (ENG)'!AT267))</f>
        <v/>
      </c>
    </row>
    <row r="268" spans="1:46" hidden="1" x14ac:dyDescent="0.25">
      <c r="A268" s="3" t="str">
        <f>'Programmes (ENG)'!A268</f>
        <v>FP</v>
      </c>
      <c r="B268" s="3" t="str">
        <f>'Programmes (ENG)'!B268</f>
        <v>F1/7A2W/089c</v>
      </c>
      <c r="C268" s="3" t="str">
        <f>'Programmes (ENG)'!C268</f>
        <v>WAL/FP/089c</v>
      </c>
      <c r="D268" s="3" t="s">
        <v>872</v>
      </c>
      <c r="E268" s="5">
        <f>'Programmes (ENG)'!E268</f>
        <v>1</v>
      </c>
      <c r="F268" s="9" t="str">
        <f t="shared" si="24"/>
        <v xml:space="preserve">Llawdriniaeth Gyffredinol, Meddygaeth Gyffredinol (Mewnol)/Cardioleg, Meddygaeth Gyffredinol (Mewnol)/Endocrinoleg a Diabetes Mellitus </v>
      </c>
      <c r="G268" s="9" t="str">
        <f>IF('Programmes (ENG)'!G268="Supervisor to be Confirmed",VLOOKUP('Programmes (ENG)'!G268,HIDE!A:B,2,FALSE),IF('Programmes (ENG)'!G268="","",'Programmes (ENG)'!G268))</f>
        <v xml:space="preserve">Mr Oomar Nur </v>
      </c>
      <c r="H268" s="5" t="str">
        <f>'Programmes (ENG)'!H268</f>
        <v>F1</v>
      </c>
      <c r="I268" s="6">
        <f>'Programmes (ENG)'!I268</f>
        <v>44770</v>
      </c>
      <c r="J268" s="6">
        <f>'Programmes (ENG)'!J268</f>
        <v>44901</v>
      </c>
      <c r="K268" s="3" t="str">
        <f>VLOOKUP('Programmes (ENG)'!K268,HIDE!A:B,2, FALSE)</f>
        <v>Bwrdd Iechyd Prifysgol Hywel Dda</v>
      </c>
      <c r="L268" s="3" t="str">
        <f>VLOOKUP('Programmes (ENG)'!L268, HIDE!$A:$B, 2, FALSE)</f>
        <v>Ysbyty Cyffredinol Llwynhelyg</v>
      </c>
      <c r="M268" s="3" t="str">
        <f>VLOOKUP('Programmes (ENG)'!M268, HIDE!$A:$B, 2, FALSE)</f>
        <v>Hwlffordd</v>
      </c>
      <c r="N268" s="3" t="str">
        <f>VLOOKUP('Programmes (ENG)'!N268,HIDE!G:H, 2, FALSE)</f>
        <v>Llawdriniaeth Gyffredinol</v>
      </c>
      <c r="O268" s="3" t="str">
        <f t="shared" si="25"/>
        <v/>
      </c>
      <c r="P268" s="3" t="str">
        <f>IF('Programmes (ENG)'!P268="","",VLOOKUP('Programmes (ENG)'!P268, HIDE!G:H, 2, FALSE))</f>
        <v/>
      </c>
      <c r="Q268" s="3" t="str">
        <f>IF('Programmes (ENG)'!Q268="Supervisor to be Confirmed",VLOOKUP('Programmes (ENG)'!Q268,HIDE!A:B,2,FALSE),IF('Programmes (ENG)'!Q268="","",'Programmes (ENG)'!Q268))</f>
        <v xml:space="preserve">Mr Oomar Nur </v>
      </c>
      <c r="R268" s="3" t="str">
        <f>'Programmes (ENG)'!R268</f>
        <v>F1</v>
      </c>
      <c r="S268" s="10">
        <f>'Programmes (ENG)'!S268</f>
        <v>44537</v>
      </c>
      <c r="T268" s="10">
        <f>'Programmes (ENG)'!T268</f>
        <v>45020</v>
      </c>
      <c r="U268" s="3" t="str">
        <f>VLOOKUP('Programmes (ENG)'!U268,HIDE!A:B,2, FALSE)</f>
        <v>Bwrdd Iechyd Prifysgol Hywel Dda</v>
      </c>
      <c r="V268" s="3" t="str">
        <f>VLOOKUP('Programmes (ENG)'!V268, HIDE!$A:$B, 2, FALSE)</f>
        <v>Ysbyty Cyffredinol Llwynhelyg</v>
      </c>
      <c r="W268" s="3" t="str">
        <f>VLOOKUP('Programmes (ENG)'!W268, HIDE!$A:$B, 2, FALSE)</f>
        <v>Hwlffordd</v>
      </c>
      <c r="X268" s="3" t="str">
        <f>VLOOKUP('Programmes (ENG)'!X268,HIDE!G:H, 2, FALSE)</f>
        <v>Meddygaeth Gyffredinol (Mewnol)</v>
      </c>
      <c r="Y268" s="3" t="str">
        <f t="shared" si="26"/>
        <v>/</v>
      </c>
      <c r="Z268" s="3" t="str">
        <f>IF('Programmes (ENG)'!Z268="","",VLOOKUP('Programmes (ENG)'!Z268, HIDE!G:H, 2, FALSE))</f>
        <v>Cardioleg</v>
      </c>
      <c r="AA268" s="3" t="str">
        <f>IF('Programmes (ENG)'!AA268="Supervisor to be Confirmed",VLOOKUP('Programmes (ENG)'!AA268,HIDE!A:B,2,FALSE),IF('Programmes (ENG)'!AA268="","",'Programmes (ENG)'!AA268))</f>
        <v xml:space="preserve">Dr Gavin Andrew Ross </v>
      </c>
      <c r="AB268" s="3" t="str">
        <f>'Programmes (ENG)'!AB268</f>
        <v>F1</v>
      </c>
      <c r="AC268" s="10">
        <f>'Programmes (ENG)'!AC268</f>
        <v>45021</v>
      </c>
      <c r="AD268" s="10">
        <f>'Programmes (ENG)'!AD268</f>
        <v>45139</v>
      </c>
      <c r="AE268" s="3" t="str">
        <f>VLOOKUP('Programmes (ENG)'!AE268,HIDE!A:B,2, FALSE)</f>
        <v>Bwrdd Iechyd Prifysgol Hywel Dda</v>
      </c>
      <c r="AF268" s="3" t="str">
        <f>VLOOKUP('Programmes (ENG)'!AF268, HIDE!$A:$B, 2, FALSE)</f>
        <v>Ysbyty Cyffredinol Llwynhelyg</v>
      </c>
      <c r="AG268" s="3" t="str">
        <f>VLOOKUP('Programmes (ENG)'!AG268, HIDE!$A:$B, 2, FALSE)</f>
        <v>Hwlffordd</v>
      </c>
      <c r="AH268" s="3" t="str">
        <f>VLOOKUP('Programmes (ENG)'!AH268,HIDE!G:H, 2, FALSE)</f>
        <v>Meddygaeth Gyffredinol (Mewnol)</v>
      </c>
      <c r="AI268" s="3" t="str">
        <f t="shared" si="27"/>
        <v>/</v>
      </c>
      <c r="AJ268" s="3" t="str">
        <f>IF('Programmes (ENG)'!AJ268="","",VLOOKUP('Programmes (ENG)'!AJ268, HIDE!G:H, 2, FALSE))</f>
        <v>Endocrinoleg a Diabetes Mellitus</v>
      </c>
      <c r="AK268" s="3" t="str">
        <f>IF('Programmes (ENG)'!AK268="Supervisor to be Confirmed",VLOOKUP('Programmes (ENG)'!AK268,HIDE!A:B,2,FALSE),IF('Programmes (ENG)'!AK268="","",'Programmes (ENG)'!AK268))</f>
        <v>Dr Froso Varvitsioti</v>
      </c>
      <c r="AL268" s="10" t="str">
        <f>IF('Programmes (ENG)'!AL268="", "", 'Programmes (ENG)'!AL268)</f>
        <v/>
      </c>
      <c r="AM268" s="10" t="str">
        <f>IF('Programmes (ENG)'!AM268="", "", 'Programmes (ENG)'!AM268)</f>
        <v/>
      </c>
      <c r="AN268" s="9" t="str">
        <f>IF('Programmes (ENG)'!AN268="","",VLOOKUP('Programmes (ENG)'!AN268,HIDE!A:B,2,FALSE))</f>
        <v/>
      </c>
      <c r="AO268" s="9" t="str">
        <f>IF('Programmes (ENG)'!AO268="","",VLOOKUP('Programmes (ENG)'!AO268,HIDE!A:B,2,FALSE))</f>
        <v/>
      </c>
      <c r="AP268" s="9" t="str">
        <f>IF('Programmes (ENG)'!AP268="","",VLOOKUP('Programmes (ENG)'!AP268,HIDE!$A:$B,2,FALSE))</f>
        <v/>
      </c>
      <c r="AQ268" s="9" t="str">
        <f t="shared" si="28"/>
        <v/>
      </c>
      <c r="AR268" s="9" t="str">
        <f>IF('Programmes (ENG)'!AR268="","",VLOOKUP('Programmes (ENG)'!AR268,HIDE!A:B,2,FALSE))</f>
        <v/>
      </c>
      <c r="AS268" s="9" t="str">
        <f t="shared" si="29"/>
        <v/>
      </c>
      <c r="AT268" s="9" t="str">
        <f>IF('Programmes (ENG)'!AT268="Supervisor to be Confirmed",VLOOKUP('Programmes (ENG)'!AT268,HIDE!A:B,2,FALSE),IF('Programmes (ENG)'!AT268="","",'Programmes (ENG)'!AT268))</f>
        <v/>
      </c>
    </row>
    <row r="269" spans="1:46" hidden="1" x14ac:dyDescent="0.25">
      <c r="A269" s="3" t="str">
        <f>'Programmes (ENG)'!A269</f>
        <v>FP</v>
      </c>
      <c r="B269" s="3" t="str">
        <f>'Programmes (ENG)'!B269</f>
        <v>F1/7A2W/090a</v>
      </c>
      <c r="C269" s="3" t="str">
        <f>'Programmes (ENG)'!C269</f>
        <v>WAL/FP/090a</v>
      </c>
      <c r="D269" s="3" t="s">
        <v>872</v>
      </c>
      <c r="E269" s="5">
        <f>'Programmes (ENG)'!E269</f>
        <v>1</v>
      </c>
      <c r="F269" s="9" t="str">
        <f t="shared" si="24"/>
        <v xml:space="preserve">Meddygaeth Gyffredinol (Mewnol)/Meddygaeth Geriatreg, Meddygaeth Strôc, Llawdriniaeth Gyffredinol/Llawdriniaeth y Colon a'r Rhefr, Meddygaeth Gyffredinol (Mewnol)/Cardioleg </v>
      </c>
      <c r="G269" s="9" t="str">
        <f>IF('Programmes (ENG)'!G269="Supervisor to be Confirmed",VLOOKUP('Programmes (ENG)'!G269,HIDE!A:B,2,FALSE),IF('Programmes (ENG)'!G269="","",'Programmes (ENG)'!G269))</f>
        <v xml:space="preserve">Dr Christopher James </v>
      </c>
      <c r="H269" s="5" t="str">
        <f>'Programmes (ENG)'!H269</f>
        <v>F1</v>
      </c>
      <c r="I269" s="6">
        <f>'Programmes (ENG)'!I269</f>
        <v>44770</v>
      </c>
      <c r="J269" s="6">
        <f>'Programmes (ENG)'!J269</f>
        <v>44901</v>
      </c>
      <c r="K269" s="3" t="str">
        <f>VLOOKUP('Programmes (ENG)'!K269,HIDE!A:B,2, FALSE)</f>
        <v>Bwrdd Iechyd Prifysgol Hywel Dda</v>
      </c>
      <c r="L269" s="3" t="str">
        <f>VLOOKUP('Programmes (ENG)'!L269, HIDE!$A:$B, 2, FALSE)</f>
        <v>Ysbyty Cyffredinol Llwynhelyg</v>
      </c>
      <c r="M269" s="3" t="str">
        <f>VLOOKUP('Programmes (ENG)'!M269, HIDE!$A:$B, 2, FALSE)</f>
        <v>Hwlffordd</v>
      </c>
      <c r="N269" s="3" t="str">
        <f>VLOOKUP('Programmes (ENG)'!N269,HIDE!G:H, 2, FALSE)</f>
        <v>Meddygaeth Gyffredinol (Mewnol)</v>
      </c>
      <c r="O269" s="3" t="str">
        <f t="shared" si="25"/>
        <v>/</v>
      </c>
      <c r="P269" s="3" t="str">
        <f>IF('Programmes (ENG)'!P269="","",VLOOKUP('Programmes (ENG)'!P269, HIDE!G:H, 2, FALSE))</f>
        <v>Meddygaeth Geriatreg, Meddygaeth Strôc</v>
      </c>
      <c r="Q269" s="3" t="str">
        <f>IF('Programmes (ENG)'!Q269="Supervisor to be Confirmed",VLOOKUP('Programmes (ENG)'!Q269,HIDE!A:B,2,FALSE),IF('Programmes (ENG)'!Q269="","",'Programmes (ENG)'!Q269))</f>
        <v xml:space="preserve">Dr Christopher James </v>
      </c>
      <c r="R269" s="3" t="str">
        <f>'Programmes (ENG)'!R269</f>
        <v>F1</v>
      </c>
      <c r="S269" s="10">
        <f>'Programmes (ENG)'!S269</f>
        <v>44537</v>
      </c>
      <c r="T269" s="10">
        <f>'Programmes (ENG)'!T269</f>
        <v>45020</v>
      </c>
      <c r="U269" s="3" t="str">
        <f>VLOOKUP('Programmes (ENG)'!U269,HIDE!A:B,2, FALSE)</f>
        <v>Bwrdd Iechyd Prifysgol Hywel Dda</v>
      </c>
      <c r="V269" s="3" t="str">
        <f>VLOOKUP('Programmes (ENG)'!V269, HIDE!$A:$B, 2, FALSE)</f>
        <v>Ysbyty Cyffredinol Llwynhelyg</v>
      </c>
      <c r="W269" s="3" t="str">
        <f>VLOOKUP('Programmes (ENG)'!W269, HIDE!$A:$B, 2, FALSE)</f>
        <v>Hwlffordd</v>
      </c>
      <c r="X269" s="3" t="str">
        <f>VLOOKUP('Programmes (ENG)'!X269,HIDE!G:H, 2, FALSE)</f>
        <v>Llawdriniaeth Gyffredinol</v>
      </c>
      <c r="Y269" s="3" t="str">
        <f t="shared" si="26"/>
        <v>/</v>
      </c>
      <c r="Z269" s="3" t="str">
        <f>IF('Programmes (ENG)'!Z269="","",VLOOKUP('Programmes (ENG)'!Z269, HIDE!G:H, 2, FALSE))</f>
        <v>Llawdriniaeth y Colon a'r Rhefr</v>
      </c>
      <c r="AA269" s="3" t="str">
        <f>IF('Programmes (ENG)'!AA269="Supervisor to be Confirmed",VLOOKUP('Programmes (ENG)'!AA269,HIDE!A:B,2,FALSE),IF('Programmes (ENG)'!AA269="","",'Programmes (ENG)'!AA269))</f>
        <v xml:space="preserve">Mr Jegadish Mathias </v>
      </c>
      <c r="AB269" s="3" t="str">
        <f>'Programmes (ENG)'!AB269</f>
        <v>F1</v>
      </c>
      <c r="AC269" s="10">
        <f>'Programmes (ENG)'!AC269</f>
        <v>45021</v>
      </c>
      <c r="AD269" s="10">
        <f>'Programmes (ENG)'!AD269</f>
        <v>45139</v>
      </c>
      <c r="AE269" s="3" t="str">
        <f>VLOOKUP('Programmes (ENG)'!AE269,HIDE!A:B,2, FALSE)</f>
        <v>Bwrdd Iechyd Prifysgol Hywel Dda</v>
      </c>
      <c r="AF269" s="3" t="str">
        <f>VLOOKUP('Programmes (ENG)'!AF269, HIDE!$A:$B, 2, FALSE)</f>
        <v>Ysbyty Cyffredinol Llwynhelyg</v>
      </c>
      <c r="AG269" s="3" t="str">
        <f>VLOOKUP('Programmes (ENG)'!AG269, HIDE!$A:$B, 2, FALSE)</f>
        <v>Hwlffordd</v>
      </c>
      <c r="AH269" s="3" t="str">
        <f>VLOOKUP('Programmes (ENG)'!AH269,HIDE!G:H, 2, FALSE)</f>
        <v>Meddygaeth Gyffredinol (Mewnol)</v>
      </c>
      <c r="AI269" s="3" t="str">
        <f t="shared" si="27"/>
        <v>/</v>
      </c>
      <c r="AJ269" s="3" t="str">
        <f>IF('Programmes (ENG)'!AJ269="","",VLOOKUP('Programmes (ENG)'!AJ269, HIDE!G:H, 2, FALSE))</f>
        <v>Cardioleg</v>
      </c>
      <c r="AK269" s="3" t="str">
        <f>IF('Programmes (ENG)'!AK269="Supervisor to be Confirmed",VLOOKUP('Programmes (ENG)'!AK269,HIDE!A:B,2,FALSE),IF('Programmes (ENG)'!AK269="","",'Programmes (ENG)'!AK269))</f>
        <v xml:space="preserve">Dr Nikolaos Anatoliotakis </v>
      </c>
      <c r="AL269" s="10" t="str">
        <f>IF('Programmes (ENG)'!AL269="", "", 'Programmes (ENG)'!AL269)</f>
        <v/>
      </c>
      <c r="AM269" s="10" t="str">
        <f>IF('Programmes (ENG)'!AM269="", "", 'Programmes (ENG)'!AM269)</f>
        <v/>
      </c>
      <c r="AN269" s="9" t="str">
        <f>IF('Programmes (ENG)'!AN269="","",VLOOKUP('Programmes (ENG)'!AN269,HIDE!A:B,2,FALSE))</f>
        <v/>
      </c>
      <c r="AO269" s="9" t="str">
        <f>IF('Programmes (ENG)'!AO269="","",VLOOKUP('Programmes (ENG)'!AO269,HIDE!A:B,2,FALSE))</f>
        <v/>
      </c>
      <c r="AP269" s="9" t="str">
        <f>IF('Programmes (ENG)'!AP269="","",VLOOKUP('Programmes (ENG)'!AP269,HIDE!$A:$B,2,FALSE))</f>
        <v/>
      </c>
      <c r="AQ269" s="9" t="str">
        <f t="shared" si="28"/>
        <v/>
      </c>
      <c r="AR269" s="9" t="str">
        <f>IF('Programmes (ENG)'!AR269="","",VLOOKUP('Programmes (ENG)'!AR269,HIDE!A:B,2,FALSE))</f>
        <v/>
      </c>
      <c r="AS269" s="9" t="str">
        <f t="shared" si="29"/>
        <v/>
      </c>
      <c r="AT269" s="9" t="str">
        <f>IF('Programmes (ENG)'!AT269="Supervisor to be Confirmed",VLOOKUP('Programmes (ENG)'!AT269,HIDE!A:B,2,FALSE),IF('Programmes (ENG)'!AT269="","",'Programmes (ENG)'!AT269))</f>
        <v/>
      </c>
    </row>
    <row r="270" spans="1:46" hidden="1" x14ac:dyDescent="0.25">
      <c r="A270" s="3" t="str">
        <f>'Programmes (ENG)'!A270</f>
        <v>FP</v>
      </c>
      <c r="B270" s="3" t="str">
        <f>'Programmes (ENG)'!B270</f>
        <v>F1/7A2W/090b</v>
      </c>
      <c r="C270" s="3" t="str">
        <f>'Programmes (ENG)'!C270</f>
        <v>WAL/FP/090b</v>
      </c>
      <c r="D270" s="3" t="s">
        <v>872</v>
      </c>
      <c r="E270" s="5">
        <f>'Programmes (ENG)'!E270</f>
        <v>1</v>
      </c>
      <c r="F270" s="9" t="str">
        <f t="shared" si="24"/>
        <v xml:space="preserve">Meddygaeth Gyffredinol (Mewnol)/Cardioleg, Meddygaeth Gyffredinol (Mewnol)/Meddygaeth Geriatreg, Meddygaeth Strôc, Llawdriniaeth Gyffredinol/Llawdriniaeth y Colon a'r Rhefr </v>
      </c>
      <c r="G270" s="9" t="str">
        <f>IF('Programmes (ENG)'!G270="Supervisor to be Confirmed",VLOOKUP('Programmes (ENG)'!G270,HIDE!A:B,2,FALSE),IF('Programmes (ENG)'!G270="","",'Programmes (ENG)'!G270))</f>
        <v xml:space="preserve">Dr Nikolaos Anatoliotakis </v>
      </c>
      <c r="H270" s="5" t="str">
        <f>'Programmes (ENG)'!H270</f>
        <v>F1</v>
      </c>
      <c r="I270" s="6">
        <f>'Programmes (ENG)'!I270</f>
        <v>44770</v>
      </c>
      <c r="J270" s="6">
        <f>'Programmes (ENG)'!J270</f>
        <v>44901</v>
      </c>
      <c r="K270" s="3" t="str">
        <f>VLOOKUP('Programmes (ENG)'!K270,HIDE!A:B,2, FALSE)</f>
        <v>Bwrdd Iechyd Prifysgol Hywel Dda</v>
      </c>
      <c r="L270" s="3" t="str">
        <f>VLOOKUP('Programmes (ENG)'!L270, HIDE!$A:$B, 2, FALSE)</f>
        <v>Ysbyty Cyffredinol Llwynhelyg</v>
      </c>
      <c r="M270" s="3" t="str">
        <f>VLOOKUP('Programmes (ENG)'!M270, HIDE!$A:$B, 2, FALSE)</f>
        <v>Hwlffordd</v>
      </c>
      <c r="N270" s="3" t="str">
        <f>VLOOKUP('Programmes (ENG)'!N270,HIDE!G:H, 2, FALSE)</f>
        <v>Meddygaeth Gyffredinol (Mewnol)</v>
      </c>
      <c r="O270" s="3" t="str">
        <f t="shared" si="25"/>
        <v>/</v>
      </c>
      <c r="P270" s="3" t="str">
        <f>IF('Programmes (ENG)'!P270="","",VLOOKUP('Programmes (ENG)'!P270, HIDE!G:H, 2, FALSE))</f>
        <v>Cardioleg</v>
      </c>
      <c r="Q270" s="3" t="str">
        <f>IF('Programmes (ENG)'!Q270="Supervisor to be Confirmed",VLOOKUP('Programmes (ENG)'!Q270,HIDE!A:B,2,FALSE),IF('Programmes (ENG)'!Q270="","",'Programmes (ENG)'!Q270))</f>
        <v xml:space="preserve">Dr Nikolaos Anatoliotakis </v>
      </c>
      <c r="R270" s="3" t="str">
        <f>'Programmes (ENG)'!R270</f>
        <v>F1</v>
      </c>
      <c r="S270" s="10">
        <f>'Programmes (ENG)'!S270</f>
        <v>44537</v>
      </c>
      <c r="T270" s="10">
        <f>'Programmes (ENG)'!T270</f>
        <v>45020</v>
      </c>
      <c r="U270" s="3" t="str">
        <f>VLOOKUP('Programmes (ENG)'!U270,HIDE!A:B,2, FALSE)</f>
        <v>Bwrdd Iechyd Prifysgol Hywel Dda</v>
      </c>
      <c r="V270" s="3" t="str">
        <f>VLOOKUP('Programmes (ENG)'!V270, HIDE!$A:$B, 2, FALSE)</f>
        <v>Ysbyty Cyffredinol Llwynhelyg</v>
      </c>
      <c r="W270" s="3" t="str">
        <f>VLOOKUP('Programmes (ENG)'!W270, HIDE!$A:$B, 2, FALSE)</f>
        <v>Hwlffordd</v>
      </c>
      <c r="X270" s="3" t="str">
        <f>VLOOKUP('Programmes (ENG)'!X270,HIDE!G:H, 2, FALSE)</f>
        <v>Meddygaeth Gyffredinol (Mewnol)</v>
      </c>
      <c r="Y270" s="3" t="str">
        <f t="shared" si="26"/>
        <v>/</v>
      </c>
      <c r="Z270" s="3" t="str">
        <f>IF('Programmes (ENG)'!Z270="","",VLOOKUP('Programmes (ENG)'!Z270, HIDE!G:H, 2, FALSE))</f>
        <v>Meddygaeth Geriatreg, Meddygaeth Strôc</v>
      </c>
      <c r="AA270" s="3" t="str">
        <f>IF('Programmes (ENG)'!AA270="Supervisor to be Confirmed",VLOOKUP('Programmes (ENG)'!AA270,HIDE!A:B,2,FALSE),IF('Programmes (ENG)'!AA270="","",'Programmes (ENG)'!AA270))</f>
        <v xml:space="preserve">Dr Christopher James </v>
      </c>
      <c r="AB270" s="3" t="str">
        <f>'Programmes (ENG)'!AB270</f>
        <v>F1</v>
      </c>
      <c r="AC270" s="10">
        <f>'Programmes (ENG)'!AC270</f>
        <v>45021</v>
      </c>
      <c r="AD270" s="10">
        <f>'Programmes (ENG)'!AD270</f>
        <v>45139</v>
      </c>
      <c r="AE270" s="3" t="str">
        <f>VLOOKUP('Programmes (ENG)'!AE270,HIDE!A:B,2, FALSE)</f>
        <v>Bwrdd Iechyd Prifysgol Hywel Dda</v>
      </c>
      <c r="AF270" s="3" t="str">
        <f>VLOOKUP('Programmes (ENG)'!AF270, HIDE!$A:$B, 2, FALSE)</f>
        <v>Ysbyty Cyffredinol Llwynhelyg</v>
      </c>
      <c r="AG270" s="3" t="str">
        <f>VLOOKUP('Programmes (ENG)'!AG270, HIDE!$A:$B, 2, FALSE)</f>
        <v>Hwlffordd</v>
      </c>
      <c r="AH270" s="3" t="str">
        <f>VLOOKUP('Programmes (ENG)'!AH270,HIDE!G:H, 2, FALSE)</f>
        <v>Llawdriniaeth Gyffredinol</v>
      </c>
      <c r="AI270" s="3" t="str">
        <f t="shared" si="27"/>
        <v>/</v>
      </c>
      <c r="AJ270" s="3" t="str">
        <f>IF('Programmes (ENG)'!AJ270="","",VLOOKUP('Programmes (ENG)'!AJ270, HIDE!G:H, 2, FALSE))</f>
        <v>Llawdriniaeth y Colon a'r Rhefr</v>
      </c>
      <c r="AK270" s="3" t="str">
        <f>IF('Programmes (ENG)'!AK270="Supervisor to be Confirmed",VLOOKUP('Programmes (ENG)'!AK270,HIDE!A:B,2,FALSE),IF('Programmes (ENG)'!AK270="","",'Programmes (ENG)'!AK270))</f>
        <v xml:space="preserve">Mr Jegadish Mathias </v>
      </c>
      <c r="AL270" s="10" t="str">
        <f>IF('Programmes (ENG)'!AL270="", "", 'Programmes (ENG)'!AL270)</f>
        <v/>
      </c>
      <c r="AM270" s="10" t="str">
        <f>IF('Programmes (ENG)'!AM270="", "", 'Programmes (ENG)'!AM270)</f>
        <v/>
      </c>
      <c r="AN270" s="9" t="str">
        <f>IF('Programmes (ENG)'!AN270="","",VLOOKUP('Programmes (ENG)'!AN270,HIDE!A:B,2,FALSE))</f>
        <v/>
      </c>
      <c r="AO270" s="9" t="str">
        <f>IF('Programmes (ENG)'!AO270="","",VLOOKUP('Programmes (ENG)'!AO270,HIDE!A:B,2,FALSE))</f>
        <v/>
      </c>
      <c r="AP270" s="9" t="str">
        <f>IF('Programmes (ENG)'!AP270="","",VLOOKUP('Programmes (ENG)'!AP270,HIDE!$A:$B,2,FALSE))</f>
        <v/>
      </c>
      <c r="AQ270" s="9" t="str">
        <f t="shared" si="28"/>
        <v/>
      </c>
      <c r="AR270" s="9" t="str">
        <f>IF('Programmes (ENG)'!AR270="","",VLOOKUP('Programmes (ENG)'!AR270,HIDE!A:B,2,FALSE))</f>
        <v/>
      </c>
      <c r="AS270" s="9" t="str">
        <f t="shared" si="29"/>
        <v/>
      </c>
      <c r="AT270" s="9" t="str">
        <f>IF('Programmes (ENG)'!AT270="Supervisor to be Confirmed",VLOOKUP('Programmes (ENG)'!AT270,HIDE!A:B,2,FALSE),IF('Programmes (ENG)'!AT270="","",'Programmes (ENG)'!AT270))</f>
        <v/>
      </c>
    </row>
    <row r="271" spans="1:46" hidden="1" x14ac:dyDescent="0.25">
      <c r="A271" s="3" t="str">
        <f>'Programmes (ENG)'!A271</f>
        <v>FP</v>
      </c>
      <c r="B271" s="3" t="str">
        <f>'Programmes (ENG)'!B271</f>
        <v>F1/7A2W/090c</v>
      </c>
      <c r="C271" s="3" t="str">
        <f>'Programmes (ENG)'!C271</f>
        <v>WAL/FP/090c</v>
      </c>
      <c r="D271" s="3" t="s">
        <v>872</v>
      </c>
      <c r="E271" s="5">
        <f>'Programmes (ENG)'!E271</f>
        <v>1</v>
      </c>
      <c r="F271" s="9" t="str">
        <f t="shared" si="24"/>
        <v xml:space="preserve">Llawdriniaeth Gyffredinol/Llawdriniaeth y Colon a'r Rhefr, Meddygaeth Gyffredinol (Mewnol)/Cardioleg, Meddygaeth Gyffredinol (Mewnol)/Meddygaeth Geriatreg, Meddygaeth Strôc </v>
      </c>
      <c r="G271" s="9" t="str">
        <f>IF('Programmes (ENG)'!G271="Supervisor to be Confirmed",VLOOKUP('Programmes (ENG)'!G271,HIDE!A:B,2,FALSE),IF('Programmes (ENG)'!G271="","",'Programmes (ENG)'!G271))</f>
        <v xml:space="preserve">Mr Jegadish Mathias </v>
      </c>
      <c r="H271" s="5" t="str">
        <f>'Programmes (ENG)'!H271</f>
        <v>F1</v>
      </c>
      <c r="I271" s="6">
        <f>'Programmes (ENG)'!I271</f>
        <v>44770</v>
      </c>
      <c r="J271" s="6">
        <f>'Programmes (ENG)'!J271</f>
        <v>44901</v>
      </c>
      <c r="K271" s="3" t="str">
        <f>VLOOKUP('Programmes (ENG)'!K271,HIDE!A:B,2, FALSE)</f>
        <v>Bwrdd Iechyd Prifysgol Hywel Dda</v>
      </c>
      <c r="L271" s="3" t="str">
        <f>VLOOKUP('Programmes (ENG)'!L271, HIDE!$A:$B, 2, FALSE)</f>
        <v>Ysbyty Cyffredinol Llwynhelyg</v>
      </c>
      <c r="M271" s="3" t="str">
        <f>VLOOKUP('Programmes (ENG)'!M271, HIDE!$A:$B, 2, FALSE)</f>
        <v>Hwlffordd</v>
      </c>
      <c r="N271" s="3" t="str">
        <f>VLOOKUP('Programmes (ENG)'!N271,HIDE!G:H, 2, FALSE)</f>
        <v>Llawdriniaeth Gyffredinol</v>
      </c>
      <c r="O271" s="3" t="str">
        <f t="shared" si="25"/>
        <v>/</v>
      </c>
      <c r="P271" s="3" t="str">
        <f>IF('Programmes (ENG)'!P271="","",VLOOKUP('Programmes (ENG)'!P271, HIDE!G:H, 2, FALSE))</f>
        <v>Llawdriniaeth y Colon a'r Rhefr</v>
      </c>
      <c r="Q271" s="3" t="str">
        <f>IF('Programmes (ENG)'!Q271="Supervisor to be Confirmed",VLOOKUP('Programmes (ENG)'!Q271,HIDE!A:B,2,FALSE),IF('Programmes (ENG)'!Q271="","",'Programmes (ENG)'!Q271))</f>
        <v xml:space="preserve">Mr Jegadish Mathias </v>
      </c>
      <c r="R271" s="3" t="str">
        <f>'Programmes (ENG)'!R271</f>
        <v>F1</v>
      </c>
      <c r="S271" s="10">
        <f>'Programmes (ENG)'!S271</f>
        <v>44537</v>
      </c>
      <c r="T271" s="10">
        <f>'Programmes (ENG)'!T271</f>
        <v>45020</v>
      </c>
      <c r="U271" s="3" t="str">
        <f>VLOOKUP('Programmes (ENG)'!U271,HIDE!A:B,2, FALSE)</f>
        <v>Bwrdd Iechyd Prifysgol Hywel Dda</v>
      </c>
      <c r="V271" s="3" t="str">
        <f>VLOOKUP('Programmes (ENG)'!V271, HIDE!$A:$B, 2, FALSE)</f>
        <v>Ysbyty Cyffredinol Llwynhelyg</v>
      </c>
      <c r="W271" s="3" t="str">
        <f>VLOOKUP('Programmes (ENG)'!W271, HIDE!$A:$B, 2, FALSE)</f>
        <v>Hwlffordd</v>
      </c>
      <c r="X271" s="3" t="str">
        <f>VLOOKUP('Programmes (ENG)'!X271,HIDE!G:H, 2, FALSE)</f>
        <v>Meddygaeth Gyffredinol (Mewnol)</v>
      </c>
      <c r="Y271" s="3" t="str">
        <f t="shared" si="26"/>
        <v>/</v>
      </c>
      <c r="Z271" s="3" t="str">
        <f>IF('Programmes (ENG)'!Z271="","",VLOOKUP('Programmes (ENG)'!Z271, HIDE!G:H, 2, FALSE))</f>
        <v>Cardioleg</v>
      </c>
      <c r="AA271" s="3" t="str">
        <f>IF('Programmes (ENG)'!AA271="Supervisor to be Confirmed",VLOOKUP('Programmes (ENG)'!AA271,HIDE!A:B,2,FALSE),IF('Programmes (ENG)'!AA271="","",'Programmes (ENG)'!AA271))</f>
        <v xml:space="preserve">Dr Nikolaos Anatoliotakis </v>
      </c>
      <c r="AB271" s="3" t="str">
        <f>'Programmes (ENG)'!AB271</f>
        <v>F1</v>
      </c>
      <c r="AC271" s="10">
        <f>'Programmes (ENG)'!AC271</f>
        <v>45021</v>
      </c>
      <c r="AD271" s="10">
        <f>'Programmes (ENG)'!AD271</f>
        <v>45139</v>
      </c>
      <c r="AE271" s="3" t="str">
        <f>VLOOKUP('Programmes (ENG)'!AE271,HIDE!A:B,2, FALSE)</f>
        <v>Bwrdd Iechyd Prifysgol Hywel Dda</v>
      </c>
      <c r="AF271" s="3" t="str">
        <f>VLOOKUP('Programmes (ENG)'!AF271, HIDE!$A:$B, 2, FALSE)</f>
        <v>Ysbyty Cyffredinol Llwynhelyg</v>
      </c>
      <c r="AG271" s="3" t="str">
        <f>VLOOKUP('Programmes (ENG)'!AG271, HIDE!$A:$B, 2, FALSE)</f>
        <v>Hwlffordd</v>
      </c>
      <c r="AH271" s="3" t="str">
        <f>VLOOKUP('Programmes (ENG)'!AH271,HIDE!G:H, 2, FALSE)</f>
        <v>Meddygaeth Gyffredinol (Mewnol)</v>
      </c>
      <c r="AI271" s="3" t="str">
        <f t="shared" si="27"/>
        <v>/</v>
      </c>
      <c r="AJ271" s="3" t="str">
        <f>IF('Programmes (ENG)'!AJ271="","",VLOOKUP('Programmes (ENG)'!AJ271, HIDE!G:H, 2, FALSE))</f>
        <v>Meddygaeth Geriatreg, Meddygaeth Strôc</v>
      </c>
      <c r="AK271" s="3" t="str">
        <f>IF('Programmes (ENG)'!AK271="Supervisor to be Confirmed",VLOOKUP('Programmes (ENG)'!AK271,HIDE!A:B,2,FALSE),IF('Programmes (ENG)'!AK271="","",'Programmes (ENG)'!AK271))</f>
        <v xml:space="preserve">Dr Christopher James </v>
      </c>
      <c r="AL271" s="10" t="str">
        <f>IF('Programmes (ENG)'!AL271="", "", 'Programmes (ENG)'!AL271)</f>
        <v/>
      </c>
      <c r="AM271" s="10" t="str">
        <f>IF('Programmes (ENG)'!AM271="", "", 'Programmes (ENG)'!AM271)</f>
        <v/>
      </c>
      <c r="AN271" s="9" t="str">
        <f>IF('Programmes (ENG)'!AN271="","",VLOOKUP('Programmes (ENG)'!AN271,HIDE!A:B,2,FALSE))</f>
        <v/>
      </c>
      <c r="AO271" s="9" t="str">
        <f>IF('Programmes (ENG)'!AO271="","",VLOOKUP('Programmes (ENG)'!AO271,HIDE!A:B,2,FALSE))</f>
        <v/>
      </c>
      <c r="AP271" s="9" t="str">
        <f>IF('Programmes (ENG)'!AP271="","",VLOOKUP('Programmes (ENG)'!AP271,HIDE!$A:$B,2,FALSE))</f>
        <v/>
      </c>
      <c r="AQ271" s="9" t="str">
        <f t="shared" si="28"/>
        <v/>
      </c>
      <c r="AR271" s="9" t="str">
        <f>IF('Programmes (ENG)'!AR271="","",VLOOKUP('Programmes (ENG)'!AR271,HIDE!A:B,2,FALSE))</f>
        <v/>
      </c>
      <c r="AS271" s="9" t="str">
        <f t="shared" si="29"/>
        <v/>
      </c>
      <c r="AT271" s="9" t="str">
        <f>IF('Programmes (ENG)'!AT271="Supervisor to be Confirmed",VLOOKUP('Programmes (ENG)'!AT271,HIDE!A:B,2,FALSE),IF('Programmes (ENG)'!AT271="","",'Programmes (ENG)'!AT271))</f>
        <v/>
      </c>
    </row>
    <row r="272" spans="1:46" hidden="1" x14ac:dyDescent="0.25">
      <c r="A272" s="3" t="str">
        <f>'Programmes (ENG)'!A272</f>
        <v>FP</v>
      </c>
      <c r="B272" s="3" t="str">
        <f>'Programmes (ENG)'!B272</f>
        <v>F1/7A2W/091a</v>
      </c>
      <c r="C272" s="3" t="str">
        <f>'Programmes (ENG)'!C272</f>
        <v>WAL/FP/091a</v>
      </c>
      <c r="D272" s="3" t="s">
        <v>872</v>
      </c>
      <c r="E272" s="5">
        <f>'Programmes (ENG)'!E272</f>
        <v>1</v>
      </c>
      <c r="F272" s="9" t="str">
        <f t="shared" si="24"/>
        <v xml:space="preserve">Meddygaeth Gyffredinol (Mewnol)/Meddygaeth Geriatreg, Meddygaeth Strôc, Llawdriniaeth Gyffredinol/Llawdriniaeth y Colon a'r Rhefr, Meddygaeth Frys </v>
      </c>
      <c r="G272" s="9" t="str">
        <f>IF('Programmes (ENG)'!G272="Supervisor to be Confirmed",VLOOKUP('Programmes (ENG)'!G272,HIDE!A:B,2,FALSE),IF('Programmes (ENG)'!G272="","",'Programmes (ENG)'!G272))</f>
        <v xml:space="preserve">Dr Sarah Davidson </v>
      </c>
      <c r="H272" s="5" t="str">
        <f>'Programmes (ENG)'!H272</f>
        <v>F1</v>
      </c>
      <c r="I272" s="6">
        <f>'Programmes (ENG)'!I272</f>
        <v>44770</v>
      </c>
      <c r="J272" s="6">
        <f>'Programmes (ENG)'!J272</f>
        <v>44901</v>
      </c>
      <c r="K272" s="3" t="str">
        <f>VLOOKUP('Programmes (ENG)'!K272,HIDE!A:B,2, FALSE)</f>
        <v>Bwrdd Iechyd Prifysgol Hywel Dda</v>
      </c>
      <c r="L272" s="3" t="str">
        <f>VLOOKUP('Programmes (ENG)'!L272, HIDE!$A:$B, 2, FALSE)</f>
        <v>Ysbyty Cyffredinol Llwynhelyg</v>
      </c>
      <c r="M272" s="3" t="str">
        <f>VLOOKUP('Programmes (ENG)'!M272, HIDE!$A:$B, 2, FALSE)</f>
        <v>Hwlffordd</v>
      </c>
      <c r="N272" s="3" t="str">
        <f>VLOOKUP('Programmes (ENG)'!N272,HIDE!G:H, 2, FALSE)</f>
        <v>Meddygaeth Gyffredinol (Mewnol)</v>
      </c>
      <c r="O272" s="3" t="str">
        <f t="shared" si="25"/>
        <v>/</v>
      </c>
      <c r="P272" s="3" t="str">
        <f>IF('Programmes (ENG)'!P272="","",VLOOKUP('Programmes (ENG)'!P272, HIDE!G:H, 2, FALSE))</f>
        <v>Meddygaeth Geriatreg, Meddygaeth Strôc</v>
      </c>
      <c r="Q272" s="3" t="str">
        <f>IF('Programmes (ENG)'!Q272="Supervisor to be Confirmed",VLOOKUP('Programmes (ENG)'!Q272,HIDE!A:B,2,FALSE),IF('Programmes (ENG)'!Q272="","",'Programmes (ENG)'!Q272))</f>
        <v xml:space="preserve">Dr Sarah Davidson </v>
      </c>
      <c r="R272" s="3" t="str">
        <f>'Programmes (ENG)'!R272</f>
        <v>F1</v>
      </c>
      <c r="S272" s="10">
        <f>'Programmes (ENG)'!S272</f>
        <v>44537</v>
      </c>
      <c r="T272" s="10">
        <f>'Programmes (ENG)'!T272</f>
        <v>45020</v>
      </c>
      <c r="U272" s="3" t="str">
        <f>VLOOKUP('Programmes (ENG)'!U272,HIDE!A:B,2, FALSE)</f>
        <v>Bwrdd Iechyd Prifysgol Hywel Dda</v>
      </c>
      <c r="V272" s="3" t="str">
        <f>VLOOKUP('Programmes (ENG)'!V272, HIDE!$A:$B, 2, FALSE)</f>
        <v>Ysbyty Cyffredinol Llwynhelyg</v>
      </c>
      <c r="W272" s="3" t="str">
        <f>VLOOKUP('Programmes (ENG)'!W272, HIDE!$A:$B, 2, FALSE)</f>
        <v>Hwlffordd</v>
      </c>
      <c r="X272" s="3" t="str">
        <f>VLOOKUP('Programmes (ENG)'!X272,HIDE!G:H, 2, FALSE)</f>
        <v>Llawdriniaeth Gyffredinol</v>
      </c>
      <c r="Y272" s="3" t="str">
        <f t="shared" si="26"/>
        <v>/</v>
      </c>
      <c r="Z272" s="3" t="str">
        <f>IF('Programmes (ENG)'!Z272="","",VLOOKUP('Programmes (ENG)'!Z272, HIDE!G:H, 2, FALSE))</f>
        <v>Llawdriniaeth y Colon a'r Rhefr</v>
      </c>
      <c r="AA272" s="3" t="str">
        <f>IF('Programmes (ENG)'!AA272="Supervisor to be Confirmed",VLOOKUP('Programmes (ENG)'!AA272,HIDE!A:B,2,FALSE),IF('Programmes (ENG)'!AA272="","",'Programmes (ENG)'!AA272))</f>
        <v xml:space="preserve">Mr Andrew Burns </v>
      </c>
      <c r="AB272" s="3" t="str">
        <f>'Programmes (ENG)'!AB272</f>
        <v>F1</v>
      </c>
      <c r="AC272" s="10">
        <f>'Programmes (ENG)'!AC272</f>
        <v>45021</v>
      </c>
      <c r="AD272" s="10">
        <f>'Programmes (ENG)'!AD272</f>
        <v>45139</v>
      </c>
      <c r="AE272" s="3" t="str">
        <f>VLOOKUP('Programmes (ENG)'!AE272,HIDE!A:B,2, FALSE)</f>
        <v>Bwrdd Iechyd Prifysgol Hywel Dda</v>
      </c>
      <c r="AF272" s="3" t="str">
        <f>VLOOKUP('Programmes (ENG)'!AF272, HIDE!$A:$B, 2, FALSE)</f>
        <v>Ysbyty Cyffredinol Llwynhelyg</v>
      </c>
      <c r="AG272" s="3" t="str">
        <f>VLOOKUP('Programmes (ENG)'!AG272, HIDE!$A:$B, 2, FALSE)</f>
        <v>Hwlffordd</v>
      </c>
      <c r="AH272" s="3" t="str">
        <f>VLOOKUP('Programmes (ENG)'!AH272,HIDE!G:H, 2, FALSE)</f>
        <v>Meddygaeth Frys</v>
      </c>
      <c r="AI272" s="3" t="str">
        <f t="shared" si="27"/>
        <v/>
      </c>
      <c r="AJ272" s="3" t="str">
        <f>IF('Programmes (ENG)'!AJ272="","",VLOOKUP('Programmes (ENG)'!AJ272, HIDE!G:H, 2, FALSE))</f>
        <v/>
      </c>
      <c r="AK272" s="3" t="str">
        <f>IF('Programmes (ENG)'!AK272="Supervisor to be Confirmed",VLOOKUP('Programmes (ENG)'!AK272,HIDE!A:B,2,FALSE),IF('Programmes (ENG)'!AK272="","",'Programmes (ENG)'!AK272))</f>
        <v>Dr Samit Purkayastha</v>
      </c>
      <c r="AL272" s="10" t="str">
        <f>IF('Programmes (ENG)'!AL272="", "", 'Programmes (ENG)'!AL272)</f>
        <v/>
      </c>
      <c r="AM272" s="10" t="str">
        <f>IF('Programmes (ENG)'!AM272="", "", 'Programmes (ENG)'!AM272)</f>
        <v/>
      </c>
      <c r="AN272" s="9" t="str">
        <f>IF('Programmes (ENG)'!AN272="","",VLOOKUP('Programmes (ENG)'!AN272,HIDE!A:B,2,FALSE))</f>
        <v/>
      </c>
      <c r="AO272" s="9" t="str">
        <f>IF('Programmes (ENG)'!AO272="","",VLOOKUP('Programmes (ENG)'!AO272,HIDE!A:B,2,FALSE))</f>
        <v/>
      </c>
      <c r="AP272" s="9" t="str">
        <f>IF('Programmes (ENG)'!AP272="","",VLOOKUP('Programmes (ENG)'!AP272,HIDE!$A:$B,2,FALSE))</f>
        <v/>
      </c>
      <c r="AQ272" s="9" t="str">
        <f t="shared" si="28"/>
        <v/>
      </c>
      <c r="AR272" s="9" t="str">
        <f>IF('Programmes (ENG)'!AR272="","",VLOOKUP('Programmes (ENG)'!AR272,HIDE!A:B,2,FALSE))</f>
        <v/>
      </c>
      <c r="AS272" s="9" t="str">
        <f t="shared" si="29"/>
        <v/>
      </c>
      <c r="AT272" s="9" t="str">
        <f>IF('Programmes (ENG)'!AT272="Supervisor to be Confirmed",VLOOKUP('Programmes (ENG)'!AT272,HIDE!A:B,2,FALSE),IF('Programmes (ENG)'!AT272="","",'Programmes (ENG)'!AT272))</f>
        <v/>
      </c>
    </row>
    <row r="273" spans="1:46" hidden="1" x14ac:dyDescent="0.25">
      <c r="A273" s="3" t="str">
        <f>'Programmes (ENG)'!A273</f>
        <v>FP</v>
      </c>
      <c r="B273" s="3" t="str">
        <f>'Programmes (ENG)'!B273</f>
        <v>F1/7A2W/091b</v>
      </c>
      <c r="C273" s="3" t="str">
        <f>'Programmes (ENG)'!C273</f>
        <v>WAL/FP/091b</v>
      </c>
      <c r="D273" s="3" t="s">
        <v>872</v>
      </c>
      <c r="E273" s="5">
        <f>'Programmes (ENG)'!E273</f>
        <v>1</v>
      </c>
      <c r="F273" s="9" t="str">
        <f t="shared" si="24"/>
        <v xml:space="preserve">Meddygaeth Frys, Meddygaeth Gyffredinol (Mewnol)/Meddygaeth Geriatreg, Meddygaeth Strôc, Llawdriniaeth Gyffredinol/Llawdriniaeth y Colon a'r Rhefr </v>
      </c>
      <c r="G273" s="9" t="str">
        <f>IF('Programmes (ENG)'!G273="Supervisor to be Confirmed",VLOOKUP('Programmes (ENG)'!G273,HIDE!A:B,2,FALSE),IF('Programmes (ENG)'!G273="","",'Programmes (ENG)'!G273))</f>
        <v>Dr Samit Purkayastha</v>
      </c>
      <c r="H273" s="5" t="str">
        <f>'Programmes (ENG)'!H273</f>
        <v>F1</v>
      </c>
      <c r="I273" s="6">
        <f>'Programmes (ENG)'!I273</f>
        <v>44770</v>
      </c>
      <c r="J273" s="6">
        <f>'Programmes (ENG)'!J273</f>
        <v>44901</v>
      </c>
      <c r="K273" s="3" t="str">
        <f>VLOOKUP('Programmes (ENG)'!K273,HIDE!A:B,2, FALSE)</f>
        <v>Bwrdd Iechyd Prifysgol Hywel Dda</v>
      </c>
      <c r="L273" s="3" t="str">
        <f>VLOOKUP('Programmes (ENG)'!L273, HIDE!$A:$B, 2, FALSE)</f>
        <v>Ysbyty Cyffredinol Llwynhelyg</v>
      </c>
      <c r="M273" s="3" t="str">
        <f>VLOOKUP('Programmes (ENG)'!M273, HIDE!$A:$B, 2, FALSE)</f>
        <v>Hwlffordd</v>
      </c>
      <c r="N273" s="3" t="str">
        <f>VLOOKUP('Programmes (ENG)'!N273,HIDE!G:H, 2, FALSE)</f>
        <v>Meddygaeth Frys</v>
      </c>
      <c r="O273" s="3" t="str">
        <f t="shared" si="25"/>
        <v/>
      </c>
      <c r="P273" s="3" t="str">
        <f>IF('Programmes (ENG)'!P273="","",VLOOKUP('Programmes (ENG)'!P273, HIDE!G:H, 2, FALSE))</f>
        <v/>
      </c>
      <c r="Q273" s="3" t="str">
        <f>IF('Programmes (ENG)'!Q273="Supervisor to be Confirmed",VLOOKUP('Programmes (ENG)'!Q273,HIDE!A:B,2,FALSE),IF('Programmes (ENG)'!Q273="","",'Programmes (ENG)'!Q273))</f>
        <v>Dr Samit Purkayastha</v>
      </c>
      <c r="R273" s="3" t="str">
        <f>'Programmes (ENG)'!R273</f>
        <v>F1</v>
      </c>
      <c r="S273" s="10">
        <f>'Programmes (ENG)'!S273</f>
        <v>44537</v>
      </c>
      <c r="T273" s="10">
        <f>'Programmes (ENG)'!T273</f>
        <v>45020</v>
      </c>
      <c r="U273" s="3" t="str">
        <f>VLOOKUP('Programmes (ENG)'!U273,HIDE!A:B,2, FALSE)</f>
        <v>Bwrdd Iechyd Prifysgol Hywel Dda</v>
      </c>
      <c r="V273" s="3" t="str">
        <f>VLOOKUP('Programmes (ENG)'!V273, HIDE!$A:$B, 2, FALSE)</f>
        <v>Ysbyty Cyffredinol Llwynhelyg</v>
      </c>
      <c r="W273" s="3" t="str">
        <f>VLOOKUP('Programmes (ENG)'!W273, HIDE!$A:$B, 2, FALSE)</f>
        <v>Hwlffordd</v>
      </c>
      <c r="X273" s="3" t="str">
        <f>VLOOKUP('Programmes (ENG)'!X273,HIDE!G:H, 2, FALSE)</f>
        <v>Meddygaeth Gyffredinol (Mewnol)</v>
      </c>
      <c r="Y273" s="3" t="str">
        <f t="shared" si="26"/>
        <v>/</v>
      </c>
      <c r="Z273" s="3" t="str">
        <f>IF('Programmes (ENG)'!Z273="","",VLOOKUP('Programmes (ENG)'!Z273, HIDE!G:H, 2, FALSE))</f>
        <v>Meddygaeth Geriatreg, Meddygaeth Strôc</v>
      </c>
      <c r="AA273" s="3" t="str">
        <f>IF('Programmes (ENG)'!AA273="Supervisor to be Confirmed",VLOOKUP('Programmes (ENG)'!AA273,HIDE!A:B,2,FALSE),IF('Programmes (ENG)'!AA273="","",'Programmes (ENG)'!AA273))</f>
        <v xml:space="preserve">Dr Sarah Davidson </v>
      </c>
      <c r="AB273" s="3" t="str">
        <f>'Programmes (ENG)'!AB273</f>
        <v>F1</v>
      </c>
      <c r="AC273" s="10">
        <f>'Programmes (ENG)'!AC273</f>
        <v>45021</v>
      </c>
      <c r="AD273" s="10">
        <f>'Programmes (ENG)'!AD273</f>
        <v>45139</v>
      </c>
      <c r="AE273" s="3" t="str">
        <f>VLOOKUP('Programmes (ENG)'!AE273,HIDE!A:B,2, FALSE)</f>
        <v>Bwrdd Iechyd Prifysgol Hywel Dda</v>
      </c>
      <c r="AF273" s="3" t="str">
        <f>VLOOKUP('Programmes (ENG)'!AF273, HIDE!$A:$B, 2, FALSE)</f>
        <v>Ysbyty Cyffredinol Llwynhelyg</v>
      </c>
      <c r="AG273" s="3" t="str">
        <f>VLOOKUP('Programmes (ENG)'!AG273, HIDE!$A:$B, 2, FALSE)</f>
        <v>Hwlffordd</v>
      </c>
      <c r="AH273" s="3" t="str">
        <f>VLOOKUP('Programmes (ENG)'!AH273,HIDE!G:H, 2, FALSE)</f>
        <v>Llawdriniaeth Gyffredinol</v>
      </c>
      <c r="AI273" s="3" t="str">
        <f t="shared" si="27"/>
        <v>/</v>
      </c>
      <c r="AJ273" s="3" t="str">
        <f>IF('Programmes (ENG)'!AJ273="","",VLOOKUP('Programmes (ENG)'!AJ273, HIDE!G:H, 2, FALSE))</f>
        <v>Llawdriniaeth y Colon a'r Rhefr</v>
      </c>
      <c r="AK273" s="3" t="str">
        <f>IF('Programmes (ENG)'!AK273="Supervisor to be Confirmed",VLOOKUP('Programmes (ENG)'!AK273,HIDE!A:B,2,FALSE),IF('Programmes (ENG)'!AK273="","",'Programmes (ENG)'!AK273))</f>
        <v xml:space="preserve">Mr Andrew Burns </v>
      </c>
      <c r="AL273" s="10" t="str">
        <f>IF('Programmes (ENG)'!AL273="", "", 'Programmes (ENG)'!AL273)</f>
        <v/>
      </c>
      <c r="AM273" s="10" t="str">
        <f>IF('Programmes (ENG)'!AM273="", "", 'Programmes (ENG)'!AM273)</f>
        <v/>
      </c>
      <c r="AN273" s="9" t="str">
        <f>IF('Programmes (ENG)'!AN273="","",VLOOKUP('Programmes (ENG)'!AN273,HIDE!A:B,2,FALSE))</f>
        <v/>
      </c>
      <c r="AO273" s="9" t="str">
        <f>IF('Programmes (ENG)'!AO273="","",VLOOKUP('Programmes (ENG)'!AO273,HIDE!A:B,2,FALSE))</f>
        <v/>
      </c>
      <c r="AP273" s="9" t="str">
        <f>IF('Programmes (ENG)'!AP273="","",VLOOKUP('Programmes (ENG)'!AP273,HIDE!$A:$B,2,FALSE))</f>
        <v/>
      </c>
      <c r="AQ273" s="9" t="str">
        <f t="shared" si="28"/>
        <v/>
      </c>
      <c r="AR273" s="9" t="str">
        <f>IF('Programmes (ENG)'!AR273="","",VLOOKUP('Programmes (ENG)'!AR273,HIDE!A:B,2,FALSE))</f>
        <v/>
      </c>
      <c r="AS273" s="9" t="str">
        <f t="shared" si="29"/>
        <v/>
      </c>
      <c r="AT273" s="9" t="str">
        <f>IF('Programmes (ENG)'!AT273="Supervisor to be Confirmed",VLOOKUP('Programmes (ENG)'!AT273,HIDE!A:B,2,FALSE),IF('Programmes (ENG)'!AT273="","",'Programmes (ENG)'!AT273))</f>
        <v/>
      </c>
    </row>
    <row r="274" spans="1:46" hidden="1" x14ac:dyDescent="0.25">
      <c r="A274" s="3" t="str">
        <f>'Programmes (ENG)'!A274</f>
        <v>FP</v>
      </c>
      <c r="B274" s="3" t="str">
        <f>'Programmes (ENG)'!B274</f>
        <v>F1/7A2W/091c</v>
      </c>
      <c r="C274" s="3" t="str">
        <f>'Programmes (ENG)'!C274</f>
        <v>WAL/FP/091c</v>
      </c>
      <c r="D274" s="3" t="s">
        <v>872</v>
      </c>
      <c r="E274" s="5">
        <f>'Programmes (ENG)'!E274</f>
        <v>1</v>
      </c>
      <c r="F274" s="9" t="str">
        <f t="shared" si="24"/>
        <v xml:space="preserve">Llawdriniaeth Gyffredinol/Llawdriniaeth y Colon a'r Rhefr, Meddygaeth Frys, Meddygaeth Gyffredinol (Mewnol)/Meddygaeth Geriatreg, Meddygaeth Strôc </v>
      </c>
      <c r="G274" s="9" t="str">
        <f>IF('Programmes (ENG)'!G274="Supervisor to be Confirmed",VLOOKUP('Programmes (ENG)'!G274,HIDE!A:B,2,FALSE),IF('Programmes (ENG)'!G274="","",'Programmes (ENG)'!G274))</f>
        <v xml:space="preserve">Mr Andrew Burns </v>
      </c>
      <c r="H274" s="5" t="str">
        <f>'Programmes (ENG)'!H274</f>
        <v>F1</v>
      </c>
      <c r="I274" s="6">
        <f>'Programmes (ENG)'!I274</f>
        <v>44770</v>
      </c>
      <c r="J274" s="6">
        <f>'Programmes (ENG)'!J274</f>
        <v>44901</v>
      </c>
      <c r="K274" s="3" t="str">
        <f>VLOOKUP('Programmes (ENG)'!K274,HIDE!A:B,2, FALSE)</f>
        <v>Bwrdd Iechyd Prifysgol Hywel Dda</v>
      </c>
      <c r="L274" s="3" t="str">
        <f>VLOOKUP('Programmes (ENG)'!L274, HIDE!$A:$B, 2, FALSE)</f>
        <v>Ysbyty Cyffredinol Llwynhelyg</v>
      </c>
      <c r="M274" s="3" t="str">
        <f>VLOOKUP('Programmes (ENG)'!M274, HIDE!$A:$B, 2, FALSE)</f>
        <v>Hwlffordd</v>
      </c>
      <c r="N274" s="3" t="str">
        <f>VLOOKUP('Programmes (ENG)'!N274,HIDE!G:H, 2, FALSE)</f>
        <v>Llawdriniaeth Gyffredinol</v>
      </c>
      <c r="O274" s="3" t="str">
        <f t="shared" si="25"/>
        <v>/</v>
      </c>
      <c r="P274" s="3" t="str">
        <f>IF('Programmes (ENG)'!P274="","",VLOOKUP('Programmes (ENG)'!P274, HIDE!G:H, 2, FALSE))</f>
        <v>Llawdriniaeth y Colon a'r Rhefr</v>
      </c>
      <c r="Q274" s="3" t="str">
        <f>IF('Programmes (ENG)'!Q274="Supervisor to be Confirmed",VLOOKUP('Programmes (ENG)'!Q274,HIDE!A:B,2,FALSE),IF('Programmes (ENG)'!Q274="","",'Programmes (ENG)'!Q274))</f>
        <v xml:space="preserve">Mr Andrew Burns </v>
      </c>
      <c r="R274" s="3" t="str">
        <f>'Programmes (ENG)'!R274</f>
        <v>F1</v>
      </c>
      <c r="S274" s="10">
        <f>'Programmes (ENG)'!S274</f>
        <v>44537</v>
      </c>
      <c r="T274" s="10">
        <f>'Programmes (ENG)'!T274</f>
        <v>45020</v>
      </c>
      <c r="U274" s="3" t="str">
        <f>VLOOKUP('Programmes (ENG)'!U274,HIDE!A:B,2, FALSE)</f>
        <v>Bwrdd Iechyd Prifysgol Hywel Dda</v>
      </c>
      <c r="V274" s="3" t="str">
        <f>VLOOKUP('Programmes (ENG)'!V274, HIDE!$A:$B, 2, FALSE)</f>
        <v>Ysbyty Cyffredinol Llwynhelyg</v>
      </c>
      <c r="W274" s="3" t="str">
        <f>VLOOKUP('Programmes (ENG)'!W274, HIDE!$A:$B, 2, FALSE)</f>
        <v>Hwlffordd</v>
      </c>
      <c r="X274" s="3" t="str">
        <f>VLOOKUP('Programmes (ENG)'!X274,HIDE!G:H, 2, FALSE)</f>
        <v>Meddygaeth Frys</v>
      </c>
      <c r="Y274" s="3" t="str">
        <f t="shared" si="26"/>
        <v/>
      </c>
      <c r="Z274" s="3" t="str">
        <f>IF('Programmes (ENG)'!Z274="","",VLOOKUP('Programmes (ENG)'!Z274, HIDE!G:H, 2, FALSE))</f>
        <v/>
      </c>
      <c r="AA274" s="3" t="str">
        <f>IF('Programmes (ENG)'!AA274="Supervisor to be Confirmed",VLOOKUP('Programmes (ENG)'!AA274,HIDE!A:B,2,FALSE),IF('Programmes (ENG)'!AA274="","",'Programmes (ENG)'!AA274))</f>
        <v>Dr Samit Purkayastha</v>
      </c>
      <c r="AB274" s="3" t="str">
        <f>'Programmes (ENG)'!AB274</f>
        <v>F1</v>
      </c>
      <c r="AC274" s="10">
        <f>'Programmes (ENG)'!AC274</f>
        <v>45021</v>
      </c>
      <c r="AD274" s="10">
        <f>'Programmes (ENG)'!AD274</f>
        <v>45139</v>
      </c>
      <c r="AE274" s="3" t="str">
        <f>VLOOKUP('Programmes (ENG)'!AE274,HIDE!A:B,2, FALSE)</f>
        <v>Bwrdd Iechyd Prifysgol Hywel Dda</v>
      </c>
      <c r="AF274" s="3" t="str">
        <f>VLOOKUP('Programmes (ENG)'!AF274, HIDE!$A:$B, 2, FALSE)</f>
        <v>Ysbyty Cyffredinol Llwynhelyg</v>
      </c>
      <c r="AG274" s="3" t="str">
        <f>VLOOKUP('Programmes (ENG)'!AG274, HIDE!$A:$B, 2, FALSE)</f>
        <v>Hwlffordd</v>
      </c>
      <c r="AH274" s="3" t="str">
        <f>VLOOKUP('Programmes (ENG)'!AH274,HIDE!G:H, 2, FALSE)</f>
        <v>Meddygaeth Gyffredinol (Mewnol)</v>
      </c>
      <c r="AI274" s="3" t="str">
        <f t="shared" si="27"/>
        <v>/</v>
      </c>
      <c r="AJ274" s="3" t="str">
        <f>IF('Programmes (ENG)'!AJ274="","",VLOOKUP('Programmes (ENG)'!AJ274, HIDE!G:H, 2, FALSE))</f>
        <v>Meddygaeth Geriatreg, Meddygaeth Strôc</v>
      </c>
      <c r="AK274" s="3" t="str">
        <f>IF('Programmes (ENG)'!AK274="Supervisor to be Confirmed",VLOOKUP('Programmes (ENG)'!AK274,HIDE!A:B,2,FALSE),IF('Programmes (ENG)'!AK274="","",'Programmes (ENG)'!AK274))</f>
        <v xml:space="preserve">Dr Sarah Davidson </v>
      </c>
      <c r="AL274" s="10" t="str">
        <f>IF('Programmes (ENG)'!AL274="", "", 'Programmes (ENG)'!AL274)</f>
        <v/>
      </c>
      <c r="AM274" s="10" t="str">
        <f>IF('Programmes (ENG)'!AM274="", "", 'Programmes (ENG)'!AM274)</f>
        <v/>
      </c>
      <c r="AN274" s="9" t="str">
        <f>IF('Programmes (ENG)'!AN274="","",VLOOKUP('Programmes (ENG)'!AN274,HIDE!A:B,2,FALSE))</f>
        <v/>
      </c>
      <c r="AO274" s="9" t="str">
        <f>IF('Programmes (ENG)'!AO274="","",VLOOKUP('Programmes (ENG)'!AO274,HIDE!A:B,2,FALSE))</f>
        <v/>
      </c>
      <c r="AP274" s="9" t="str">
        <f>IF('Programmes (ENG)'!AP274="","",VLOOKUP('Programmes (ENG)'!AP274,HIDE!$A:$B,2,FALSE))</f>
        <v/>
      </c>
      <c r="AQ274" s="9" t="str">
        <f t="shared" si="28"/>
        <v/>
      </c>
      <c r="AR274" s="9" t="str">
        <f>IF('Programmes (ENG)'!AR274="","",VLOOKUP('Programmes (ENG)'!AR274,HIDE!A:B,2,FALSE))</f>
        <v/>
      </c>
      <c r="AS274" s="9" t="str">
        <f t="shared" si="29"/>
        <v/>
      </c>
      <c r="AT274" s="9" t="str">
        <f>IF('Programmes (ENG)'!AT274="Supervisor to be Confirmed",VLOOKUP('Programmes (ENG)'!AT274,HIDE!A:B,2,FALSE),IF('Programmes (ENG)'!AT274="","",'Programmes (ENG)'!AT274))</f>
        <v/>
      </c>
    </row>
    <row r="275" spans="1:46" hidden="1" x14ac:dyDescent="0.25">
      <c r="A275" s="3" t="str">
        <f>'Programmes (ENG)'!A275</f>
        <v>FP</v>
      </c>
      <c r="B275" s="3" t="str">
        <f>'Programmes (ENG)'!B275</f>
        <v>F1/7A2W/092a</v>
      </c>
      <c r="C275" s="3" t="str">
        <f>'Programmes (ENG)'!C275</f>
        <v>WAL/FP/092a</v>
      </c>
      <c r="D275" s="3" t="s">
        <v>872</v>
      </c>
      <c r="E275" s="5">
        <f>'Programmes (ENG)'!E275</f>
        <v>1</v>
      </c>
      <c r="F275" s="9" t="str">
        <f t="shared" si="24"/>
        <v xml:space="preserve">Meddygaeth Gyffredinol (Mewnol)/Meddygaeth Geriatreg, Llawdriniaeth Gyffredinol/Llawdriniaeth y Colon a'r Rhefr, Meddygaeth Gyffredinol (Mewnol)/Hematoleg </v>
      </c>
      <c r="G275" s="9" t="str">
        <f>IF('Programmes (ENG)'!G275="Supervisor to be Confirmed",VLOOKUP('Programmes (ENG)'!G275,HIDE!A:B,2,FALSE),IF('Programmes (ENG)'!G275="","",'Programmes (ENG)'!G275))</f>
        <v xml:space="preserve">Dr Angela Puffett </v>
      </c>
      <c r="H275" s="5" t="str">
        <f>'Programmes (ENG)'!H275</f>
        <v>F1</v>
      </c>
      <c r="I275" s="6">
        <f>'Programmes (ENG)'!I275</f>
        <v>44770</v>
      </c>
      <c r="J275" s="6">
        <f>'Programmes (ENG)'!J275</f>
        <v>44901</v>
      </c>
      <c r="K275" s="3" t="str">
        <f>VLOOKUP('Programmes (ENG)'!K275,HIDE!A:B,2, FALSE)</f>
        <v>Bwrdd Iechyd Prifysgol Hywel Dda</v>
      </c>
      <c r="L275" s="3" t="str">
        <f>VLOOKUP('Programmes (ENG)'!L275, HIDE!$A:$B, 2, FALSE)</f>
        <v>Ysbyty Cyffredinol Llwynhelyg</v>
      </c>
      <c r="M275" s="3" t="str">
        <f>VLOOKUP('Programmes (ENG)'!M275, HIDE!$A:$B, 2, FALSE)</f>
        <v>Hwlffordd</v>
      </c>
      <c r="N275" s="3" t="str">
        <f>VLOOKUP('Programmes (ENG)'!N275,HIDE!G:H, 2, FALSE)</f>
        <v>Meddygaeth Gyffredinol (Mewnol)</v>
      </c>
      <c r="O275" s="3" t="str">
        <f t="shared" si="25"/>
        <v>/</v>
      </c>
      <c r="P275" s="3" t="str">
        <f>IF('Programmes (ENG)'!P275="","",VLOOKUP('Programmes (ENG)'!P275, HIDE!G:H, 2, FALSE))</f>
        <v>Meddygaeth Geriatreg</v>
      </c>
      <c r="Q275" s="3" t="str">
        <f>IF('Programmes (ENG)'!Q275="Supervisor to be Confirmed",VLOOKUP('Programmes (ENG)'!Q275,HIDE!A:B,2,FALSE),IF('Programmes (ENG)'!Q275="","",'Programmes (ENG)'!Q275))</f>
        <v xml:space="preserve">Dr Angela Puffett </v>
      </c>
      <c r="R275" s="3" t="str">
        <f>'Programmes (ENG)'!R275</f>
        <v>F1</v>
      </c>
      <c r="S275" s="10">
        <f>'Programmes (ENG)'!S275</f>
        <v>44537</v>
      </c>
      <c r="T275" s="10">
        <f>'Programmes (ENG)'!T275</f>
        <v>45020</v>
      </c>
      <c r="U275" s="3" t="str">
        <f>VLOOKUP('Programmes (ENG)'!U275,HIDE!A:B,2, FALSE)</f>
        <v>Bwrdd Iechyd Prifysgol Hywel Dda</v>
      </c>
      <c r="V275" s="3" t="str">
        <f>VLOOKUP('Programmes (ENG)'!V275, HIDE!$A:$B, 2, FALSE)</f>
        <v>Ysbyty Cyffredinol Llwynhelyg</v>
      </c>
      <c r="W275" s="3" t="str">
        <f>VLOOKUP('Programmes (ENG)'!W275, HIDE!$A:$B, 2, FALSE)</f>
        <v>Hwlffordd</v>
      </c>
      <c r="X275" s="3" t="str">
        <f>VLOOKUP('Programmes (ENG)'!X275,HIDE!G:H, 2, FALSE)</f>
        <v>Llawdriniaeth Gyffredinol</v>
      </c>
      <c r="Y275" s="3" t="str">
        <f t="shared" si="26"/>
        <v>/</v>
      </c>
      <c r="Z275" s="3" t="str">
        <f>IF('Programmes (ENG)'!Z275="","",VLOOKUP('Programmes (ENG)'!Z275, HIDE!G:H, 2, FALSE))</f>
        <v>Llawdriniaeth y Colon a'r Rhefr</v>
      </c>
      <c r="AA275" s="3" t="str">
        <f>IF('Programmes (ENG)'!AA275="Supervisor to be Confirmed",VLOOKUP('Programmes (ENG)'!AA275,HIDE!A:B,2,FALSE),IF('Programmes (ENG)'!AA275="","",'Programmes (ENG)'!AA275))</f>
        <v xml:space="preserve">Mr Otumeluke Umughele </v>
      </c>
      <c r="AB275" s="3" t="str">
        <f>'Programmes (ENG)'!AB275</f>
        <v>F1</v>
      </c>
      <c r="AC275" s="10">
        <f>'Programmes (ENG)'!AC275</f>
        <v>45021</v>
      </c>
      <c r="AD275" s="10">
        <f>'Programmes (ENG)'!AD275</f>
        <v>45139</v>
      </c>
      <c r="AE275" s="3" t="str">
        <f>VLOOKUP('Programmes (ENG)'!AE275,HIDE!A:B,2, FALSE)</f>
        <v>Bwrdd Iechyd Prifysgol Hywel Dda</v>
      </c>
      <c r="AF275" s="3" t="str">
        <f>VLOOKUP('Programmes (ENG)'!AF275, HIDE!$A:$B, 2, FALSE)</f>
        <v>Ysbyty Cyffredinol Llwynhelyg</v>
      </c>
      <c r="AG275" s="3" t="str">
        <f>VLOOKUP('Programmes (ENG)'!AG275, HIDE!$A:$B, 2, FALSE)</f>
        <v>Hwlffordd</v>
      </c>
      <c r="AH275" s="3" t="str">
        <f>VLOOKUP('Programmes (ENG)'!AH275,HIDE!G:H, 2, FALSE)</f>
        <v>Meddygaeth Gyffredinol (Mewnol)</v>
      </c>
      <c r="AI275" s="3" t="str">
        <f t="shared" si="27"/>
        <v>/</v>
      </c>
      <c r="AJ275" s="3" t="str">
        <f>IF('Programmes (ENG)'!AJ275="","",VLOOKUP('Programmes (ENG)'!AJ275, HIDE!G:H, 2, FALSE))</f>
        <v>Hematoleg</v>
      </c>
      <c r="AK275" s="3" t="str">
        <f>IF('Programmes (ENG)'!AK275="Supervisor to be Confirmed",VLOOKUP('Programmes (ENG)'!AK275,HIDE!A:B,2,FALSE),IF('Programmes (ENG)'!AK275="","",'Programmes (ENG)'!AK275))</f>
        <v>Dr Harry Grubb</v>
      </c>
      <c r="AL275" s="10" t="str">
        <f>IF('Programmes (ENG)'!AL275="", "", 'Programmes (ENG)'!AL275)</f>
        <v/>
      </c>
      <c r="AM275" s="10" t="str">
        <f>IF('Programmes (ENG)'!AM275="", "", 'Programmes (ENG)'!AM275)</f>
        <v/>
      </c>
      <c r="AN275" s="9" t="str">
        <f>IF('Programmes (ENG)'!AN275="","",VLOOKUP('Programmes (ENG)'!AN275,HIDE!A:B,2,FALSE))</f>
        <v/>
      </c>
      <c r="AO275" s="9" t="str">
        <f>IF('Programmes (ENG)'!AO275="","",VLOOKUP('Programmes (ENG)'!AO275,HIDE!A:B,2,FALSE))</f>
        <v/>
      </c>
      <c r="AP275" s="9" t="str">
        <f>IF('Programmes (ENG)'!AP275="","",VLOOKUP('Programmes (ENG)'!AP275,HIDE!$A:$B,2,FALSE))</f>
        <v/>
      </c>
      <c r="AQ275" s="9" t="str">
        <f t="shared" si="28"/>
        <v/>
      </c>
      <c r="AR275" s="9" t="str">
        <f>IF('Programmes (ENG)'!AR275="","",VLOOKUP('Programmes (ENG)'!AR275,HIDE!A:B,2,FALSE))</f>
        <v/>
      </c>
      <c r="AS275" s="9" t="str">
        <f t="shared" si="29"/>
        <v/>
      </c>
      <c r="AT275" s="9" t="str">
        <f>IF('Programmes (ENG)'!AT275="Supervisor to be Confirmed",VLOOKUP('Programmes (ENG)'!AT275,HIDE!A:B,2,FALSE),IF('Programmes (ENG)'!AT275="","",'Programmes (ENG)'!AT275))</f>
        <v/>
      </c>
    </row>
    <row r="276" spans="1:46" hidden="1" x14ac:dyDescent="0.25">
      <c r="A276" s="3" t="str">
        <f>'Programmes (ENG)'!A276</f>
        <v>FP</v>
      </c>
      <c r="B276" s="3" t="str">
        <f>'Programmes (ENG)'!B276</f>
        <v>F1/7A2W/092b</v>
      </c>
      <c r="C276" s="3" t="str">
        <f>'Programmes (ENG)'!C276</f>
        <v>WAL/FP/092b</v>
      </c>
      <c r="D276" s="3" t="s">
        <v>872</v>
      </c>
      <c r="E276" s="5">
        <f>'Programmes (ENG)'!E276</f>
        <v>1</v>
      </c>
      <c r="F276" s="9" t="str">
        <f t="shared" si="24"/>
        <v xml:space="preserve">Meddygaeth Gyffredinol (Mewnol)/Hematoleg, Meddygaeth Gyffredinol (Mewnol)/Meddygaeth Geriatreg, Llawdriniaeth Gyffredinol/Llawdriniaeth y Colon a'r Rhefr </v>
      </c>
      <c r="G276" s="9" t="str">
        <f>IF('Programmes (ENG)'!G276="Supervisor to be Confirmed",VLOOKUP('Programmes (ENG)'!G276,HIDE!A:B,2,FALSE),IF('Programmes (ENG)'!G276="","",'Programmes (ENG)'!G276))</f>
        <v>Dr Harry Grubb</v>
      </c>
      <c r="H276" s="5" t="str">
        <f>'Programmes (ENG)'!H276</f>
        <v>F1</v>
      </c>
      <c r="I276" s="6">
        <f>'Programmes (ENG)'!I276</f>
        <v>44770</v>
      </c>
      <c r="J276" s="6">
        <f>'Programmes (ENG)'!J276</f>
        <v>44901</v>
      </c>
      <c r="K276" s="3" t="str">
        <f>VLOOKUP('Programmes (ENG)'!K276,HIDE!A:B,2, FALSE)</f>
        <v>Bwrdd Iechyd Prifysgol Hywel Dda</v>
      </c>
      <c r="L276" s="3" t="str">
        <f>VLOOKUP('Programmes (ENG)'!L276, HIDE!$A:$B, 2, FALSE)</f>
        <v>Ysbyty Cyffredinol Llwynhelyg</v>
      </c>
      <c r="M276" s="3" t="str">
        <f>VLOOKUP('Programmes (ENG)'!M276, HIDE!$A:$B, 2, FALSE)</f>
        <v>Hwlffordd</v>
      </c>
      <c r="N276" s="3" t="str">
        <f>VLOOKUP('Programmes (ENG)'!N276,HIDE!G:H, 2, FALSE)</f>
        <v>Meddygaeth Gyffredinol (Mewnol)</v>
      </c>
      <c r="O276" s="3" t="str">
        <f t="shared" si="25"/>
        <v>/</v>
      </c>
      <c r="P276" s="3" t="str">
        <f>IF('Programmes (ENG)'!P276="","",VLOOKUP('Programmes (ENG)'!P276, HIDE!G:H, 2, FALSE))</f>
        <v>Hematoleg</v>
      </c>
      <c r="Q276" s="3" t="str">
        <f>IF('Programmes (ENG)'!Q276="Supervisor to be Confirmed",VLOOKUP('Programmes (ENG)'!Q276,HIDE!A:B,2,FALSE),IF('Programmes (ENG)'!Q276="","",'Programmes (ENG)'!Q276))</f>
        <v>Dr Harry Grubb</v>
      </c>
      <c r="R276" s="3" t="str">
        <f>'Programmes (ENG)'!R276</f>
        <v>F1</v>
      </c>
      <c r="S276" s="10">
        <f>'Programmes (ENG)'!S276</f>
        <v>44537</v>
      </c>
      <c r="T276" s="10">
        <f>'Programmes (ENG)'!T276</f>
        <v>45020</v>
      </c>
      <c r="U276" s="3" t="str">
        <f>VLOOKUP('Programmes (ENG)'!U276,HIDE!A:B,2, FALSE)</f>
        <v>Bwrdd Iechyd Prifysgol Hywel Dda</v>
      </c>
      <c r="V276" s="3" t="str">
        <f>VLOOKUP('Programmes (ENG)'!V276, HIDE!$A:$B, 2, FALSE)</f>
        <v>Ysbyty Cyffredinol Llwynhelyg</v>
      </c>
      <c r="W276" s="3" t="str">
        <f>VLOOKUP('Programmes (ENG)'!W276, HIDE!$A:$B, 2, FALSE)</f>
        <v>Hwlffordd</v>
      </c>
      <c r="X276" s="3" t="str">
        <f>VLOOKUP('Programmes (ENG)'!X276,HIDE!G:H, 2, FALSE)</f>
        <v>Meddygaeth Gyffredinol (Mewnol)</v>
      </c>
      <c r="Y276" s="3" t="str">
        <f t="shared" si="26"/>
        <v>/</v>
      </c>
      <c r="Z276" s="3" t="str">
        <f>IF('Programmes (ENG)'!Z276="","",VLOOKUP('Programmes (ENG)'!Z276, HIDE!G:H, 2, FALSE))</f>
        <v>Meddygaeth Geriatreg</v>
      </c>
      <c r="AA276" s="3" t="str">
        <f>IF('Programmes (ENG)'!AA276="Supervisor to be Confirmed",VLOOKUP('Programmes (ENG)'!AA276,HIDE!A:B,2,FALSE),IF('Programmes (ENG)'!AA276="","",'Programmes (ENG)'!AA276))</f>
        <v xml:space="preserve">Dr Angela Puffett </v>
      </c>
      <c r="AB276" s="3" t="str">
        <f>'Programmes (ENG)'!AB276</f>
        <v>F1</v>
      </c>
      <c r="AC276" s="10">
        <f>'Programmes (ENG)'!AC276</f>
        <v>45021</v>
      </c>
      <c r="AD276" s="10">
        <f>'Programmes (ENG)'!AD276</f>
        <v>45139</v>
      </c>
      <c r="AE276" s="3" t="str">
        <f>VLOOKUP('Programmes (ENG)'!AE276,HIDE!A:B,2, FALSE)</f>
        <v>Bwrdd Iechyd Prifysgol Hywel Dda</v>
      </c>
      <c r="AF276" s="3" t="str">
        <f>VLOOKUP('Programmes (ENG)'!AF276, HIDE!$A:$B, 2, FALSE)</f>
        <v>Ysbyty Cyffredinol Llwynhelyg</v>
      </c>
      <c r="AG276" s="3" t="str">
        <f>VLOOKUP('Programmes (ENG)'!AG276, HIDE!$A:$B, 2, FALSE)</f>
        <v>Hwlffordd</v>
      </c>
      <c r="AH276" s="3" t="str">
        <f>VLOOKUP('Programmes (ENG)'!AH276,HIDE!G:H, 2, FALSE)</f>
        <v>Llawdriniaeth Gyffredinol</v>
      </c>
      <c r="AI276" s="3" t="str">
        <f t="shared" si="27"/>
        <v>/</v>
      </c>
      <c r="AJ276" s="3" t="str">
        <f>IF('Programmes (ENG)'!AJ276="","",VLOOKUP('Programmes (ENG)'!AJ276, HIDE!G:H, 2, FALSE))</f>
        <v>Llawdriniaeth y Colon a'r Rhefr</v>
      </c>
      <c r="AK276" s="3" t="str">
        <f>IF('Programmes (ENG)'!AK276="Supervisor to be Confirmed",VLOOKUP('Programmes (ENG)'!AK276,HIDE!A:B,2,FALSE),IF('Programmes (ENG)'!AK276="","",'Programmes (ENG)'!AK276))</f>
        <v xml:space="preserve">Mr Otumeluke Umughele </v>
      </c>
      <c r="AL276" s="10" t="str">
        <f>IF('Programmes (ENG)'!AL276="", "", 'Programmes (ENG)'!AL276)</f>
        <v/>
      </c>
      <c r="AM276" s="10" t="str">
        <f>IF('Programmes (ENG)'!AM276="", "", 'Programmes (ENG)'!AM276)</f>
        <v/>
      </c>
      <c r="AN276" s="9" t="str">
        <f>IF('Programmes (ENG)'!AN276="","",VLOOKUP('Programmes (ENG)'!AN276,HIDE!A:B,2,FALSE))</f>
        <v/>
      </c>
      <c r="AO276" s="9" t="str">
        <f>IF('Programmes (ENG)'!AO276="","",VLOOKUP('Programmes (ENG)'!AO276,HIDE!A:B,2,FALSE))</f>
        <v/>
      </c>
      <c r="AP276" s="9" t="str">
        <f>IF('Programmes (ENG)'!AP276="","",VLOOKUP('Programmes (ENG)'!AP276,HIDE!$A:$B,2,FALSE))</f>
        <v/>
      </c>
      <c r="AQ276" s="9" t="str">
        <f t="shared" si="28"/>
        <v/>
      </c>
      <c r="AR276" s="9" t="str">
        <f>IF('Programmes (ENG)'!AR276="","",VLOOKUP('Programmes (ENG)'!AR276,HIDE!A:B,2,FALSE))</f>
        <v/>
      </c>
      <c r="AS276" s="9" t="str">
        <f t="shared" si="29"/>
        <v/>
      </c>
      <c r="AT276" s="9" t="str">
        <f>IF('Programmes (ENG)'!AT276="Supervisor to be Confirmed",VLOOKUP('Programmes (ENG)'!AT276,HIDE!A:B,2,FALSE),IF('Programmes (ENG)'!AT276="","",'Programmes (ENG)'!AT276))</f>
        <v/>
      </c>
    </row>
    <row r="277" spans="1:46" hidden="1" x14ac:dyDescent="0.25">
      <c r="A277" s="3" t="str">
        <f>'Programmes (ENG)'!A277</f>
        <v>FP</v>
      </c>
      <c r="B277" s="3" t="str">
        <f>'Programmes (ENG)'!B277</f>
        <v>F1/7A2W/092c</v>
      </c>
      <c r="C277" s="3" t="str">
        <f>'Programmes (ENG)'!C277</f>
        <v>WAL/FP/092c</v>
      </c>
      <c r="D277" s="3" t="s">
        <v>872</v>
      </c>
      <c r="E277" s="5">
        <f>'Programmes (ENG)'!E277</f>
        <v>1</v>
      </c>
      <c r="F277" s="9" t="str">
        <f t="shared" si="24"/>
        <v xml:space="preserve">Llawdriniaeth Gyffredinol/Llawdriniaeth y Colon a'r Rhefr, Meddygaeth Gyffredinol (Mewnol)/Hematoleg, Meddygaeth Gyffredinol (Mewnol)/Meddygaeth Geriatreg </v>
      </c>
      <c r="G277" s="9" t="str">
        <f>IF('Programmes (ENG)'!G277="Supervisor to be Confirmed",VLOOKUP('Programmes (ENG)'!G277,HIDE!A:B,2,FALSE),IF('Programmes (ENG)'!G277="","",'Programmes (ENG)'!G277))</f>
        <v xml:space="preserve">Mr Otumeluke Umughele </v>
      </c>
      <c r="H277" s="5" t="str">
        <f>'Programmes (ENG)'!H277</f>
        <v>F1</v>
      </c>
      <c r="I277" s="6">
        <f>'Programmes (ENG)'!I277</f>
        <v>44770</v>
      </c>
      <c r="J277" s="6">
        <f>'Programmes (ENG)'!J277</f>
        <v>44901</v>
      </c>
      <c r="K277" s="3" t="str">
        <f>VLOOKUP('Programmes (ENG)'!K277,HIDE!A:B,2, FALSE)</f>
        <v>Bwrdd Iechyd Prifysgol Hywel Dda</v>
      </c>
      <c r="L277" s="3" t="str">
        <f>VLOOKUP('Programmes (ENG)'!L277, HIDE!$A:$B, 2, FALSE)</f>
        <v>Ysbyty Cyffredinol Llwynhelyg</v>
      </c>
      <c r="M277" s="3" t="str">
        <f>VLOOKUP('Programmes (ENG)'!M277, HIDE!$A:$B, 2, FALSE)</f>
        <v>Hwlffordd</v>
      </c>
      <c r="N277" s="3" t="str">
        <f>VLOOKUP('Programmes (ENG)'!N277,HIDE!G:H, 2, FALSE)</f>
        <v>Llawdriniaeth Gyffredinol</v>
      </c>
      <c r="O277" s="3" t="str">
        <f t="shared" si="25"/>
        <v>/</v>
      </c>
      <c r="P277" s="3" t="str">
        <f>IF('Programmes (ENG)'!P277="","",VLOOKUP('Programmes (ENG)'!P277, HIDE!G:H, 2, FALSE))</f>
        <v>Llawdriniaeth y Colon a'r Rhefr</v>
      </c>
      <c r="Q277" s="3" t="str">
        <f>IF('Programmes (ENG)'!Q277="Supervisor to be Confirmed",VLOOKUP('Programmes (ENG)'!Q277,HIDE!A:B,2,FALSE),IF('Programmes (ENG)'!Q277="","",'Programmes (ENG)'!Q277))</f>
        <v xml:space="preserve">Mr Otumeluke Umughele </v>
      </c>
      <c r="R277" s="3" t="str">
        <f>'Programmes (ENG)'!R277</f>
        <v>F1</v>
      </c>
      <c r="S277" s="10">
        <f>'Programmes (ENG)'!S277</f>
        <v>44537</v>
      </c>
      <c r="T277" s="10">
        <f>'Programmes (ENG)'!T277</f>
        <v>45020</v>
      </c>
      <c r="U277" s="3" t="str">
        <f>VLOOKUP('Programmes (ENG)'!U277,HIDE!A:B,2, FALSE)</f>
        <v>Bwrdd Iechyd Prifysgol Hywel Dda</v>
      </c>
      <c r="V277" s="3" t="str">
        <f>VLOOKUP('Programmes (ENG)'!V277, HIDE!$A:$B, 2, FALSE)</f>
        <v>Ysbyty Cyffredinol Llwynhelyg</v>
      </c>
      <c r="W277" s="3" t="str">
        <f>VLOOKUP('Programmes (ENG)'!W277, HIDE!$A:$B, 2, FALSE)</f>
        <v>Hwlffordd</v>
      </c>
      <c r="X277" s="3" t="str">
        <f>VLOOKUP('Programmes (ENG)'!X277,HIDE!G:H, 2, FALSE)</f>
        <v>Meddygaeth Gyffredinol (Mewnol)</v>
      </c>
      <c r="Y277" s="3" t="str">
        <f t="shared" si="26"/>
        <v>/</v>
      </c>
      <c r="Z277" s="3" t="str">
        <f>IF('Programmes (ENG)'!Z277="","",VLOOKUP('Programmes (ENG)'!Z277, HIDE!G:H, 2, FALSE))</f>
        <v>Hematoleg</v>
      </c>
      <c r="AA277" s="3" t="str">
        <f>IF('Programmes (ENG)'!AA277="Supervisor to be Confirmed",VLOOKUP('Programmes (ENG)'!AA277,HIDE!A:B,2,FALSE),IF('Programmes (ENG)'!AA277="","",'Programmes (ENG)'!AA277))</f>
        <v>Dr Harry Grubb</v>
      </c>
      <c r="AB277" s="3" t="str">
        <f>'Programmes (ENG)'!AB277</f>
        <v>F1</v>
      </c>
      <c r="AC277" s="10">
        <f>'Programmes (ENG)'!AC277</f>
        <v>45021</v>
      </c>
      <c r="AD277" s="10">
        <f>'Programmes (ENG)'!AD277</f>
        <v>45139</v>
      </c>
      <c r="AE277" s="3" t="str">
        <f>VLOOKUP('Programmes (ENG)'!AE277,HIDE!A:B,2, FALSE)</f>
        <v>Bwrdd Iechyd Prifysgol Hywel Dda</v>
      </c>
      <c r="AF277" s="3" t="str">
        <f>VLOOKUP('Programmes (ENG)'!AF277, HIDE!$A:$B, 2, FALSE)</f>
        <v>Ysbyty Cyffredinol Llwynhelyg</v>
      </c>
      <c r="AG277" s="3" t="str">
        <f>VLOOKUP('Programmes (ENG)'!AG277, HIDE!$A:$B, 2, FALSE)</f>
        <v>Hwlffordd</v>
      </c>
      <c r="AH277" s="3" t="str">
        <f>VLOOKUP('Programmes (ENG)'!AH277,HIDE!G:H, 2, FALSE)</f>
        <v>Meddygaeth Gyffredinol (Mewnol)</v>
      </c>
      <c r="AI277" s="3" t="str">
        <f t="shared" si="27"/>
        <v>/</v>
      </c>
      <c r="AJ277" s="3" t="str">
        <f>IF('Programmes (ENG)'!AJ277="","",VLOOKUP('Programmes (ENG)'!AJ277, HIDE!G:H, 2, FALSE))</f>
        <v>Meddygaeth Geriatreg</v>
      </c>
      <c r="AK277" s="3" t="str">
        <f>IF('Programmes (ENG)'!AK277="Supervisor to be Confirmed",VLOOKUP('Programmes (ENG)'!AK277,HIDE!A:B,2,FALSE),IF('Programmes (ENG)'!AK277="","",'Programmes (ENG)'!AK277))</f>
        <v xml:space="preserve">Dr Angela Puffett </v>
      </c>
      <c r="AL277" s="10" t="str">
        <f>IF('Programmes (ENG)'!AL277="", "", 'Programmes (ENG)'!AL277)</f>
        <v/>
      </c>
      <c r="AM277" s="10" t="str">
        <f>IF('Programmes (ENG)'!AM277="", "", 'Programmes (ENG)'!AM277)</f>
        <v/>
      </c>
      <c r="AN277" s="9" t="str">
        <f>IF('Programmes (ENG)'!AN277="","",VLOOKUP('Programmes (ENG)'!AN277,HIDE!A:B,2,FALSE))</f>
        <v/>
      </c>
      <c r="AO277" s="9" t="str">
        <f>IF('Programmes (ENG)'!AO277="","",VLOOKUP('Programmes (ENG)'!AO277,HIDE!A:B,2,FALSE))</f>
        <v/>
      </c>
      <c r="AP277" s="9" t="str">
        <f>IF('Programmes (ENG)'!AP277="","",VLOOKUP('Programmes (ENG)'!AP277,HIDE!$A:$B,2,FALSE))</f>
        <v/>
      </c>
      <c r="AQ277" s="9" t="str">
        <f t="shared" si="28"/>
        <v/>
      </c>
      <c r="AR277" s="9" t="str">
        <f>IF('Programmes (ENG)'!AR277="","",VLOOKUP('Programmes (ENG)'!AR277,HIDE!A:B,2,FALSE))</f>
        <v/>
      </c>
      <c r="AS277" s="9" t="str">
        <f t="shared" si="29"/>
        <v/>
      </c>
      <c r="AT277" s="9" t="str">
        <f>IF('Programmes (ENG)'!AT277="Supervisor to be Confirmed",VLOOKUP('Programmes (ENG)'!AT277,HIDE!A:B,2,FALSE),IF('Programmes (ENG)'!AT277="","",'Programmes (ENG)'!AT277))</f>
        <v/>
      </c>
    </row>
    <row r="278" spans="1:46" hidden="1" x14ac:dyDescent="0.25">
      <c r="A278" s="3" t="str">
        <f>'Programmes (ENG)'!A278</f>
        <v>FP</v>
      </c>
      <c r="B278" s="3" t="str">
        <f>'Programmes (ENG)'!B278</f>
        <v>F1/7A5S/093a</v>
      </c>
      <c r="C278" s="3" t="str">
        <f>'Programmes (ENG)'!C278</f>
        <v>WAL/FP/093a</v>
      </c>
      <c r="D278" s="3" t="s">
        <v>872</v>
      </c>
      <c r="E278" s="5">
        <f>'Programmes (ENG)'!E278</f>
        <v>1</v>
      </c>
      <c r="F278" s="9" t="str">
        <f t="shared" si="24"/>
        <v xml:space="preserve">Meddygaeth Gyffredinol (Mewnol)/Meddygaeth Anadlol, Llawdriniaeth Gyffredinol/Llawdriniaeth y Colon a'r Rhefr, Clust, Trwyn a Gwddf </v>
      </c>
      <c r="G278" s="9" t="str">
        <f>IF('Programmes (ENG)'!G278="Supervisor to be Confirmed",VLOOKUP('Programmes (ENG)'!G278,HIDE!A:B,2,FALSE),IF('Programmes (ENG)'!G278="","",'Programmes (ENG)'!G278))</f>
        <v>Dr Sinan Eccles</v>
      </c>
      <c r="H278" s="5" t="str">
        <f>'Programmes (ENG)'!H278</f>
        <v>F1</v>
      </c>
      <c r="I278" s="6">
        <f>'Programmes (ENG)'!I278</f>
        <v>44770</v>
      </c>
      <c r="J278" s="6">
        <f>'Programmes (ENG)'!J278</f>
        <v>44901</v>
      </c>
      <c r="K278" s="3" t="str">
        <f>VLOOKUP('Programmes (ENG)'!K278,HIDE!A:B,2, FALSE)</f>
        <v>Bwrdd Iechyd Prifysgol Cwm Taf Morgannwg</v>
      </c>
      <c r="L278" s="3" t="str">
        <f>VLOOKUP('Programmes (ENG)'!L278, HIDE!$A:$B, 2, FALSE)</f>
        <v>Ysbyty Brenhinol Morgannwg</v>
      </c>
      <c r="M278" s="3" t="str">
        <f>VLOOKUP('Programmes (ENG)'!M278, HIDE!$A:$B, 2, FALSE)</f>
        <v>Llantrisant</v>
      </c>
      <c r="N278" s="3" t="str">
        <f>VLOOKUP('Programmes (ENG)'!N278,HIDE!G:H, 2, FALSE)</f>
        <v>Meddygaeth Gyffredinol (Mewnol)</v>
      </c>
      <c r="O278" s="3" t="str">
        <f t="shared" si="25"/>
        <v>/</v>
      </c>
      <c r="P278" s="3" t="str">
        <f>IF('Programmes (ENG)'!P278="","",VLOOKUP('Programmes (ENG)'!P278, HIDE!G:H, 2, FALSE))</f>
        <v>Meddygaeth Anadlol</v>
      </c>
      <c r="Q278" s="3" t="str">
        <f>IF('Programmes (ENG)'!Q278="Supervisor to be Confirmed",VLOOKUP('Programmes (ENG)'!Q278,HIDE!A:B,2,FALSE),IF('Programmes (ENG)'!Q278="","",'Programmes (ENG)'!Q278))</f>
        <v>Dr Sinan Eccles</v>
      </c>
      <c r="R278" s="3" t="str">
        <f>'Programmes (ENG)'!R278</f>
        <v>F1</v>
      </c>
      <c r="S278" s="10">
        <f>'Programmes (ENG)'!S278</f>
        <v>44537</v>
      </c>
      <c r="T278" s="10">
        <f>'Programmes (ENG)'!T278</f>
        <v>45020</v>
      </c>
      <c r="U278" s="3" t="str">
        <f>VLOOKUP('Programmes (ENG)'!U278,HIDE!A:B,2, FALSE)</f>
        <v>Bwrdd Iechyd Prifysgol Cwm Taf Morgannwg</v>
      </c>
      <c r="V278" s="3" t="str">
        <f>VLOOKUP('Programmes (ENG)'!V278, HIDE!$A:$B, 2, FALSE)</f>
        <v>Ysbyty Brenhinol Morgannwg</v>
      </c>
      <c r="W278" s="3" t="str">
        <f>VLOOKUP('Programmes (ENG)'!W278, HIDE!$A:$B, 2, FALSE)</f>
        <v>Llantrisant</v>
      </c>
      <c r="X278" s="3" t="str">
        <f>VLOOKUP('Programmes (ENG)'!X278,HIDE!G:H, 2, FALSE)</f>
        <v>Llawdriniaeth Gyffredinol</v>
      </c>
      <c r="Y278" s="3" t="str">
        <f t="shared" si="26"/>
        <v>/</v>
      </c>
      <c r="Z278" s="3" t="str">
        <f>IF('Programmes (ENG)'!Z278="","",VLOOKUP('Programmes (ENG)'!Z278, HIDE!G:H, 2, FALSE))</f>
        <v>Llawdriniaeth y Colon a'r Rhefr</v>
      </c>
      <c r="AA278" s="3" t="str">
        <f>IF('Programmes (ENG)'!AA278="Supervisor to be Confirmed",VLOOKUP('Programmes (ENG)'!AA278,HIDE!A:B,2,FALSE),IF('Programmes (ENG)'!AA278="","",'Programmes (ENG)'!AA278))</f>
        <v xml:space="preserve">Miss Deborah Cairns </v>
      </c>
      <c r="AB278" s="3" t="str">
        <f>'Programmes (ENG)'!AB278</f>
        <v>F1</v>
      </c>
      <c r="AC278" s="10">
        <f>'Programmes (ENG)'!AC278</f>
        <v>45021</v>
      </c>
      <c r="AD278" s="10">
        <f>'Programmes (ENG)'!AD278</f>
        <v>45139</v>
      </c>
      <c r="AE278" s="3" t="str">
        <f>VLOOKUP('Programmes (ENG)'!AE278,HIDE!A:B,2, FALSE)</f>
        <v>Bwrdd Iechyd Prifysgol Cwm Taf Morgannwg</v>
      </c>
      <c r="AF278" s="3" t="str">
        <f>VLOOKUP('Programmes (ENG)'!AF278, HIDE!$A:$B, 2, FALSE)</f>
        <v>Ysbyty Brenhinol Morgannwg</v>
      </c>
      <c r="AG278" s="3" t="str">
        <f>VLOOKUP('Programmes (ENG)'!AG278, HIDE!$A:$B, 2, FALSE)</f>
        <v>Llantrisant</v>
      </c>
      <c r="AH278" s="3" t="str">
        <f>VLOOKUP('Programmes (ENG)'!AH278,HIDE!G:H, 2, FALSE)</f>
        <v>Clust, Trwyn a Gwddf</v>
      </c>
      <c r="AI278" s="3" t="str">
        <f t="shared" si="27"/>
        <v/>
      </c>
      <c r="AJ278" s="3" t="str">
        <f>IF('Programmes (ENG)'!AJ278="","",VLOOKUP('Programmes (ENG)'!AJ278, HIDE!G:H, 2, FALSE))</f>
        <v/>
      </c>
      <c r="AK278" s="3" t="str">
        <f>IF('Programmes (ENG)'!AK278="Supervisor to be Confirmed",VLOOKUP('Programmes (ENG)'!AK278,HIDE!A:B,2,FALSE),IF('Programmes (ENG)'!AK278="","",'Programmes (ENG)'!AK278))</f>
        <v xml:space="preserve">Mr Huw Williams </v>
      </c>
      <c r="AL278" s="10" t="str">
        <f>IF('Programmes (ENG)'!AL278="", "", 'Programmes (ENG)'!AL278)</f>
        <v/>
      </c>
      <c r="AM278" s="10" t="str">
        <f>IF('Programmes (ENG)'!AM278="", "", 'Programmes (ENG)'!AM278)</f>
        <v/>
      </c>
      <c r="AN278" s="9" t="str">
        <f>IF('Programmes (ENG)'!AN278="","",VLOOKUP('Programmes (ENG)'!AN278,HIDE!A:B,2,FALSE))</f>
        <v/>
      </c>
      <c r="AO278" s="9" t="str">
        <f>IF('Programmes (ENG)'!AO278="","",VLOOKUP('Programmes (ENG)'!AO278,HIDE!A:B,2,FALSE))</f>
        <v/>
      </c>
      <c r="AP278" s="9" t="str">
        <f>IF('Programmes (ENG)'!AP278="","",VLOOKUP('Programmes (ENG)'!AP278,HIDE!$A:$B,2,FALSE))</f>
        <v/>
      </c>
      <c r="AQ278" s="9" t="str">
        <f t="shared" si="28"/>
        <v/>
      </c>
      <c r="AR278" s="9" t="str">
        <f>IF('Programmes (ENG)'!AR278="","",VLOOKUP('Programmes (ENG)'!AR278,HIDE!A:B,2,FALSE))</f>
        <v/>
      </c>
      <c r="AS278" s="9" t="str">
        <f t="shared" si="29"/>
        <v/>
      </c>
      <c r="AT278" s="9" t="str">
        <f>IF('Programmes (ENG)'!AT278="Supervisor to be Confirmed",VLOOKUP('Programmes (ENG)'!AT278,HIDE!A:B,2,FALSE),IF('Programmes (ENG)'!AT278="","",'Programmes (ENG)'!AT278))</f>
        <v/>
      </c>
    </row>
    <row r="279" spans="1:46" hidden="1" x14ac:dyDescent="0.25">
      <c r="A279" s="3" t="str">
        <f>'Programmes (ENG)'!A279</f>
        <v>FP</v>
      </c>
      <c r="B279" s="3" t="str">
        <f>'Programmes (ENG)'!B279</f>
        <v>F1/7A5S/093b</v>
      </c>
      <c r="C279" s="3" t="str">
        <f>'Programmes (ENG)'!C279</f>
        <v>WAL/FP/093b</v>
      </c>
      <c r="D279" s="3" t="s">
        <v>872</v>
      </c>
      <c r="E279" s="5">
        <f>'Programmes (ENG)'!E279</f>
        <v>1</v>
      </c>
      <c r="F279" s="9" t="str">
        <f t="shared" si="24"/>
        <v xml:space="preserve">Clust, Trwyn a Gwddf, Meddygaeth Gyffredinol (Mewnol)/Meddygaeth Anadlol, Llawdriniaeth Gyffredinol/Llawdriniaeth y Colon a'r Rhefr </v>
      </c>
      <c r="G279" s="9" t="str">
        <f>IF('Programmes (ENG)'!G279="Supervisor to be Confirmed",VLOOKUP('Programmes (ENG)'!G279,HIDE!A:B,2,FALSE),IF('Programmes (ENG)'!G279="","",'Programmes (ENG)'!G279))</f>
        <v xml:space="preserve">Mr Huw Williams </v>
      </c>
      <c r="H279" s="5" t="str">
        <f>'Programmes (ENG)'!H279</f>
        <v>F1</v>
      </c>
      <c r="I279" s="6">
        <f>'Programmes (ENG)'!I279</f>
        <v>44770</v>
      </c>
      <c r="J279" s="6">
        <f>'Programmes (ENG)'!J279</f>
        <v>44901</v>
      </c>
      <c r="K279" s="3" t="str">
        <f>VLOOKUP('Programmes (ENG)'!K279,HIDE!A:B,2, FALSE)</f>
        <v>Bwrdd Iechyd Prifysgol Cwm Taf Morgannwg</v>
      </c>
      <c r="L279" s="3" t="str">
        <f>VLOOKUP('Programmes (ENG)'!L279, HIDE!$A:$B, 2, FALSE)</f>
        <v>Ysbyty Brenhinol Morgannwg</v>
      </c>
      <c r="M279" s="3" t="str">
        <f>VLOOKUP('Programmes (ENG)'!M279, HIDE!$A:$B, 2, FALSE)</f>
        <v>Llantrisant</v>
      </c>
      <c r="N279" s="3" t="str">
        <f>VLOOKUP('Programmes (ENG)'!N279,HIDE!G:H, 2, FALSE)</f>
        <v>Clust, Trwyn a Gwddf</v>
      </c>
      <c r="O279" s="3" t="str">
        <f t="shared" si="25"/>
        <v/>
      </c>
      <c r="P279" s="3" t="str">
        <f>IF('Programmes (ENG)'!P279="","",VLOOKUP('Programmes (ENG)'!P279, HIDE!G:H, 2, FALSE))</f>
        <v/>
      </c>
      <c r="Q279" s="3" t="str">
        <f>IF('Programmes (ENG)'!Q279="Supervisor to be Confirmed",VLOOKUP('Programmes (ENG)'!Q279,HIDE!A:B,2,FALSE),IF('Programmes (ENG)'!Q279="","",'Programmes (ENG)'!Q279))</f>
        <v xml:space="preserve">Mr Huw Williams </v>
      </c>
      <c r="R279" s="3" t="str">
        <f>'Programmes (ENG)'!R279</f>
        <v>F1</v>
      </c>
      <c r="S279" s="10">
        <f>'Programmes (ENG)'!S279</f>
        <v>44537</v>
      </c>
      <c r="T279" s="10">
        <f>'Programmes (ENG)'!T279</f>
        <v>45020</v>
      </c>
      <c r="U279" s="3" t="str">
        <f>VLOOKUP('Programmes (ENG)'!U279,HIDE!A:B,2, FALSE)</f>
        <v>Bwrdd Iechyd Prifysgol Cwm Taf Morgannwg</v>
      </c>
      <c r="V279" s="3" t="str">
        <f>VLOOKUP('Programmes (ENG)'!V279, HIDE!$A:$B, 2, FALSE)</f>
        <v>Ysbyty Brenhinol Morgannwg</v>
      </c>
      <c r="W279" s="3" t="str">
        <f>VLOOKUP('Programmes (ENG)'!W279, HIDE!$A:$B, 2, FALSE)</f>
        <v>Llantrisant</v>
      </c>
      <c r="X279" s="3" t="str">
        <f>VLOOKUP('Programmes (ENG)'!X279,HIDE!G:H, 2, FALSE)</f>
        <v>Meddygaeth Gyffredinol (Mewnol)</v>
      </c>
      <c r="Y279" s="3" t="str">
        <f t="shared" si="26"/>
        <v>/</v>
      </c>
      <c r="Z279" s="3" t="str">
        <f>IF('Programmes (ENG)'!Z279="","",VLOOKUP('Programmes (ENG)'!Z279, HIDE!G:H, 2, FALSE))</f>
        <v>Meddygaeth Anadlol</v>
      </c>
      <c r="AA279" s="3" t="str">
        <f>IF('Programmes (ENG)'!AA279="Supervisor to be Confirmed",VLOOKUP('Programmes (ENG)'!AA279,HIDE!A:B,2,FALSE),IF('Programmes (ENG)'!AA279="","",'Programmes (ENG)'!AA279))</f>
        <v>Dr Sinan Eccles</v>
      </c>
      <c r="AB279" s="3" t="str">
        <f>'Programmes (ENG)'!AB279</f>
        <v>F1</v>
      </c>
      <c r="AC279" s="10">
        <f>'Programmes (ENG)'!AC279</f>
        <v>45021</v>
      </c>
      <c r="AD279" s="10">
        <f>'Programmes (ENG)'!AD279</f>
        <v>45139</v>
      </c>
      <c r="AE279" s="3" t="str">
        <f>VLOOKUP('Programmes (ENG)'!AE279,HIDE!A:B,2, FALSE)</f>
        <v>Bwrdd Iechyd Prifysgol Cwm Taf Morgannwg</v>
      </c>
      <c r="AF279" s="3" t="str">
        <f>VLOOKUP('Programmes (ENG)'!AF279, HIDE!$A:$B, 2, FALSE)</f>
        <v>Ysbyty Brenhinol Morgannwg</v>
      </c>
      <c r="AG279" s="3" t="str">
        <f>VLOOKUP('Programmes (ENG)'!AG279, HIDE!$A:$B, 2, FALSE)</f>
        <v>Llantrisant</v>
      </c>
      <c r="AH279" s="3" t="str">
        <f>VLOOKUP('Programmes (ENG)'!AH279,HIDE!G:H, 2, FALSE)</f>
        <v>Llawdriniaeth Gyffredinol</v>
      </c>
      <c r="AI279" s="3" t="str">
        <f t="shared" si="27"/>
        <v>/</v>
      </c>
      <c r="AJ279" s="3" t="str">
        <f>IF('Programmes (ENG)'!AJ279="","",VLOOKUP('Programmes (ENG)'!AJ279, HIDE!G:H, 2, FALSE))</f>
        <v>Llawdriniaeth y Colon a'r Rhefr</v>
      </c>
      <c r="AK279" s="3" t="str">
        <f>IF('Programmes (ENG)'!AK279="Supervisor to be Confirmed",VLOOKUP('Programmes (ENG)'!AK279,HIDE!A:B,2,FALSE),IF('Programmes (ENG)'!AK279="","",'Programmes (ENG)'!AK279))</f>
        <v xml:space="preserve">Miss Deborah Cairns </v>
      </c>
      <c r="AL279" s="10" t="str">
        <f>IF('Programmes (ENG)'!AL279="", "", 'Programmes (ENG)'!AL279)</f>
        <v/>
      </c>
      <c r="AM279" s="10" t="str">
        <f>IF('Programmes (ENG)'!AM279="", "", 'Programmes (ENG)'!AM279)</f>
        <v/>
      </c>
      <c r="AN279" s="9" t="str">
        <f>IF('Programmes (ENG)'!AN279="","",VLOOKUP('Programmes (ENG)'!AN279,HIDE!A:B,2,FALSE))</f>
        <v/>
      </c>
      <c r="AO279" s="9" t="str">
        <f>IF('Programmes (ENG)'!AO279="","",VLOOKUP('Programmes (ENG)'!AO279,HIDE!A:B,2,FALSE))</f>
        <v/>
      </c>
      <c r="AP279" s="9" t="str">
        <f>IF('Programmes (ENG)'!AP279="","",VLOOKUP('Programmes (ENG)'!AP279,HIDE!$A:$B,2,FALSE))</f>
        <v/>
      </c>
      <c r="AQ279" s="9" t="str">
        <f t="shared" si="28"/>
        <v/>
      </c>
      <c r="AR279" s="9" t="str">
        <f>IF('Programmes (ENG)'!AR279="","",VLOOKUP('Programmes (ENG)'!AR279,HIDE!A:B,2,FALSE))</f>
        <v/>
      </c>
      <c r="AS279" s="9" t="str">
        <f t="shared" si="29"/>
        <v/>
      </c>
      <c r="AT279" s="9" t="str">
        <f>IF('Programmes (ENG)'!AT279="Supervisor to be Confirmed",VLOOKUP('Programmes (ENG)'!AT279,HIDE!A:B,2,FALSE),IF('Programmes (ENG)'!AT279="","",'Programmes (ENG)'!AT279))</f>
        <v/>
      </c>
    </row>
    <row r="280" spans="1:46" hidden="1" x14ac:dyDescent="0.25">
      <c r="A280" s="3" t="str">
        <f>'Programmes (ENG)'!A280</f>
        <v>FP</v>
      </c>
      <c r="B280" s="3" t="str">
        <f>'Programmes (ENG)'!B280</f>
        <v>F1/7A5S/093c</v>
      </c>
      <c r="C280" s="3" t="str">
        <f>'Programmes (ENG)'!C280</f>
        <v>WAL/FP/093c</v>
      </c>
      <c r="D280" s="3" t="s">
        <v>872</v>
      </c>
      <c r="E280" s="5">
        <f>'Programmes (ENG)'!E280</f>
        <v>1</v>
      </c>
      <c r="F280" s="9" t="str">
        <f t="shared" si="24"/>
        <v xml:space="preserve">Llawdriniaeth Gyffredinol/Llawdriniaeth y Colon a'r Rhefr, Clust, Trwyn a Gwddf, Meddygaeth Gyffredinol (Mewnol)/Meddygaeth Anadlol </v>
      </c>
      <c r="G280" s="9" t="str">
        <f>IF('Programmes (ENG)'!G280="Supervisor to be Confirmed",VLOOKUP('Programmes (ENG)'!G280,HIDE!A:B,2,FALSE),IF('Programmes (ENG)'!G280="","",'Programmes (ENG)'!G280))</f>
        <v xml:space="preserve">Miss Deborah Cairns </v>
      </c>
      <c r="H280" s="5" t="str">
        <f>'Programmes (ENG)'!H280</f>
        <v>F1</v>
      </c>
      <c r="I280" s="6">
        <f>'Programmes (ENG)'!I280</f>
        <v>44770</v>
      </c>
      <c r="J280" s="6">
        <f>'Programmes (ENG)'!J280</f>
        <v>44901</v>
      </c>
      <c r="K280" s="3" t="str">
        <f>VLOOKUP('Programmes (ENG)'!K280,HIDE!A:B,2, FALSE)</f>
        <v>Bwrdd Iechyd Prifysgol Cwm Taf Morgannwg</v>
      </c>
      <c r="L280" s="3" t="str">
        <f>VLOOKUP('Programmes (ENG)'!L280, HIDE!$A:$B, 2, FALSE)</f>
        <v>Ysbyty Brenhinol Morgannwg</v>
      </c>
      <c r="M280" s="3" t="str">
        <f>VLOOKUP('Programmes (ENG)'!M280, HIDE!$A:$B, 2, FALSE)</f>
        <v>Llantrisant</v>
      </c>
      <c r="N280" s="3" t="str">
        <f>VLOOKUP('Programmes (ENG)'!N280,HIDE!G:H, 2, FALSE)</f>
        <v>Llawdriniaeth Gyffredinol</v>
      </c>
      <c r="O280" s="3" t="str">
        <f t="shared" si="25"/>
        <v>/</v>
      </c>
      <c r="P280" s="3" t="str">
        <f>IF('Programmes (ENG)'!P280="","",VLOOKUP('Programmes (ENG)'!P280, HIDE!G:H, 2, FALSE))</f>
        <v>Llawdriniaeth y Colon a'r Rhefr</v>
      </c>
      <c r="Q280" s="3" t="str">
        <f>IF('Programmes (ENG)'!Q280="Supervisor to be Confirmed",VLOOKUP('Programmes (ENG)'!Q280,HIDE!A:B,2,FALSE),IF('Programmes (ENG)'!Q280="","",'Programmes (ENG)'!Q280))</f>
        <v xml:space="preserve">Miss Deborah Cairns </v>
      </c>
      <c r="R280" s="3" t="str">
        <f>'Programmes (ENG)'!R280</f>
        <v>F1</v>
      </c>
      <c r="S280" s="10">
        <f>'Programmes (ENG)'!S280</f>
        <v>44537</v>
      </c>
      <c r="T280" s="10">
        <f>'Programmes (ENG)'!T280</f>
        <v>45020</v>
      </c>
      <c r="U280" s="3" t="str">
        <f>VLOOKUP('Programmes (ENG)'!U280,HIDE!A:B,2, FALSE)</f>
        <v>Bwrdd Iechyd Prifysgol Cwm Taf Morgannwg</v>
      </c>
      <c r="V280" s="3" t="str">
        <f>VLOOKUP('Programmes (ENG)'!V280, HIDE!$A:$B, 2, FALSE)</f>
        <v>Ysbyty Brenhinol Morgannwg</v>
      </c>
      <c r="W280" s="3" t="str">
        <f>VLOOKUP('Programmes (ENG)'!W280, HIDE!$A:$B, 2, FALSE)</f>
        <v>Llantrisant</v>
      </c>
      <c r="X280" s="3" t="str">
        <f>VLOOKUP('Programmes (ENG)'!X280,HIDE!G:H, 2, FALSE)</f>
        <v>Clust, Trwyn a Gwddf</v>
      </c>
      <c r="Y280" s="3" t="str">
        <f t="shared" si="26"/>
        <v/>
      </c>
      <c r="Z280" s="3" t="str">
        <f>IF('Programmes (ENG)'!Z280="","",VLOOKUP('Programmes (ENG)'!Z280, HIDE!G:H, 2, FALSE))</f>
        <v/>
      </c>
      <c r="AA280" s="3" t="str">
        <f>IF('Programmes (ENG)'!AA280="Supervisor to be Confirmed",VLOOKUP('Programmes (ENG)'!AA280,HIDE!A:B,2,FALSE),IF('Programmes (ENG)'!AA280="","",'Programmes (ENG)'!AA280))</f>
        <v xml:space="preserve">Mr Huw Williams </v>
      </c>
      <c r="AB280" s="3" t="str">
        <f>'Programmes (ENG)'!AB280</f>
        <v>F1</v>
      </c>
      <c r="AC280" s="10">
        <f>'Programmes (ENG)'!AC280</f>
        <v>45021</v>
      </c>
      <c r="AD280" s="10">
        <f>'Programmes (ENG)'!AD280</f>
        <v>45139</v>
      </c>
      <c r="AE280" s="3" t="str">
        <f>VLOOKUP('Programmes (ENG)'!AE280,HIDE!A:B,2, FALSE)</f>
        <v>Bwrdd Iechyd Prifysgol Cwm Taf Morgannwg</v>
      </c>
      <c r="AF280" s="3" t="str">
        <f>VLOOKUP('Programmes (ENG)'!AF280, HIDE!$A:$B, 2, FALSE)</f>
        <v>Ysbyty Brenhinol Morgannwg</v>
      </c>
      <c r="AG280" s="3" t="str">
        <f>VLOOKUP('Programmes (ENG)'!AG280, HIDE!$A:$B, 2, FALSE)</f>
        <v>Llantrisant</v>
      </c>
      <c r="AH280" s="3" t="str">
        <f>VLOOKUP('Programmes (ENG)'!AH280,HIDE!G:H, 2, FALSE)</f>
        <v>Meddygaeth Gyffredinol (Mewnol)</v>
      </c>
      <c r="AI280" s="3" t="str">
        <f t="shared" si="27"/>
        <v>/</v>
      </c>
      <c r="AJ280" s="3" t="str">
        <f>IF('Programmes (ENG)'!AJ280="","",VLOOKUP('Programmes (ENG)'!AJ280, HIDE!G:H, 2, FALSE))</f>
        <v>Meddygaeth Anadlol</v>
      </c>
      <c r="AK280" s="3" t="str">
        <f>IF('Programmes (ENG)'!AK280="Supervisor to be Confirmed",VLOOKUP('Programmes (ENG)'!AK280,HIDE!A:B,2,FALSE),IF('Programmes (ENG)'!AK280="","",'Programmes (ENG)'!AK280))</f>
        <v>Dr Sinan Eccles</v>
      </c>
      <c r="AL280" s="10" t="str">
        <f>IF('Programmes (ENG)'!AL280="", "", 'Programmes (ENG)'!AL280)</f>
        <v/>
      </c>
      <c r="AM280" s="10" t="str">
        <f>IF('Programmes (ENG)'!AM280="", "", 'Programmes (ENG)'!AM280)</f>
        <v/>
      </c>
      <c r="AN280" s="9" t="str">
        <f>IF('Programmes (ENG)'!AN280="","",VLOOKUP('Programmes (ENG)'!AN280,HIDE!A:B,2,FALSE))</f>
        <v/>
      </c>
      <c r="AO280" s="9" t="str">
        <f>IF('Programmes (ENG)'!AO280="","",VLOOKUP('Programmes (ENG)'!AO280,HIDE!A:B,2,FALSE))</f>
        <v/>
      </c>
      <c r="AP280" s="9" t="str">
        <f>IF('Programmes (ENG)'!AP280="","",VLOOKUP('Programmes (ENG)'!AP280,HIDE!$A:$B,2,FALSE))</f>
        <v/>
      </c>
      <c r="AQ280" s="9" t="str">
        <f t="shared" si="28"/>
        <v/>
      </c>
      <c r="AR280" s="9" t="str">
        <f>IF('Programmes (ENG)'!AR280="","",VLOOKUP('Programmes (ENG)'!AR280,HIDE!A:B,2,FALSE))</f>
        <v/>
      </c>
      <c r="AS280" s="9" t="str">
        <f t="shared" si="29"/>
        <v/>
      </c>
      <c r="AT280" s="9" t="str">
        <f>IF('Programmes (ENG)'!AT280="Supervisor to be Confirmed",VLOOKUP('Programmes (ENG)'!AT280,HIDE!A:B,2,FALSE),IF('Programmes (ENG)'!AT280="","",'Programmes (ENG)'!AT280))</f>
        <v/>
      </c>
    </row>
    <row r="281" spans="1:46" hidden="1" x14ac:dyDescent="0.25">
      <c r="A281" s="3" t="str">
        <f>'Programmes (ENG)'!A281</f>
        <v>FP</v>
      </c>
      <c r="B281" s="3" t="str">
        <f>'Programmes (ENG)'!B281</f>
        <v>F1/7A5S/094a</v>
      </c>
      <c r="C281" s="3" t="str">
        <f>'Programmes (ENG)'!C281</f>
        <v>WAL/FP/094a</v>
      </c>
      <c r="D281" s="3" t="s">
        <v>872</v>
      </c>
      <c r="E281" s="5">
        <f>'Programmes (ENG)'!E281</f>
        <v>1</v>
      </c>
      <c r="F281" s="9" t="str">
        <f t="shared" si="24"/>
        <v xml:space="preserve">Meddygaeth Gyffredinol (Mewnol)/Endocrinoleg a Diabetes Mellitus, Llawdriniaeth Gyffredinol, Anestheteg/Meddygaeth Gofal Dwys </v>
      </c>
      <c r="G281" s="9" t="str">
        <f>IF('Programmes (ENG)'!G281="Supervisor to be Confirmed",VLOOKUP('Programmes (ENG)'!G281,HIDE!A:B,2,FALSE),IF('Programmes (ENG)'!G281="","",'Programmes (ENG)'!G281))</f>
        <v xml:space="preserve">Dr Atul Kalhan </v>
      </c>
      <c r="H281" s="5" t="str">
        <f>'Programmes (ENG)'!H281</f>
        <v>F1</v>
      </c>
      <c r="I281" s="6">
        <f>'Programmes (ENG)'!I281</f>
        <v>44770</v>
      </c>
      <c r="J281" s="6">
        <f>'Programmes (ENG)'!J281</f>
        <v>44901</v>
      </c>
      <c r="K281" s="3" t="str">
        <f>VLOOKUP('Programmes (ENG)'!K281,HIDE!A:B,2, FALSE)</f>
        <v>Bwrdd Iechyd Prifysgol Cwm Taf Morgannwg</v>
      </c>
      <c r="L281" s="3" t="str">
        <f>VLOOKUP('Programmes (ENG)'!L281, HIDE!$A:$B, 2, FALSE)</f>
        <v>Ysbyty Brenhinol Morgannwg</v>
      </c>
      <c r="M281" s="3" t="str">
        <f>VLOOKUP('Programmes (ENG)'!M281, HIDE!$A:$B, 2, FALSE)</f>
        <v>Llantrisant</v>
      </c>
      <c r="N281" s="3" t="str">
        <f>VLOOKUP('Programmes (ENG)'!N281,HIDE!G:H, 2, FALSE)</f>
        <v>Meddygaeth Gyffredinol (Mewnol)</v>
      </c>
      <c r="O281" s="3" t="str">
        <f t="shared" si="25"/>
        <v>/</v>
      </c>
      <c r="P281" s="3" t="str">
        <f>IF('Programmes (ENG)'!P281="","",VLOOKUP('Programmes (ENG)'!P281, HIDE!G:H, 2, FALSE))</f>
        <v>Endocrinoleg a Diabetes Mellitus</v>
      </c>
      <c r="Q281" s="3" t="str">
        <f>IF('Programmes (ENG)'!Q281="Supervisor to be Confirmed",VLOOKUP('Programmes (ENG)'!Q281,HIDE!A:B,2,FALSE),IF('Programmes (ENG)'!Q281="","",'Programmes (ENG)'!Q281))</f>
        <v xml:space="preserve">Dr Atul Kalhan </v>
      </c>
      <c r="R281" s="3" t="str">
        <f>'Programmes (ENG)'!R281</f>
        <v>F1</v>
      </c>
      <c r="S281" s="10">
        <f>'Programmes (ENG)'!S281</f>
        <v>44537</v>
      </c>
      <c r="T281" s="10">
        <f>'Programmes (ENG)'!T281</f>
        <v>45020</v>
      </c>
      <c r="U281" s="3" t="str">
        <f>VLOOKUP('Programmes (ENG)'!U281,HIDE!A:B,2, FALSE)</f>
        <v>Bwrdd Iechyd Prifysgol Cwm Taf Morgannwg</v>
      </c>
      <c r="V281" s="3" t="str">
        <f>VLOOKUP('Programmes (ENG)'!V281, HIDE!$A:$B, 2, FALSE)</f>
        <v>Ysbyty Brenhinol Morgannwg</v>
      </c>
      <c r="W281" s="3" t="str">
        <f>VLOOKUP('Programmes (ENG)'!W281, HIDE!$A:$B, 2, FALSE)</f>
        <v>Llantrisant</v>
      </c>
      <c r="X281" s="3" t="str">
        <f>VLOOKUP('Programmes (ENG)'!X281,HIDE!G:H, 2, FALSE)</f>
        <v>Llawdriniaeth Gyffredinol</v>
      </c>
      <c r="Y281" s="3" t="str">
        <f t="shared" si="26"/>
        <v/>
      </c>
      <c r="Z281" s="3" t="str">
        <f>IF('Programmes (ENG)'!Z281="","",VLOOKUP('Programmes (ENG)'!Z281, HIDE!G:H, 2, FALSE))</f>
        <v/>
      </c>
      <c r="AA281" s="3" t="str">
        <f>IF('Programmes (ENG)'!AA281="Supervisor to be Confirmed",VLOOKUP('Programmes (ENG)'!AA281,HIDE!A:B,2,FALSE),IF('Programmes (ENG)'!AA281="","",'Programmes (ENG)'!AA281))</f>
        <v xml:space="preserve">Mr Kevin Conway </v>
      </c>
      <c r="AB281" s="3" t="str">
        <f>'Programmes (ENG)'!AB281</f>
        <v>F1</v>
      </c>
      <c r="AC281" s="10">
        <f>'Programmes (ENG)'!AC281</f>
        <v>45021</v>
      </c>
      <c r="AD281" s="10">
        <f>'Programmes (ENG)'!AD281</f>
        <v>45139</v>
      </c>
      <c r="AE281" s="3" t="str">
        <f>VLOOKUP('Programmes (ENG)'!AE281,HIDE!A:B,2, FALSE)</f>
        <v>Bwrdd Iechyd Prifysgol Cwm Taf Morgannwg</v>
      </c>
      <c r="AF281" s="3" t="str">
        <f>VLOOKUP('Programmes (ENG)'!AF281, HIDE!$A:$B, 2, FALSE)</f>
        <v>Ysbyty Brenhinol Morgannwg</v>
      </c>
      <c r="AG281" s="3" t="str">
        <f>VLOOKUP('Programmes (ENG)'!AG281, HIDE!$A:$B, 2, FALSE)</f>
        <v>Llantrisant</v>
      </c>
      <c r="AH281" s="3" t="str">
        <f>VLOOKUP('Programmes (ENG)'!AH281,HIDE!G:H, 2, FALSE)</f>
        <v>Anestheteg</v>
      </c>
      <c r="AI281" s="3" t="str">
        <f t="shared" si="27"/>
        <v>/</v>
      </c>
      <c r="AJ281" s="3" t="str">
        <f>IF('Programmes (ENG)'!AJ281="","",VLOOKUP('Programmes (ENG)'!AJ281, HIDE!G:H, 2, FALSE))</f>
        <v>Meddygaeth Gofal Dwys</v>
      </c>
      <c r="AK281" s="3" t="str">
        <f>IF('Programmes (ENG)'!AK281="Supervisor to be Confirmed",VLOOKUP('Programmes (ENG)'!AK281,HIDE!A:B,2,FALSE),IF('Programmes (ENG)'!AK281="","",'Programmes (ENG)'!AK281))</f>
        <v xml:space="preserve">Dr Peter Fitzgerald </v>
      </c>
      <c r="AL281" s="10" t="str">
        <f>IF('Programmes (ENG)'!AL281="", "", 'Programmes (ENG)'!AL281)</f>
        <v/>
      </c>
      <c r="AM281" s="10" t="str">
        <f>IF('Programmes (ENG)'!AM281="", "", 'Programmes (ENG)'!AM281)</f>
        <v/>
      </c>
      <c r="AN281" s="9" t="str">
        <f>IF('Programmes (ENG)'!AN281="","",VLOOKUP('Programmes (ENG)'!AN281,HIDE!A:B,2,FALSE))</f>
        <v/>
      </c>
      <c r="AO281" s="9" t="str">
        <f>IF('Programmes (ENG)'!AO281="","",VLOOKUP('Programmes (ENG)'!AO281,HIDE!A:B,2,FALSE))</f>
        <v/>
      </c>
      <c r="AP281" s="9" t="str">
        <f>IF('Programmes (ENG)'!AP281="","",VLOOKUP('Programmes (ENG)'!AP281,HIDE!$A:$B,2,FALSE))</f>
        <v/>
      </c>
      <c r="AQ281" s="9" t="str">
        <f t="shared" si="28"/>
        <v/>
      </c>
      <c r="AR281" s="9" t="str">
        <f>IF('Programmes (ENG)'!AR281="","",VLOOKUP('Programmes (ENG)'!AR281,HIDE!A:B,2,FALSE))</f>
        <v/>
      </c>
      <c r="AS281" s="9" t="str">
        <f t="shared" si="29"/>
        <v/>
      </c>
      <c r="AT281" s="9" t="str">
        <f>IF('Programmes (ENG)'!AT281="Supervisor to be Confirmed",VLOOKUP('Programmes (ENG)'!AT281,HIDE!A:B,2,FALSE),IF('Programmes (ENG)'!AT281="","",'Programmes (ENG)'!AT281))</f>
        <v/>
      </c>
    </row>
    <row r="282" spans="1:46" hidden="1" x14ac:dyDescent="0.25">
      <c r="A282" s="3" t="str">
        <f>'Programmes (ENG)'!A282</f>
        <v>FP</v>
      </c>
      <c r="B282" s="3" t="str">
        <f>'Programmes (ENG)'!B282</f>
        <v>F1/7A5S/094b</v>
      </c>
      <c r="C282" s="3" t="str">
        <f>'Programmes (ENG)'!C282</f>
        <v>WAL/FP/094b</v>
      </c>
      <c r="D282" s="3" t="s">
        <v>872</v>
      </c>
      <c r="E282" s="5">
        <f>'Programmes (ENG)'!E282</f>
        <v>1</v>
      </c>
      <c r="F282" s="9" t="str">
        <f t="shared" si="24"/>
        <v xml:space="preserve">Anestheteg/Meddygaeth Gofal Dwys, Meddygaeth Gyffredinol (Mewnol)/Endocrinoleg a Diabetes Mellitus, Llawdriniaeth Gyffredinol </v>
      </c>
      <c r="G282" s="9" t="str">
        <f>IF('Programmes (ENG)'!G282="Supervisor to be Confirmed",VLOOKUP('Programmes (ENG)'!G282,HIDE!A:B,2,FALSE),IF('Programmes (ENG)'!G282="","",'Programmes (ENG)'!G282))</f>
        <v xml:space="preserve">Dr Peter Fitzgerald </v>
      </c>
      <c r="H282" s="5" t="str">
        <f>'Programmes (ENG)'!H282</f>
        <v>F1</v>
      </c>
      <c r="I282" s="6">
        <f>'Programmes (ENG)'!I282</f>
        <v>44770</v>
      </c>
      <c r="J282" s="6">
        <f>'Programmes (ENG)'!J282</f>
        <v>44901</v>
      </c>
      <c r="K282" s="3" t="str">
        <f>VLOOKUP('Programmes (ENG)'!K282,HIDE!A:B,2, FALSE)</f>
        <v>Bwrdd Iechyd Prifysgol Cwm Taf Morgannwg</v>
      </c>
      <c r="L282" s="3" t="str">
        <f>VLOOKUP('Programmes (ENG)'!L282, HIDE!$A:$B, 2, FALSE)</f>
        <v>Ysbyty Brenhinol Morgannwg</v>
      </c>
      <c r="M282" s="3" t="str">
        <f>VLOOKUP('Programmes (ENG)'!M282, HIDE!$A:$B, 2, FALSE)</f>
        <v>Llantrisant</v>
      </c>
      <c r="N282" s="3" t="str">
        <f>VLOOKUP('Programmes (ENG)'!N282,HIDE!G:H, 2, FALSE)</f>
        <v>Anestheteg</v>
      </c>
      <c r="O282" s="3" t="str">
        <f t="shared" si="25"/>
        <v>/</v>
      </c>
      <c r="P282" s="3" t="str">
        <f>IF('Programmes (ENG)'!P282="","",VLOOKUP('Programmes (ENG)'!P282, HIDE!G:H, 2, FALSE))</f>
        <v>Meddygaeth Gofal Dwys</v>
      </c>
      <c r="Q282" s="3" t="str">
        <f>IF('Programmes (ENG)'!Q282="Supervisor to be Confirmed",VLOOKUP('Programmes (ENG)'!Q282,HIDE!A:B,2,FALSE),IF('Programmes (ENG)'!Q282="","",'Programmes (ENG)'!Q282))</f>
        <v xml:space="preserve">Dr Peter Fitzgerald </v>
      </c>
      <c r="R282" s="3" t="str">
        <f>'Programmes (ENG)'!R282</f>
        <v>F1</v>
      </c>
      <c r="S282" s="10">
        <f>'Programmes (ENG)'!S282</f>
        <v>44537</v>
      </c>
      <c r="T282" s="10">
        <f>'Programmes (ENG)'!T282</f>
        <v>45020</v>
      </c>
      <c r="U282" s="3" t="str">
        <f>VLOOKUP('Programmes (ENG)'!U282,HIDE!A:B,2, FALSE)</f>
        <v>Bwrdd Iechyd Prifysgol Cwm Taf Morgannwg</v>
      </c>
      <c r="V282" s="3" t="str">
        <f>VLOOKUP('Programmes (ENG)'!V282, HIDE!$A:$B, 2, FALSE)</f>
        <v>Ysbyty Brenhinol Morgannwg</v>
      </c>
      <c r="W282" s="3" t="str">
        <f>VLOOKUP('Programmes (ENG)'!W282, HIDE!$A:$B, 2, FALSE)</f>
        <v>Llantrisant</v>
      </c>
      <c r="X282" s="3" t="str">
        <f>VLOOKUP('Programmes (ENG)'!X282,HIDE!G:H, 2, FALSE)</f>
        <v>Meddygaeth Gyffredinol (Mewnol)</v>
      </c>
      <c r="Y282" s="3" t="str">
        <f t="shared" si="26"/>
        <v>/</v>
      </c>
      <c r="Z282" s="3" t="str">
        <f>IF('Programmes (ENG)'!Z282="","",VLOOKUP('Programmes (ENG)'!Z282, HIDE!G:H, 2, FALSE))</f>
        <v>Endocrinoleg a Diabetes Mellitus</v>
      </c>
      <c r="AA282" s="3" t="str">
        <f>IF('Programmes (ENG)'!AA282="Supervisor to be Confirmed",VLOOKUP('Programmes (ENG)'!AA282,HIDE!A:B,2,FALSE),IF('Programmes (ENG)'!AA282="","",'Programmes (ENG)'!AA282))</f>
        <v xml:space="preserve">Dr Atul Kalhan </v>
      </c>
      <c r="AB282" s="3" t="str">
        <f>'Programmes (ENG)'!AB282</f>
        <v>F1</v>
      </c>
      <c r="AC282" s="10">
        <f>'Programmes (ENG)'!AC282</f>
        <v>45021</v>
      </c>
      <c r="AD282" s="10">
        <f>'Programmes (ENG)'!AD282</f>
        <v>45139</v>
      </c>
      <c r="AE282" s="3" t="str">
        <f>VLOOKUP('Programmes (ENG)'!AE282,HIDE!A:B,2, FALSE)</f>
        <v>Bwrdd Iechyd Prifysgol Cwm Taf Morgannwg</v>
      </c>
      <c r="AF282" s="3" t="str">
        <f>VLOOKUP('Programmes (ENG)'!AF282, HIDE!$A:$B, 2, FALSE)</f>
        <v>Ysbyty Brenhinol Morgannwg</v>
      </c>
      <c r="AG282" s="3" t="str">
        <f>VLOOKUP('Programmes (ENG)'!AG282, HIDE!$A:$B, 2, FALSE)</f>
        <v>Llantrisant</v>
      </c>
      <c r="AH282" s="3" t="str">
        <f>VLOOKUP('Programmes (ENG)'!AH282,HIDE!G:H, 2, FALSE)</f>
        <v>Llawdriniaeth Gyffredinol</v>
      </c>
      <c r="AI282" s="3" t="str">
        <f t="shared" si="27"/>
        <v/>
      </c>
      <c r="AJ282" s="3" t="str">
        <f>IF('Programmes (ENG)'!AJ282="","",VLOOKUP('Programmes (ENG)'!AJ282, HIDE!G:H, 2, FALSE))</f>
        <v/>
      </c>
      <c r="AK282" s="3" t="str">
        <f>IF('Programmes (ENG)'!AK282="Supervisor to be Confirmed",VLOOKUP('Programmes (ENG)'!AK282,HIDE!A:B,2,FALSE),IF('Programmes (ENG)'!AK282="","",'Programmes (ENG)'!AK282))</f>
        <v xml:space="preserve">Mr Kevin Conway </v>
      </c>
      <c r="AL282" s="10" t="str">
        <f>IF('Programmes (ENG)'!AL282="", "", 'Programmes (ENG)'!AL282)</f>
        <v/>
      </c>
      <c r="AM282" s="10" t="str">
        <f>IF('Programmes (ENG)'!AM282="", "", 'Programmes (ENG)'!AM282)</f>
        <v/>
      </c>
      <c r="AN282" s="9" t="str">
        <f>IF('Programmes (ENG)'!AN282="","",VLOOKUP('Programmes (ENG)'!AN282,HIDE!A:B,2,FALSE))</f>
        <v/>
      </c>
      <c r="AO282" s="9" t="str">
        <f>IF('Programmes (ENG)'!AO282="","",VLOOKUP('Programmes (ENG)'!AO282,HIDE!A:B,2,FALSE))</f>
        <v/>
      </c>
      <c r="AP282" s="9" t="str">
        <f>IF('Programmes (ENG)'!AP282="","",VLOOKUP('Programmes (ENG)'!AP282,HIDE!$A:$B,2,FALSE))</f>
        <v/>
      </c>
      <c r="AQ282" s="9" t="str">
        <f t="shared" si="28"/>
        <v/>
      </c>
      <c r="AR282" s="9" t="str">
        <f>IF('Programmes (ENG)'!AR282="","",VLOOKUP('Programmes (ENG)'!AR282,HIDE!A:B,2,FALSE))</f>
        <v/>
      </c>
      <c r="AS282" s="9" t="str">
        <f t="shared" si="29"/>
        <v/>
      </c>
      <c r="AT282" s="9" t="str">
        <f>IF('Programmes (ENG)'!AT282="Supervisor to be Confirmed",VLOOKUP('Programmes (ENG)'!AT282,HIDE!A:B,2,FALSE),IF('Programmes (ENG)'!AT282="","",'Programmes (ENG)'!AT282))</f>
        <v/>
      </c>
    </row>
    <row r="283" spans="1:46" hidden="1" x14ac:dyDescent="0.25">
      <c r="A283" s="3" t="str">
        <f>'Programmes (ENG)'!A283</f>
        <v>FP</v>
      </c>
      <c r="B283" s="3" t="str">
        <f>'Programmes (ENG)'!B283</f>
        <v>F1/7A5S/094c</v>
      </c>
      <c r="C283" s="3" t="str">
        <f>'Programmes (ENG)'!C283</f>
        <v>WAL/FP/094c</v>
      </c>
      <c r="D283" s="3" t="s">
        <v>872</v>
      </c>
      <c r="E283" s="5">
        <f>'Programmes (ENG)'!E283</f>
        <v>0</v>
      </c>
      <c r="F283" s="9" t="str">
        <f t="shared" si="24"/>
        <v xml:space="preserve">Llawdriniaeth Gyffredinol, Anestheteg/Meddygaeth Gofal Dwys, Meddygaeth Gyffredinol (Mewnol)/Endocrinoleg a Diabetes Mellitus </v>
      </c>
      <c r="G283" s="9" t="str">
        <f>IF('Programmes (ENG)'!G283="Supervisor to be Confirmed",VLOOKUP('Programmes (ENG)'!G283,HIDE!A:B,2,FALSE),IF('Programmes (ENG)'!G283="","",'Programmes (ENG)'!G283))</f>
        <v xml:space="preserve">Mr Kevin Conway </v>
      </c>
      <c r="H283" s="5" t="str">
        <f>'Programmes (ENG)'!H283</f>
        <v>F1</v>
      </c>
      <c r="I283" s="6">
        <f>'Programmes (ENG)'!I283</f>
        <v>44770</v>
      </c>
      <c r="J283" s="6">
        <f>'Programmes (ENG)'!J283</f>
        <v>44901</v>
      </c>
      <c r="K283" s="3" t="str">
        <f>VLOOKUP('Programmes (ENG)'!K283,HIDE!A:B,2, FALSE)</f>
        <v>Bwrdd Iechyd Prifysgol Cwm Taf Morgannwg</v>
      </c>
      <c r="L283" s="3" t="str">
        <f>VLOOKUP('Programmes (ENG)'!L283, HIDE!$A:$B, 2, FALSE)</f>
        <v>Ysbyty Brenhinol Morgannwg</v>
      </c>
      <c r="M283" s="3" t="str">
        <f>VLOOKUP('Programmes (ENG)'!M283, HIDE!$A:$B, 2, FALSE)</f>
        <v>Llantrisant</v>
      </c>
      <c r="N283" s="3" t="str">
        <f>VLOOKUP('Programmes (ENG)'!N283,HIDE!G:H, 2, FALSE)</f>
        <v>Llawdriniaeth Gyffredinol</v>
      </c>
      <c r="O283" s="3" t="str">
        <f t="shared" si="25"/>
        <v/>
      </c>
      <c r="P283" s="3" t="str">
        <f>IF('Programmes (ENG)'!P283="","",VLOOKUP('Programmes (ENG)'!P283, HIDE!G:H, 2, FALSE))</f>
        <v/>
      </c>
      <c r="Q283" s="3" t="str">
        <f>IF('Programmes (ENG)'!Q283="Supervisor to be Confirmed",VLOOKUP('Programmes (ENG)'!Q283,HIDE!A:B,2,FALSE),IF('Programmes (ENG)'!Q283="","",'Programmes (ENG)'!Q283))</f>
        <v xml:space="preserve">Mr Kevin Conway </v>
      </c>
      <c r="R283" s="3" t="str">
        <f>'Programmes (ENG)'!R283</f>
        <v>F1</v>
      </c>
      <c r="S283" s="10">
        <f>'Programmes (ENG)'!S283</f>
        <v>44537</v>
      </c>
      <c r="T283" s="10">
        <f>'Programmes (ENG)'!T283</f>
        <v>45020</v>
      </c>
      <c r="U283" s="3" t="str">
        <f>VLOOKUP('Programmes (ENG)'!U283,HIDE!A:B,2, FALSE)</f>
        <v>Bwrdd Iechyd Prifysgol Cwm Taf Morgannwg</v>
      </c>
      <c r="V283" s="3" t="str">
        <f>VLOOKUP('Programmes (ENG)'!V283, HIDE!$A:$B, 2, FALSE)</f>
        <v>Ysbyty Brenhinol Morgannwg</v>
      </c>
      <c r="W283" s="3" t="str">
        <f>VLOOKUP('Programmes (ENG)'!W283, HIDE!$A:$B, 2, FALSE)</f>
        <v>Llantrisant</v>
      </c>
      <c r="X283" s="3" t="str">
        <f>VLOOKUP('Programmes (ENG)'!X283,HIDE!G:H, 2, FALSE)</f>
        <v>Anestheteg</v>
      </c>
      <c r="Y283" s="3" t="str">
        <f t="shared" si="26"/>
        <v>/</v>
      </c>
      <c r="Z283" s="3" t="str">
        <f>IF('Programmes (ENG)'!Z283="","",VLOOKUP('Programmes (ENG)'!Z283, HIDE!G:H, 2, FALSE))</f>
        <v>Meddygaeth Gofal Dwys</v>
      </c>
      <c r="AA283" s="3" t="str">
        <f>IF('Programmes (ENG)'!AA283="Supervisor to be Confirmed",VLOOKUP('Programmes (ENG)'!AA283,HIDE!A:B,2,FALSE),IF('Programmes (ENG)'!AA283="","",'Programmes (ENG)'!AA283))</f>
        <v xml:space="preserve">Dr Peter Fitzgerald </v>
      </c>
      <c r="AB283" s="3" t="str">
        <f>'Programmes (ENG)'!AB283</f>
        <v>F1</v>
      </c>
      <c r="AC283" s="10">
        <f>'Programmes (ENG)'!AC283</f>
        <v>45021</v>
      </c>
      <c r="AD283" s="10">
        <f>'Programmes (ENG)'!AD283</f>
        <v>45139</v>
      </c>
      <c r="AE283" s="3" t="str">
        <f>VLOOKUP('Programmes (ENG)'!AE283,HIDE!A:B,2, FALSE)</f>
        <v>Bwrdd Iechyd Prifysgol Cwm Taf Morgannwg</v>
      </c>
      <c r="AF283" s="3" t="str">
        <f>VLOOKUP('Programmes (ENG)'!AF283, HIDE!$A:$B, 2, FALSE)</f>
        <v>Ysbyty Brenhinol Morgannwg</v>
      </c>
      <c r="AG283" s="3" t="str">
        <f>VLOOKUP('Programmes (ENG)'!AG283, HIDE!$A:$B, 2, FALSE)</f>
        <v>Llantrisant</v>
      </c>
      <c r="AH283" s="3" t="str">
        <f>VLOOKUP('Programmes (ENG)'!AH283,HIDE!G:H, 2, FALSE)</f>
        <v>Meddygaeth Gyffredinol (Mewnol)</v>
      </c>
      <c r="AI283" s="3" t="str">
        <f t="shared" si="27"/>
        <v>/</v>
      </c>
      <c r="AJ283" s="3" t="str">
        <f>IF('Programmes (ENG)'!AJ283="","",VLOOKUP('Programmes (ENG)'!AJ283, HIDE!G:H, 2, FALSE))</f>
        <v>Endocrinoleg a Diabetes Mellitus</v>
      </c>
      <c r="AK283" s="3" t="str">
        <f>IF('Programmes (ENG)'!AK283="Supervisor to be Confirmed",VLOOKUP('Programmes (ENG)'!AK283,HIDE!A:B,2,FALSE),IF('Programmes (ENG)'!AK283="","",'Programmes (ENG)'!AK283))</f>
        <v xml:space="preserve">Dr Atul Kalhan </v>
      </c>
      <c r="AL283" s="10" t="str">
        <f>IF('Programmes (ENG)'!AL283="", "", 'Programmes (ENG)'!AL283)</f>
        <v/>
      </c>
      <c r="AM283" s="10" t="str">
        <f>IF('Programmes (ENG)'!AM283="", "", 'Programmes (ENG)'!AM283)</f>
        <v/>
      </c>
      <c r="AN283" s="9" t="str">
        <f>IF('Programmes (ENG)'!AN283="","",VLOOKUP('Programmes (ENG)'!AN283,HIDE!A:B,2,FALSE))</f>
        <v/>
      </c>
      <c r="AO283" s="9" t="str">
        <f>IF('Programmes (ENG)'!AO283="","",VLOOKUP('Programmes (ENG)'!AO283,HIDE!A:B,2,FALSE))</f>
        <v/>
      </c>
      <c r="AP283" s="9" t="str">
        <f>IF('Programmes (ENG)'!AP283="","",VLOOKUP('Programmes (ENG)'!AP283,HIDE!$A:$B,2,FALSE))</f>
        <v/>
      </c>
      <c r="AQ283" s="9" t="str">
        <f t="shared" si="28"/>
        <v/>
      </c>
      <c r="AR283" s="9" t="str">
        <f>IF('Programmes (ENG)'!AR283="","",VLOOKUP('Programmes (ENG)'!AR283,HIDE!A:B,2,FALSE))</f>
        <v/>
      </c>
      <c r="AS283" s="9" t="str">
        <f t="shared" si="29"/>
        <v/>
      </c>
      <c r="AT283" s="9" t="str">
        <f>IF('Programmes (ENG)'!AT283="Supervisor to be Confirmed",VLOOKUP('Programmes (ENG)'!AT283,HIDE!A:B,2,FALSE),IF('Programmes (ENG)'!AT283="","",'Programmes (ENG)'!AT283))</f>
        <v/>
      </c>
    </row>
    <row r="284" spans="1:46" hidden="1" x14ac:dyDescent="0.25">
      <c r="A284" s="3" t="str">
        <f>'Programmes (ENG)'!A284</f>
        <v>FP</v>
      </c>
      <c r="B284" s="3" t="str">
        <f>'Programmes (ENG)'!B284</f>
        <v>F1/7A5S/095a</v>
      </c>
      <c r="C284" s="3" t="str">
        <f>'Programmes (ENG)'!C284</f>
        <v>WAL/FP/095a</v>
      </c>
      <c r="D284" s="3" t="s">
        <v>872</v>
      </c>
      <c r="E284" s="5">
        <f>'Programmes (ENG)'!E284</f>
        <v>1</v>
      </c>
      <c r="F284" s="9" t="str">
        <f t="shared" si="24"/>
        <v xml:space="preserve">Meddygaeth Gyffredinol (Mewnol)/Meddygaeth Anadlol, Llawdriniaeth Gyffredinol/Llawdriniaeth ar y Fron, Meddygaeth Fewnol Acíwt </v>
      </c>
      <c r="G284" s="9" t="str">
        <f>IF('Programmes (ENG)'!G284="Supervisor to be Confirmed",VLOOKUP('Programmes (ENG)'!G284,HIDE!A:B,2,FALSE),IF('Programmes (ENG)'!G284="","",'Programmes (ENG)'!G284))</f>
        <v>Dr John Amit Benjamin</v>
      </c>
      <c r="H284" s="5" t="str">
        <f>'Programmes (ENG)'!H284</f>
        <v>F1</v>
      </c>
      <c r="I284" s="6">
        <f>'Programmes (ENG)'!I284</f>
        <v>44770</v>
      </c>
      <c r="J284" s="6">
        <f>'Programmes (ENG)'!J284</f>
        <v>44901</v>
      </c>
      <c r="K284" s="3" t="str">
        <f>VLOOKUP('Programmes (ENG)'!K284,HIDE!A:B,2, FALSE)</f>
        <v>Bwrdd Iechyd Prifysgol Cwm Taf Morgannwg</v>
      </c>
      <c r="L284" s="3" t="str">
        <f>VLOOKUP('Programmes (ENG)'!L284, HIDE!$A:$B, 2, FALSE)</f>
        <v>Ysbyty Brenhinol Morgannwg</v>
      </c>
      <c r="M284" s="3" t="str">
        <f>VLOOKUP('Programmes (ENG)'!M284, HIDE!$A:$B, 2, FALSE)</f>
        <v>Llantrisant</v>
      </c>
      <c r="N284" s="3" t="str">
        <f>VLOOKUP('Programmes (ENG)'!N284,HIDE!G:H, 2, FALSE)</f>
        <v>Meddygaeth Gyffredinol (Mewnol)</v>
      </c>
      <c r="O284" s="3" t="str">
        <f t="shared" si="25"/>
        <v>/</v>
      </c>
      <c r="P284" s="3" t="str">
        <f>IF('Programmes (ENG)'!P284="","",VLOOKUP('Programmes (ENG)'!P284, HIDE!G:H, 2, FALSE))</f>
        <v>Meddygaeth Anadlol</v>
      </c>
      <c r="Q284" s="3" t="str">
        <f>IF('Programmes (ENG)'!Q284="Supervisor to be Confirmed",VLOOKUP('Programmes (ENG)'!Q284,HIDE!A:B,2,FALSE),IF('Programmes (ENG)'!Q284="","",'Programmes (ENG)'!Q284))</f>
        <v>Dr John Amit Benjamin</v>
      </c>
      <c r="R284" s="3" t="str">
        <f>'Programmes (ENG)'!R284</f>
        <v>F1</v>
      </c>
      <c r="S284" s="10">
        <f>'Programmes (ENG)'!S284</f>
        <v>44537</v>
      </c>
      <c r="T284" s="10">
        <f>'Programmes (ENG)'!T284</f>
        <v>45020</v>
      </c>
      <c r="U284" s="3" t="str">
        <f>VLOOKUP('Programmes (ENG)'!U284,HIDE!A:B,2, FALSE)</f>
        <v>Bwrdd Iechyd Prifysgol Cwm Taf Morgannwg</v>
      </c>
      <c r="V284" s="3" t="str">
        <f>VLOOKUP('Programmes (ENG)'!V284, HIDE!$A:$B, 2, FALSE)</f>
        <v>Ysbyty Brenhinol Morgannwg</v>
      </c>
      <c r="W284" s="3" t="str">
        <f>VLOOKUP('Programmes (ENG)'!W284, HIDE!$A:$B, 2, FALSE)</f>
        <v>Llantrisant</v>
      </c>
      <c r="X284" s="3" t="str">
        <f>VLOOKUP('Programmes (ENG)'!X284,HIDE!G:H, 2, FALSE)</f>
        <v>Llawdriniaeth Gyffredinol</v>
      </c>
      <c r="Y284" s="3" t="str">
        <f t="shared" si="26"/>
        <v>/</v>
      </c>
      <c r="Z284" s="3" t="str">
        <f>IF('Programmes (ENG)'!Z284="","",VLOOKUP('Programmes (ENG)'!Z284, HIDE!G:H, 2, FALSE))</f>
        <v>Llawdriniaeth ar y Fron</v>
      </c>
      <c r="AA284" s="3" t="str">
        <f>IF('Programmes (ENG)'!AA284="Supervisor to be Confirmed",VLOOKUP('Programmes (ENG)'!AA284,HIDE!A:B,2,FALSE),IF('Programmes (ENG)'!AA284="","",'Programmes (ENG)'!AA284))</f>
        <v xml:space="preserve">Mr Gary Osborn </v>
      </c>
      <c r="AB284" s="3" t="str">
        <f>'Programmes (ENG)'!AB284</f>
        <v>F1</v>
      </c>
      <c r="AC284" s="10">
        <f>'Programmes (ENG)'!AC284</f>
        <v>45021</v>
      </c>
      <c r="AD284" s="10">
        <f>'Programmes (ENG)'!AD284</f>
        <v>45139</v>
      </c>
      <c r="AE284" s="3" t="str">
        <f>VLOOKUP('Programmes (ENG)'!AE284,HIDE!A:B,2, FALSE)</f>
        <v>Bwrdd Iechyd Prifysgol Cwm Taf Morgannwg</v>
      </c>
      <c r="AF284" s="3" t="str">
        <f>VLOOKUP('Programmes (ENG)'!AF284, HIDE!$A:$B, 2, FALSE)</f>
        <v>Ysbyty Brenhinol Morgannwg</v>
      </c>
      <c r="AG284" s="3" t="str">
        <f>VLOOKUP('Programmes (ENG)'!AG284, HIDE!$A:$B, 2, FALSE)</f>
        <v>Llantrisant</v>
      </c>
      <c r="AH284" s="3" t="str">
        <f>VLOOKUP('Programmes (ENG)'!AH284,HIDE!G:H, 2, FALSE)</f>
        <v>Meddygaeth Fewnol Acíwt</v>
      </c>
      <c r="AI284" s="3" t="str">
        <f t="shared" si="27"/>
        <v/>
      </c>
      <c r="AJ284" s="3" t="str">
        <f>IF('Programmes (ENG)'!AJ284="","",VLOOKUP('Programmes (ENG)'!AJ284, HIDE!G:H, 2, FALSE))</f>
        <v/>
      </c>
      <c r="AK284" s="3" t="str">
        <f>IF('Programmes (ENG)'!AK284="Supervisor to be Confirmed",VLOOKUP('Programmes (ENG)'!AK284,HIDE!A:B,2,FALSE),IF('Programmes (ENG)'!AK284="","",'Programmes (ENG)'!AK284))</f>
        <v xml:space="preserve">Dr Nia Rathbone </v>
      </c>
      <c r="AL284" s="10" t="str">
        <f>IF('Programmes (ENG)'!AL284="", "", 'Programmes (ENG)'!AL284)</f>
        <v/>
      </c>
      <c r="AM284" s="10" t="str">
        <f>IF('Programmes (ENG)'!AM284="", "", 'Programmes (ENG)'!AM284)</f>
        <v/>
      </c>
      <c r="AN284" s="9" t="str">
        <f>IF('Programmes (ENG)'!AN284="","",VLOOKUP('Programmes (ENG)'!AN284,HIDE!A:B,2,FALSE))</f>
        <v/>
      </c>
      <c r="AO284" s="9" t="str">
        <f>IF('Programmes (ENG)'!AO284="","",VLOOKUP('Programmes (ENG)'!AO284,HIDE!A:B,2,FALSE))</f>
        <v/>
      </c>
      <c r="AP284" s="9" t="str">
        <f>IF('Programmes (ENG)'!AP284="","",VLOOKUP('Programmes (ENG)'!AP284,HIDE!$A:$B,2,FALSE))</f>
        <v/>
      </c>
      <c r="AQ284" s="9" t="str">
        <f t="shared" si="28"/>
        <v/>
      </c>
      <c r="AR284" s="9" t="str">
        <f>IF('Programmes (ENG)'!AR284="","",VLOOKUP('Programmes (ENG)'!AR284,HIDE!A:B,2,FALSE))</f>
        <v/>
      </c>
      <c r="AS284" s="9" t="str">
        <f t="shared" si="29"/>
        <v/>
      </c>
      <c r="AT284" s="9" t="str">
        <f>IF('Programmes (ENG)'!AT284="Supervisor to be Confirmed",VLOOKUP('Programmes (ENG)'!AT284,HIDE!A:B,2,FALSE),IF('Programmes (ENG)'!AT284="","",'Programmes (ENG)'!AT284))</f>
        <v/>
      </c>
    </row>
    <row r="285" spans="1:46" hidden="1" x14ac:dyDescent="0.25">
      <c r="A285" s="3" t="str">
        <f>'Programmes (ENG)'!A285</f>
        <v>FP</v>
      </c>
      <c r="B285" s="3" t="str">
        <f>'Programmes (ENG)'!B285</f>
        <v>F1/7A5S/095b</v>
      </c>
      <c r="C285" s="3" t="str">
        <f>'Programmes (ENG)'!C285</f>
        <v>WAL/FP/095b</v>
      </c>
      <c r="D285" s="3" t="s">
        <v>872</v>
      </c>
      <c r="E285" s="5">
        <f>'Programmes (ENG)'!E285</f>
        <v>1</v>
      </c>
      <c r="F285" s="9" t="str">
        <f t="shared" si="24"/>
        <v xml:space="preserve">Meddygaeth Fewnol Acíwt, Meddygaeth Gyffredinol (Mewnol)/Meddygaeth Anadlol, Llawdriniaeth Gyffredinol/Llawdriniaeth ar y Fron </v>
      </c>
      <c r="G285" s="9" t="str">
        <f>IF('Programmes (ENG)'!G285="Supervisor to be Confirmed",VLOOKUP('Programmes (ENG)'!G285,HIDE!A:B,2,FALSE),IF('Programmes (ENG)'!G285="","",'Programmes (ENG)'!G285))</f>
        <v xml:space="preserve">Dr Nia Rathbone </v>
      </c>
      <c r="H285" s="5" t="str">
        <f>'Programmes (ENG)'!H285</f>
        <v>F1</v>
      </c>
      <c r="I285" s="6">
        <f>'Programmes (ENG)'!I285</f>
        <v>44770</v>
      </c>
      <c r="J285" s="6">
        <f>'Programmes (ENG)'!J285</f>
        <v>44901</v>
      </c>
      <c r="K285" s="3" t="str">
        <f>VLOOKUP('Programmes (ENG)'!K285,HIDE!A:B,2, FALSE)</f>
        <v>Bwrdd Iechyd Prifysgol Cwm Taf Morgannwg</v>
      </c>
      <c r="L285" s="3" t="str">
        <f>VLOOKUP('Programmes (ENG)'!L285, HIDE!$A:$B, 2, FALSE)</f>
        <v>Ysbyty Brenhinol Morgannwg</v>
      </c>
      <c r="M285" s="3" t="str">
        <f>VLOOKUP('Programmes (ENG)'!M285, HIDE!$A:$B, 2, FALSE)</f>
        <v>Llantrisant</v>
      </c>
      <c r="N285" s="3" t="str">
        <f>VLOOKUP('Programmes (ENG)'!N285,HIDE!G:H, 2, FALSE)</f>
        <v>Meddygaeth Fewnol Acíwt</v>
      </c>
      <c r="O285" s="3" t="str">
        <f t="shared" si="25"/>
        <v/>
      </c>
      <c r="P285" s="3" t="str">
        <f>IF('Programmes (ENG)'!P285="","",VLOOKUP('Programmes (ENG)'!P285, HIDE!G:H, 2, FALSE))</f>
        <v/>
      </c>
      <c r="Q285" s="3" t="str">
        <f>IF('Programmes (ENG)'!Q285="Supervisor to be Confirmed",VLOOKUP('Programmes (ENG)'!Q285,HIDE!A:B,2,FALSE),IF('Programmes (ENG)'!Q285="","",'Programmes (ENG)'!Q285))</f>
        <v xml:space="preserve">Dr Nia Rathbone </v>
      </c>
      <c r="R285" s="3" t="str">
        <f>'Programmes (ENG)'!R285</f>
        <v>F1</v>
      </c>
      <c r="S285" s="10">
        <f>'Programmes (ENG)'!S285</f>
        <v>44537</v>
      </c>
      <c r="T285" s="10">
        <f>'Programmes (ENG)'!T285</f>
        <v>45020</v>
      </c>
      <c r="U285" s="3" t="str">
        <f>VLOOKUP('Programmes (ENG)'!U285,HIDE!A:B,2, FALSE)</f>
        <v>Bwrdd Iechyd Prifysgol Cwm Taf Morgannwg</v>
      </c>
      <c r="V285" s="3" t="str">
        <f>VLOOKUP('Programmes (ENG)'!V285, HIDE!$A:$B, 2, FALSE)</f>
        <v>Ysbyty Brenhinol Morgannwg</v>
      </c>
      <c r="W285" s="3" t="str">
        <f>VLOOKUP('Programmes (ENG)'!W285, HIDE!$A:$B, 2, FALSE)</f>
        <v>Llantrisant</v>
      </c>
      <c r="X285" s="3" t="str">
        <f>VLOOKUP('Programmes (ENG)'!X285,HIDE!G:H, 2, FALSE)</f>
        <v>Meddygaeth Gyffredinol (Mewnol)</v>
      </c>
      <c r="Y285" s="3" t="str">
        <f t="shared" si="26"/>
        <v>/</v>
      </c>
      <c r="Z285" s="3" t="str">
        <f>IF('Programmes (ENG)'!Z285="","",VLOOKUP('Programmes (ENG)'!Z285, HIDE!G:H, 2, FALSE))</f>
        <v>Meddygaeth Anadlol</v>
      </c>
      <c r="AA285" s="3" t="str">
        <f>IF('Programmes (ENG)'!AA285="Supervisor to be Confirmed",VLOOKUP('Programmes (ENG)'!AA285,HIDE!A:B,2,FALSE),IF('Programmes (ENG)'!AA285="","",'Programmes (ENG)'!AA285))</f>
        <v>Dr John Amit Benjamin</v>
      </c>
      <c r="AB285" s="3" t="str">
        <f>'Programmes (ENG)'!AB285</f>
        <v>F1</v>
      </c>
      <c r="AC285" s="10">
        <f>'Programmes (ENG)'!AC285</f>
        <v>45021</v>
      </c>
      <c r="AD285" s="10">
        <f>'Programmes (ENG)'!AD285</f>
        <v>45139</v>
      </c>
      <c r="AE285" s="3" t="str">
        <f>VLOOKUP('Programmes (ENG)'!AE285,HIDE!A:B,2, FALSE)</f>
        <v>Bwrdd Iechyd Prifysgol Cwm Taf Morgannwg</v>
      </c>
      <c r="AF285" s="3" t="str">
        <f>VLOOKUP('Programmes (ENG)'!AF285, HIDE!$A:$B, 2, FALSE)</f>
        <v>Ysbyty Brenhinol Morgannwg</v>
      </c>
      <c r="AG285" s="3" t="str">
        <f>VLOOKUP('Programmes (ENG)'!AG285, HIDE!$A:$B, 2, FALSE)</f>
        <v>Llantrisant</v>
      </c>
      <c r="AH285" s="3" t="str">
        <f>VLOOKUP('Programmes (ENG)'!AH285,HIDE!G:H, 2, FALSE)</f>
        <v>Llawdriniaeth Gyffredinol</v>
      </c>
      <c r="AI285" s="3" t="str">
        <f t="shared" si="27"/>
        <v>/</v>
      </c>
      <c r="AJ285" s="3" t="str">
        <f>IF('Programmes (ENG)'!AJ285="","",VLOOKUP('Programmes (ENG)'!AJ285, HIDE!G:H, 2, FALSE))</f>
        <v>Llawdriniaeth ar y Fron</v>
      </c>
      <c r="AK285" s="3" t="str">
        <f>IF('Programmes (ENG)'!AK285="Supervisor to be Confirmed",VLOOKUP('Programmes (ENG)'!AK285,HIDE!A:B,2,FALSE),IF('Programmes (ENG)'!AK285="","",'Programmes (ENG)'!AK285))</f>
        <v xml:space="preserve">Mr Gary Osborn </v>
      </c>
      <c r="AL285" s="10" t="str">
        <f>IF('Programmes (ENG)'!AL285="", "", 'Programmes (ENG)'!AL285)</f>
        <v/>
      </c>
      <c r="AM285" s="10" t="str">
        <f>IF('Programmes (ENG)'!AM285="", "", 'Programmes (ENG)'!AM285)</f>
        <v/>
      </c>
      <c r="AN285" s="9" t="str">
        <f>IF('Programmes (ENG)'!AN285="","",VLOOKUP('Programmes (ENG)'!AN285,HIDE!A:B,2,FALSE))</f>
        <v/>
      </c>
      <c r="AO285" s="9" t="str">
        <f>IF('Programmes (ENG)'!AO285="","",VLOOKUP('Programmes (ENG)'!AO285,HIDE!A:B,2,FALSE))</f>
        <v/>
      </c>
      <c r="AP285" s="9" t="str">
        <f>IF('Programmes (ENG)'!AP285="","",VLOOKUP('Programmes (ENG)'!AP285,HIDE!$A:$B,2,FALSE))</f>
        <v/>
      </c>
      <c r="AQ285" s="9" t="str">
        <f t="shared" si="28"/>
        <v/>
      </c>
      <c r="AR285" s="9" t="str">
        <f>IF('Programmes (ENG)'!AR285="","",VLOOKUP('Programmes (ENG)'!AR285,HIDE!A:B,2,FALSE))</f>
        <v/>
      </c>
      <c r="AS285" s="9" t="str">
        <f t="shared" si="29"/>
        <v/>
      </c>
      <c r="AT285" s="9" t="str">
        <f>IF('Programmes (ENG)'!AT285="Supervisor to be Confirmed",VLOOKUP('Programmes (ENG)'!AT285,HIDE!A:B,2,FALSE),IF('Programmes (ENG)'!AT285="","",'Programmes (ENG)'!AT285))</f>
        <v/>
      </c>
    </row>
    <row r="286" spans="1:46" hidden="1" x14ac:dyDescent="0.25">
      <c r="A286" s="3" t="str">
        <f>'Programmes (ENG)'!A286</f>
        <v>FP</v>
      </c>
      <c r="B286" s="3" t="str">
        <f>'Programmes (ENG)'!B286</f>
        <v>F1/7A5S/095c</v>
      </c>
      <c r="C286" s="3" t="str">
        <f>'Programmes (ENG)'!C286</f>
        <v>WAL/FP/095c</v>
      </c>
      <c r="D286" s="3" t="s">
        <v>872</v>
      </c>
      <c r="E286" s="5">
        <f>'Programmes (ENG)'!E286</f>
        <v>1</v>
      </c>
      <c r="F286" s="9" t="str">
        <f t="shared" si="24"/>
        <v xml:space="preserve">Llawdriniaeth Gyffredinol/Llawdriniaeth ar y Fron, Meddygaeth Fewnol Acíwt, Meddygaeth Gyffredinol (Mewnol)/Meddygaeth Anadlol </v>
      </c>
      <c r="G286" s="9" t="str">
        <f>IF('Programmes (ENG)'!G286="Supervisor to be Confirmed",VLOOKUP('Programmes (ENG)'!G286,HIDE!A:B,2,FALSE),IF('Programmes (ENG)'!G286="","",'Programmes (ENG)'!G286))</f>
        <v xml:space="preserve">Mr Gary Osborn </v>
      </c>
      <c r="H286" s="5" t="str">
        <f>'Programmes (ENG)'!H286</f>
        <v>F1</v>
      </c>
      <c r="I286" s="6">
        <f>'Programmes (ENG)'!I286</f>
        <v>44770</v>
      </c>
      <c r="J286" s="6">
        <f>'Programmes (ENG)'!J286</f>
        <v>44901</v>
      </c>
      <c r="K286" s="3" t="str">
        <f>VLOOKUP('Programmes (ENG)'!K286,HIDE!A:B,2, FALSE)</f>
        <v>Bwrdd Iechyd Prifysgol Cwm Taf Morgannwg</v>
      </c>
      <c r="L286" s="3" t="str">
        <f>VLOOKUP('Programmes (ENG)'!L286, HIDE!$A:$B, 2, FALSE)</f>
        <v>Ysbyty Brenhinol Morgannwg</v>
      </c>
      <c r="M286" s="3" t="str">
        <f>VLOOKUP('Programmes (ENG)'!M286, HIDE!$A:$B, 2, FALSE)</f>
        <v>Llantrisant</v>
      </c>
      <c r="N286" s="3" t="str">
        <f>VLOOKUP('Programmes (ENG)'!N286,HIDE!G:H, 2, FALSE)</f>
        <v>Llawdriniaeth Gyffredinol</v>
      </c>
      <c r="O286" s="3" t="str">
        <f t="shared" si="25"/>
        <v>/</v>
      </c>
      <c r="P286" s="3" t="str">
        <f>IF('Programmes (ENG)'!P286="","",VLOOKUP('Programmes (ENG)'!P286, HIDE!G:H, 2, FALSE))</f>
        <v>Llawdriniaeth ar y Fron</v>
      </c>
      <c r="Q286" s="3" t="str">
        <f>IF('Programmes (ENG)'!Q286="Supervisor to be Confirmed",VLOOKUP('Programmes (ENG)'!Q286,HIDE!A:B,2,FALSE),IF('Programmes (ENG)'!Q286="","",'Programmes (ENG)'!Q286))</f>
        <v xml:space="preserve">Mr Gary Osborn </v>
      </c>
      <c r="R286" s="3" t="str">
        <f>'Programmes (ENG)'!R286</f>
        <v>F1</v>
      </c>
      <c r="S286" s="10">
        <f>'Programmes (ENG)'!S286</f>
        <v>44537</v>
      </c>
      <c r="T286" s="10">
        <f>'Programmes (ENG)'!T286</f>
        <v>45020</v>
      </c>
      <c r="U286" s="3" t="str">
        <f>VLOOKUP('Programmes (ENG)'!U286,HIDE!A:B,2, FALSE)</f>
        <v>Bwrdd Iechyd Prifysgol Cwm Taf Morgannwg</v>
      </c>
      <c r="V286" s="3" t="str">
        <f>VLOOKUP('Programmes (ENG)'!V286, HIDE!$A:$B, 2, FALSE)</f>
        <v>Ysbyty Brenhinol Morgannwg</v>
      </c>
      <c r="W286" s="3" t="str">
        <f>VLOOKUP('Programmes (ENG)'!W286, HIDE!$A:$B, 2, FALSE)</f>
        <v>Llantrisant</v>
      </c>
      <c r="X286" s="3" t="str">
        <f>VLOOKUP('Programmes (ENG)'!X286,HIDE!G:H, 2, FALSE)</f>
        <v>Meddygaeth Fewnol Acíwt</v>
      </c>
      <c r="Y286" s="3" t="str">
        <f t="shared" si="26"/>
        <v/>
      </c>
      <c r="Z286" s="3" t="str">
        <f>IF('Programmes (ENG)'!Z286="","",VLOOKUP('Programmes (ENG)'!Z286, HIDE!G:H, 2, FALSE))</f>
        <v/>
      </c>
      <c r="AA286" s="3" t="str">
        <f>IF('Programmes (ENG)'!AA286="Supervisor to be Confirmed",VLOOKUP('Programmes (ENG)'!AA286,HIDE!A:B,2,FALSE),IF('Programmes (ENG)'!AA286="","",'Programmes (ENG)'!AA286))</f>
        <v xml:space="preserve">Dr Nia Rathbone </v>
      </c>
      <c r="AB286" s="3" t="str">
        <f>'Programmes (ENG)'!AB286</f>
        <v>F1</v>
      </c>
      <c r="AC286" s="10">
        <f>'Programmes (ENG)'!AC286</f>
        <v>45021</v>
      </c>
      <c r="AD286" s="10">
        <f>'Programmes (ENG)'!AD286</f>
        <v>45139</v>
      </c>
      <c r="AE286" s="3" t="str">
        <f>VLOOKUP('Programmes (ENG)'!AE286,HIDE!A:B,2, FALSE)</f>
        <v>Bwrdd Iechyd Prifysgol Cwm Taf Morgannwg</v>
      </c>
      <c r="AF286" s="3" t="str">
        <f>VLOOKUP('Programmes (ENG)'!AF286, HIDE!$A:$B, 2, FALSE)</f>
        <v>Ysbyty Brenhinol Morgannwg</v>
      </c>
      <c r="AG286" s="3" t="str">
        <f>VLOOKUP('Programmes (ENG)'!AG286, HIDE!$A:$B, 2, FALSE)</f>
        <v>Llantrisant</v>
      </c>
      <c r="AH286" s="3" t="str">
        <f>VLOOKUP('Programmes (ENG)'!AH286,HIDE!G:H, 2, FALSE)</f>
        <v>Meddygaeth Gyffredinol (Mewnol)</v>
      </c>
      <c r="AI286" s="3" t="str">
        <f t="shared" si="27"/>
        <v>/</v>
      </c>
      <c r="AJ286" s="3" t="str">
        <f>IF('Programmes (ENG)'!AJ286="","",VLOOKUP('Programmes (ENG)'!AJ286, HIDE!G:H, 2, FALSE))</f>
        <v>Meddygaeth Anadlol</v>
      </c>
      <c r="AK286" s="3" t="str">
        <f>IF('Programmes (ENG)'!AK286="Supervisor to be Confirmed",VLOOKUP('Programmes (ENG)'!AK286,HIDE!A:B,2,FALSE),IF('Programmes (ENG)'!AK286="","",'Programmes (ENG)'!AK286))</f>
        <v>Dr John Amit Benjamin</v>
      </c>
      <c r="AL286" s="10" t="str">
        <f>IF('Programmes (ENG)'!AL286="", "", 'Programmes (ENG)'!AL286)</f>
        <v/>
      </c>
      <c r="AM286" s="10" t="str">
        <f>IF('Programmes (ENG)'!AM286="", "", 'Programmes (ENG)'!AM286)</f>
        <v/>
      </c>
      <c r="AN286" s="9" t="str">
        <f>IF('Programmes (ENG)'!AN286="","",VLOOKUP('Programmes (ENG)'!AN286,HIDE!A:B,2,FALSE))</f>
        <v/>
      </c>
      <c r="AO286" s="9" t="str">
        <f>IF('Programmes (ENG)'!AO286="","",VLOOKUP('Programmes (ENG)'!AO286,HIDE!A:B,2,FALSE))</f>
        <v/>
      </c>
      <c r="AP286" s="9" t="str">
        <f>IF('Programmes (ENG)'!AP286="","",VLOOKUP('Programmes (ENG)'!AP286,HIDE!$A:$B,2,FALSE))</f>
        <v/>
      </c>
      <c r="AQ286" s="9" t="str">
        <f t="shared" si="28"/>
        <v/>
      </c>
      <c r="AR286" s="9" t="str">
        <f>IF('Programmes (ENG)'!AR286="","",VLOOKUP('Programmes (ENG)'!AR286,HIDE!A:B,2,FALSE))</f>
        <v/>
      </c>
      <c r="AS286" s="9" t="str">
        <f t="shared" si="29"/>
        <v/>
      </c>
      <c r="AT286" s="9" t="str">
        <f>IF('Programmes (ENG)'!AT286="Supervisor to be Confirmed",VLOOKUP('Programmes (ENG)'!AT286,HIDE!A:B,2,FALSE),IF('Programmes (ENG)'!AT286="","",'Programmes (ENG)'!AT286))</f>
        <v/>
      </c>
    </row>
    <row r="287" spans="1:46" hidden="1" x14ac:dyDescent="0.25">
      <c r="A287" s="3" t="str">
        <f>'Programmes (ENG)'!A287</f>
        <v>FP</v>
      </c>
      <c r="B287" s="3" t="str">
        <f>'Programmes (ENG)'!B287</f>
        <v>F1/7A5S/096a</v>
      </c>
      <c r="C287" s="3" t="str">
        <f>'Programmes (ENG)'!C287</f>
        <v>WAL/FP/096a</v>
      </c>
      <c r="D287" s="3" t="s">
        <v>872</v>
      </c>
      <c r="E287" s="5">
        <f>'Programmes (ENG)'!E287</f>
        <v>1</v>
      </c>
      <c r="F287" s="9" t="str">
        <f t="shared" si="24"/>
        <v xml:space="preserve">Meddygaeth Gyffredinol (Mewnol)/Gastroenteroleg, Llawdriniaeth Gyffredinol, Wroleg </v>
      </c>
      <c r="G287" s="9" t="str">
        <f>IF('Programmes (ENG)'!G287="Supervisor to be Confirmed",VLOOKUP('Programmes (ENG)'!G287,HIDE!A:B,2,FALSE),IF('Programmes (ENG)'!G287="","",'Programmes (ENG)'!G287))</f>
        <v>Dr Bee Lee</v>
      </c>
      <c r="H287" s="5" t="str">
        <f>'Programmes (ENG)'!H287</f>
        <v>F1</v>
      </c>
      <c r="I287" s="6">
        <f>'Programmes (ENG)'!I287</f>
        <v>44770</v>
      </c>
      <c r="J287" s="6">
        <f>'Programmes (ENG)'!J287</f>
        <v>44901</v>
      </c>
      <c r="K287" s="3" t="str">
        <f>VLOOKUP('Programmes (ENG)'!K287,HIDE!A:B,2, FALSE)</f>
        <v>Bwrdd Iechyd Prifysgol Cwm Taf Morgannwg</v>
      </c>
      <c r="L287" s="3" t="str">
        <f>VLOOKUP('Programmes (ENG)'!L287, HIDE!$A:$B, 2, FALSE)</f>
        <v>Ysbyty Brenhinol Morgannwg</v>
      </c>
      <c r="M287" s="3" t="str">
        <f>VLOOKUP('Programmes (ENG)'!M287, HIDE!$A:$B, 2, FALSE)</f>
        <v>Llantrisant</v>
      </c>
      <c r="N287" s="3" t="str">
        <f>VLOOKUP('Programmes (ENG)'!N287,HIDE!G:H, 2, FALSE)</f>
        <v>Meddygaeth Gyffredinol (Mewnol)</v>
      </c>
      <c r="O287" s="3" t="str">
        <f t="shared" si="25"/>
        <v>/</v>
      </c>
      <c r="P287" s="3" t="str">
        <f>IF('Programmes (ENG)'!P287="","",VLOOKUP('Programmes (ENG)'!P287, HIDE!G:H, 2, FALSE))</f>
        <v>Gastroenteroleg</v>
      </c>
      <c r="Q287" s="3" t="str">
        <f>IF('Programmes (ENG)'!Q287="Supervisor to be Confirmed",VLOOKUP('Programmes (ENG)'!Q287,HIDE!A:B,2,FALSE),IF('Programmes (ENG)'!Q287="","",'Programmes (ENG)'!Q287))</f>
        <v>Dr Bee Lee</v>
      </c>
      <c r="R287" s="3" t="str">
        <f>'Programmes (ENG)'!R287</f>
        <v>F1</v>
      </c>
      <c r="S287" s="10">
        <f>'Programmes (ENG)'!S287</f>
        <v>44537</v>
      </c>
      <c r="T287" s="10">
        <f>'Programmes (ENG)'!T287</f>
        <v>45020</v>
      </c>
      <c r="U287" s="3" t="str">
        <f>VLOOKUP('Programmes (ENG)'!U287,HIDE!A:B,2, FALSE)</f>
        <v>Bwrdd Iechyd Prifysgol Cwm Taf Morgannwg</v>
      </c>
      <c r="V287" s="3" t="str">
        <f>VLOOKUP('Programmes (ENG)'!V287, HIDE!$A:$B, 2, FALSE)</f>
        <v>Ysbyty Brenhinol Morgannwg</v>
      </c>
      <c r="W287" s="3" t="str">
        <f>VLOOKUP('Programmes (ENG)'!W287, HIDE!$A:$B, 2, FALSE)</f>
        <v>Llantrisant</v>
      </c>
      <c r="X287" s="3" t="str">
        <f>VLOOKUP('Programmes (ENG)'!X287,HIDE!G:H, 2, FALSE)</f>
        <v>Llawdriniaeth Gyffredinol</v>
      </c>
      <c r="Y287" s="3" t="str">
        <f t="shared" si="26"/>
        <v/>
      </c>
      <c r="Z287" s="3" t="str">
        <f>IF('Programmes (ENG)'!Z287="","",VLOOKUP('Programmes (ENG)'!Z287, HIDE!G:H, 2, FALSE))</f>
        <v/>
      </c>
      <c r="AA287" s="3" t="str">
        <f>IF('Programmes (ENG)'!AA287="Supervisor to be Confirmed",VLOOKUP('Programmes (ENG)'!AA287,HIDE!A:B,2,FALSE),IF('Programmes (ENG)'!AA287="","",'Programmes (ENG)'!AA287))</f>
        <v>Mr Mike Rocker</v>
      </c>
      <c r="AB287" s="3" t="str">
        <f>'Programmes (ENG)'!AB287</f>
        <v>F1</v>
      </c>
      <c r="AC287" s="10">
        <f>'Programmes (ENG)'!AC287</f>
        <v>45021</v>
      </c>
      <c r="AD287" s="10">
        <f>'Programmes (ENG)'!AD287</f>
        <v>45139</v>
      </c>
      <c r="AE287" s="3" t="str">
        <f>VLOOKUP('Programmes (ENG)'!AE287,HIDE!A:B,2, FALSE)</f>
        <v>Bwrdd Iechyd Prifysgol Cwm Taf Morgannwg</v>
      </c>
      <c r="AF287" s="3" t="str">
        <f>VLOOKUP('Programmes (ENG)'!AF287, HIDE!$A:$B, 2, FALSE)</f>
        <v>Ysbyty Brenhinol Morgannwg</v>
      </c>
      <c r="AG287" s="3" t="str">
        <f>VLOOKUP('Programmes (ENG)'!AG287, HIDE!$A:$B, 2, FALSE)</f>
        <v>Llantrisant</v>
      </c>
      <c r="AH287" s="3" t="str">
        <f>VLOOKUP('Programmes (ENG)'!AH287,HIDE!G:H, 2, FALSE)</f>
        <v>Wroleg</v>
      </c>
      <c r="AI287" s="3" t="str">
        <f t="shared" si="27"/>
        <v/>
      </c>
      <c r="AJ287" s="3" t="str">
        <f>IF('Programmes (ENG)'!AJ287="","",VLOOKUP('Programmes (ENG)'!AJ287, HIDE!G:H, 2, FALSE))</f>
        <v/>
      </c>
      <c r="AK287" s="3" t="str">
        <f>IF('Programmes (ENG)'!AK287="Supervisor to be Confirmed",VLOOKUP('Programmes (ENG)'!AK287,HIDE!A:B,2,FALSE),IF('Programmes (ENG)'!AK287="","",'Programmes (ENG)'!AK287))</f>
        <v xml:space="preserve">Mr Tim Appanna </v>
      </c>
      <c r="AL287" s="10" t="str">
        <f>IF('Programmes (ENG)'!AL287="", "", 'Programmes (ENG)'!AL287)</f>
        <v/>
      </c>
      <c r="AM287" s="10" t="str">
        <f>IF('Programmes (ENG)'!AM287="", "", 'Programmes (ENG)'!AM287)</f>
        <v/>
      </c>
      <c r="AN287" s="9" t="str">
        <f>IF('Programmes (ENG)'!AN287="","",VLOOKUP('Programmes (ENG)'!AN287,HIDE!A:B,2,FALSE))</f>
        <v/>
      </c>
      <c r="AO287" s="9" t="str">
        <f>IF('Programmes (ENG)'!AO287="","",VLOOKUP('Programmes (ENG)'!AO287,HIDE!A:B,2,FALSE))</f>
        <v/>
      </c>
      <c r="AP287" s="9" t="str">
        <f>IF('Programmes (ENG)'!AP287="","",VLOOKUP('Programmes (ENG)'!AP287,HIDE!$A:$B,2,FALSE))</f>
        <v/>
      </c>
      <c r="AQ287" s="9" t="str">
        <f t="shared" si="28"/>
        <v/>
      </c>
      <c r="AR287" s="9" t="str">
        <f>IF('Programmes (ENG)'!AR287="","",VLOOKUP('Programmes (ENG)'!AR287,HIDE!A:B,2,FALSE))</f>
        <v/>
      </c>
      <c r="AS287" s="9" t="str">
        <f t="shared" si="29"/>
        <v/>
      </c>
      <c r="AT287" s="9" t="str">
        <f>IF('Programmes (ENG)'!AT287="Supervisor to be Confirmed",VLOOKUP('Programmes (ENG)'!AT287,HIDE!A:B,2,FALSE),IF('Programmes (ENG)'!AT287="","",'Programmes (ENG)'!AT287))</f>
        <v/>
      </c>
    </row>
    <row r="288" spans="1:46" hidden="1" x14ac:dyDescent="0.25">
      <c r="A288" s="3" t="str">
        <f>'Programmes (ENG)'!A288</f>
        <v>FP</v>
      </c>
      <c r="B288" s="3" t="str">
        <f>'Programmes (ENG)'!B288</f>
        <v>F1/7A5S/096b</v>
      </c>
      <c r="C288" s="3" t="str">
        <f>'Programmes (ENG)'!C288</f>
        <v>WAL/FP/096b</v>
      </c>
      <c r="D288" s="3" t="s">
        <v>872</v>
      </c>
      <c r="E288" s="5">
        <f>'Programmes (ENG)'!E288</f>
        <v>1</v>
      </c>
      <c r="F288" s="9" t="str">
        <f t="shared" si="24"/>
        <v xml:space="preserve">Wroleg, Meddygaeth Gyffredinol (Mewnol)/Gastroenteroleg, Llawdriniaeth Gyffredinol </v>
      </c>
      <c r="G288" s="9" t="str">
        <f>IF('Programmes (ENG)'!G288="Supervisor to be Confirmed",VLOOKUP('Programmes (ENG)'!G288,HIDE!A:B,2,FALSE),IF('Programmes (ENG)'!G288="","",'Programmes (ENG)'!G288))</f>
        <v xml:space="preserve">Mr Tim Appanna </v>
      </c>
      <c r="H288" s="5" t="str">
        <f>'Programmes (ENG)'!H288</f>
        <v>F1</v>
      </c>
      <c r="I288" s="6">
        <f>'Programmes (ENG)'!I288</f>
        <v>44770</v>
      </c>
      <c r="J288" s="6">
        <f>'Programmes (ENG)'!J288</f>
        <v>44901</v>
      </c>
      <c r="K288" s="3" t="str">
        <f>VLOOKUP('Programmes (ENG)'!K288,HIDE!A:B,2, FALSE)</f>
        <v>Bwrdd Iechyd Prifysgol Cwm Taf Morgannwg</v>
      </c>
      <c r="L288" s="3" t="str">
        <f>VLOOKUP('Programmes (ENG)'!L288, HIDE!$A:$B, 2, FALSE)</f>
        <v>Ysbyty Brenhinol Morgannwg</v>
      </c>
      <c r="M288" s="3" t="str">
        <f>VLOOKUP('Programmes (ENG)'!M288, HIDE!$A:$B, 2, FALSE)</f>
        <v>Llantrisant</v>
      </c>
      <c r="N288" s="3" t="str">
        <f>VLOOKUP('Programmes (ENG)'!N288,HIDE!G:H, 2, FALSE)</f>
        <v>Wroleg</v>
      </c>
      <c r="O288" s="3" t="str">
        <f t="shared" si="25"/>
        <v/>
      </c>
      <c r="P288" s="3" t="str">
        <f>IF('Programmes (ENG)'!P288="","",VLOOKUP('Programmes (ENG)'!P288, HIDE!G:H, 2, FALSE))</f>
        <v/>
      </c>
      <c r="Q288" s="3" t="str">
        <f>IF('Programmes (ENG)'!Q288="Supervisor to be Confirmed",VLOOKUP('Programmes (ENG)'!Q288,HIDE!A:B,2,FALSE),IF('Programmes (ENG)'!Q288="","",'Programmes (ENG)'!Q288))</f>
        <v xml:space="preserve">Mr Tim Appanna </v>
      </c>
      <c r="R288" s="3" t="str">
        <f>'Programmes (ENG)'!R288</f>
        <v>F1</v>
      </c>
      <c r="S288" s="10">
        <f>'Programmes (ENG)'!S288</f>
        <v>44537</v>
      </c>
      <c r="T288" s="10">
        <f>'Programmes (ENG)'!T288</f>
        <v>45020</v>
      </c>
      <c r="U288" s="3" t="str">
        <f>VLOOKUP('Programmes (ENG)'!U288,HIDE!A:B,2, FALSE)</f>
        <v>Bwrdd Iechyd Prifysgol Cwm Taf Morgannwg</v>
      </c>
      <c r="V288" s="3" t="str">
        <f>VLOOKUP('Programmes (ENG)'!V288, HIDE!$A:$B, 2, FALSE)</f>
        <v>Ysbyty Brenhinol Morgannwg</v>
      </c>
      <c r="W288" s="3" t="str">
        <f>VLOOKUP('Programmes (ENG)'!W288, HIDE!$A:$B, 2, FALSE)</f>
        <v>Llantrisant</v>
      </c>
      <c r="X288" s="3" t="str">
        <f>VLOOKUP('Programmes (ENG)'!X288,HIDE!G:H, 2, FALSE)</f>
        <v>Meddygaeth Gyffredinol (Mewnol)</v>
      </c>
      <c r="Y288" s="3" t="str">
        <f t="shared" si="26"/>
        <v>/</v>
      </c>
      <c r="Z288" s="3" t="str">
        <f>IF('Programmes (ENG)'!Z288="","",VLOOKUP('Programmes (ENG)'!Z288, HIDE!G:H, 2, FALSE))</f>
        <v>Gastroenteroleg</v>
      </c>
      <c r="AA288" s="3" t="str">
        <f>IF('Programmes (ENG)'!AA288="Supervisor to be Confirmed",VLOOKUP('Programmes (ENG)'!AA288,HIDE!A:B,2,FALSE),IF('Programmes (ENG)'!AA288="","",'Programmes (ENG)'!AA288))</f>
        <v>Dr Bee Lee</v>
      </c>
      <c r="AB288" s="3" t="str">
        <f>'Programmes (ENG)'!AB288</f>
        <v>F1</v>
      </c>
      <c r="AC288" s="10">
        <f>'Programmes (ENG)'!AC288</f>
        <v>45021</v>
      </c>
      <c r="AD288" s="10">
        <f>'Programmes (ENG)'!AD288</f>
        <v>45139</v>
      </c>
      <c r="AE288" s="3" t="str">
        <f>VLOOKUP('Programmes (ENG)'!AE288,HIDE!A:B,2, FALSE)</f>
        <v>Bwrdd Iechyd Prifysgol Cwm Taf Morgannwg</v>
      </c>
      <c r="AF288" s="3" t="str">
        <f>VLOOKUP('Programmes (ENG)'!AF288, HIDE!$A:$B, 2, FALSE)</f>
        <v>Ysbyty Brenhinol Morgannwg</v>
      </c>
      <c r="AG288" s="3" t="str">
        <f>VLOOKUP('Programmes (ENG)'!AG288, HIDE!$A:$B, 2, FALSE)</f>
        <v>Llantrisant</v>
      </c>
      <c r="AH288" s="3" t="str">
        <f>VLOOKUP('Programmes (ENG)'!AH288,HIDE!G:H, 2, FALSE)</f>
        <v>Llawdriniaeth Gyffredinol</v>
      </c>
      <c r="AI288" s="3" t="str">
        <f t="shared" si="27"/>
        <v/>
      </c>
      <c r="AJ288" s="3" t="str">
        <f>IF('Programmes (ENG)'!AJ288="","",VLOOKUP('Programmes (ENG)'!AJ288, HIDE!G:H, 2, FALSE))</f>
        <v/>
      </c>
      <c r="AK288" s="3" t="str">
        <f>IF('Programmes (ENG)'!AK288="Supervisor to be Confirmed",VLOOKUP('Programmes (ENG)'!AK288,HIDE!A:B,2,FALSE),IF('Programmes (ENG)'!AK288="","",'Programmes (ENG)'!AK288))</f>
        <v>Mr Mike Rocker</v>
      </c>
      <c r="AL288" s="10" t="str">
        <f>IF('Programmes (ENG)'!AL288="", "", 'Programmes (ENG)'!AL288)</f>
        <v/>
      </c>
      <c r="AM288" s="10" t="str">
        <f>IF('Programmes (ENG)'!AM288="", "", 'Programmes (ENG)'!AM288)</f>
        <v/>
      </c>
      <c r="AN288" s="9" t="str">
        <f>IF('Programmes (ENG)'!AN288="","",VLOOKUP('Programmes (ENG)'!AN288,HIDE!A:B,2,FALSE))</f>
        <v/>
      </c>
      <c r="AO288" s="9" t="str">
        <f>IF('Programmes (ENG)'!AO288="","",VLOOKUP('Programmes (ENG)'!AO288,HIDE!A:B,2,FALSE))</f>
        <v/>
      </c>
      <c r="AP288" s="9" t="str">
        <f>IF('Programmes (ENG)'!AP288="","",VLOOKUP('Programmes (ENG)'!AP288,HIDE!$A:$B,2,FALSE))</f>
        <v/>
      </c>
      <c r="AQ288" s="9" t="str">
        <f t="shared" si="28"/>
        <v/>
      </c>
      <c r="AR288" s="9" t="str">
        <f>IF('Programmes (ENG)'!AR288="","",VLOOKUP('Programmes (ENG)'!AR288,HIDE!A:B,2,FALSE))</f>
        <v/>
      </c>
      <c r="AS288" s="9" t="str">
        <f t="shared" si="29"/>
        <v/>
      </c>
      <c r="AT288" s="9" t="str">
        <f>IF('Programmes (ENG)'!AT288="Supervisor to be Confirmed",VLOOKUP('Programmes (ENG)'!AT288,HIDE!A:B,2,FALSE),IF('Programmes (ENG)'!AT288="","",'Programmes (ENG)'!AT288))</f>
        <v/>
      </c>
    </row>
    <row r="289" spans="1:46" hidden="1" x14ac:dyDescent="0.25">
      <c r="A289" s="3" t="str">
        <f>'Programmes (ENG)'!A289</f>
        <v>FP</v>
      </c>
      <c r="B289" s="3" t="str">
        <f>'Programmes (ENG)'!B289</f>
        <v>F1/7A5S/096c</v>
      </c>
      <c r="C289" s="3" t="str">
        <f>'Programmes (ENG)'!C289</f>
        <v>WAL/FP/096c</v>
      </c>
      <c r="D289" s="3" t="s">
        <v>872</v>
      </c>
      <c r="E289" s="5">
        <f>'Programmes (ENG)'!E289</f>
        <v>1</v>
      </c>
      <c r="F289" s="9" t="str">
        <f t="shared" si="24"/>
        <v xml:space="preserve">Llawdriniaeth Gyffredinol, Wroleg, Meddygaeth Gyffredinol (Mewnol)/Gastroenteroleg </v>
      </c>
      <c r="G289" s="9" t="str">
        <f>IF('Programmes (ENG)'!G289="Supervisor to be Confirmed",VLOOKUP('Programmes (ENG)'!G289,HIDE!A:B,2,FALSE),IF('Programmes (ENG)'!G289="","",'Programmes (ENG)'!G289))</f>
        <v>Mr Mike Rocker</v>
      </c>
      <c r="H289" s="5" t="str">
        <f>'Programmes (ENG)'!H289</f>
        <v>F1</v>
      </c>
      <c r="I289" s="6">
        <f>'Programmes (ENG)'!I289</f>
        <v>44770</v>
      </c>
      <c r="J289" s="6">
        <f>'Programmes (ENG)'!J289</f>
        <v>44901</v>
      </c>
      <c r="K289" s="3" t="str">
        <f>VLOOKUP('Programmes (ENG)'!K289,HIDE!A:B,2, FALSE)</f>
        <v>Bwrdd Iechyd Prifysgol Cwm Taf Morgannwg</v>
      </c>
      <c r="L289" s="3" t="str">
        <f>VLOOKUP('Programmes (ENG)'!L289, HIDE!$A:$B, 2, FALSE)</f>
        <v>Ysbyty Brenhinol Morgannwg</v>
      </c>
      <c r="M289" s="3" t="str">
        <f>VLOOKUP('Programmes (ENG)'!M289, HIDE!$A:$B, 2, FALSE)</f>
        <v>Llantrisant</v>
      </c>
      <c r="N289" s="3" t="str">
        <f>VLOOKUP('Programmes (ENG)'!N289,HIDE!G:H, 2, FALSE)</f>
        <v>Llawdriniaeth Gyffredinol</v>
      </c>
      <c r="O289" s="3" t="str">
        <f t="shared" si="25"/>
        <v/>
      </c>
      <c r="P289" s="3" t="str">
        <f>IF('Programmes (ENG)'!P289="","",VLOOKUP('Programmes (ENG)'!P289, HIDE!G:H, 2, FALSE))</f>
        <v/>
      </c>
      <c r="Q289" s="3" t="str">
        <f>IF('Programmes (ENG)'!Q289="Supervisor to be Confirmed",VLOOKUP('Programmes (ENG)'!Q289,HIDE!A:B,2,FALSE),IF('Programmes (ENG)'!Q289="","",'Programmes (ENG)'!Q289))</f>
        <v>Mr Mike Rocker</v>
      </c>
      <c r="R289" s="3" t="str">
        <f>'Programmes (ENG)'!R289</f>
        <v>F1</v>
      </c>
      <c r="S289" s="10">
        <f>'Programmes (ENG)'!S289</f>
        <v>44537</v>
      </c>
      <c r="T289" s="10">
        <f>'Programmes (ENG)'!T289</f>
        <v>45020</v>
      </c>
      <c r="U289" s="3" t="str">
        <f>VLOOKUP('Programmes (ENG)'!U289,HIDE!A:B,2, FALSE)</f>
        <v>Bwrdd Iechyd Prifysgol Cwm Taf Morgannwg</v>
      </c>
      <c r="V289" s="3" t="str">
        <f>VLOOKUP('Programmes (ENG)'!V289, HIDE!$A:$B, 2, FALSE)</f>
        <v>Ysbyty Brenhinol Morgannwg</v>
      </c>
      <c r="W289" s="3" t="str">
        <f>VLOOKUP('Programmes (ENG)'!W289, HIDE!$A:$B, 2, FALSE)</f>
        <v>Llantrisant</v>
      </c>
      <c r="X289" s="3" t="str">
        <f>VLOOKUP('Programmes (ENG)'!X289,HIDE!G:H, 2, FALSE)</f>
        <v>Wroleg</v>
      </c>
      <c r="Y289" s="3" t="str">
        <f t="shared" si="26"/>
        <v/>
      </c>
      <c r="Z289" s="3" t="str">
        <f>IF('Programmes (ENG)'!Z289="","",VLOOKUP('Programmes (ENG)'!Z289, HIDE!G:H, 2, FALSE))</f>
        <v/>
      </c>
      <c r="AA289" s="3" t="str">
        <f>IF('Programmes (ENG)'!AA289="Supervisor to be Confirmed",VLOOKUP('Programmes (ENG)'!AA289,HIDE!A:B,2,FALSE),IF('Programmes (ENG)'!AA289="","",'Programmes (ENG)'!AA289))</f>
        <v xml:space="preserve">Mr Tim Appanna </v>
      </c>
      <c r="AB289" s="3" t="str">
        <f>'Programmes (ENG)'!AB289</f>
        <v>F1</v>
      </c>
      <c r="AC289" s="10">
        <f>'Programmes (ENG)'!AC289</f>
        <v>45021</v>
      </c>
      <c r="AD289" s="10">
        <f>'Programmes (ENG)'!AD289</f>
        <v>45139</v>
      </c>
      <c r="AE289" s="3" t="str">
        <f>VLOOKUP('Programmes (ENG)'!AE289,HIDE!A:B,2, FALSE)</f>
        <v>Bwrdd Iechyd Prifysgol Cwm Taf Morgannwg</v>
      </c>
      <c r="AF289" s="3" t="str">
        <f>VLOOKUP('Programmes (ENG)'!AF289, HIDE!$A:$B, 2, FALSE)</f>
        <v>Ysbyty Brenhinol Morgannwg</v>
      </c>
      <c r="AG289" s="3" t="str">
        <f>VLOOKUP('Programmes (ENG)'!AG289, HIDE!$A:$B, 2, FALSE)</f>
        <v>Llantrisant</v>
      </c>
      <c r="AH289" s="3" t="str">
        <f>VLOOKUP('Programmes (ENG)'!AH289,HIDE!G:H, 2, FALSE)</f>
        <v>Meddygaeth Gyffredinol (Mewnol)</v>
      </c>
      <c r="AI289" s="3" t="str">
        <f t="shared" si="27"/>
        <v>/</v>
      </c>
      <c r="AJ289" s="3" t="str">
        <f>IF('Programmes (ENG)'!AJ289="","",VLOOKUP('Programmes (ENG)'!AJ289, HIDE!G:H, 2, FALSE))</f>
        <v>Gastroenteroleg</v>
      </c>
      <c r="AK289" s="3" t="str">
        <f>IF('Programmes (ENG)'!AK289="Supervisor to be Confirmed",VLOOKUP('Programmes (ENG)'!AK289,HIDE!A:B,2,FALSE),IF('Programmes (ENG)'!AK289="","",'Programmes (ENG)'!AK289))</f>
        <v>Dr Bee Lee</v>
      </c>
      <c r="AL289" s="10" t="str">
        <f>IF('Programmes (ENG)'!AL289="", "", 'Programmes (ENG)'!AL289)</f>
        <v/>
      </c>
      <c r="AM289" s="10" t="str">
        <f>IF('Programmes (ENG)'!AM289="", "", 'Programmes (ENG)'!AM289)</f>
        <v/>
      </c>
      <c r="AN289" s="9" t="str">
        <f>IF('Programmes (ENG)'!AN289="","",VLOOKUP('Programmes (ENG)'!AN289,HIDE!A:B,2,FALSE))</f>
        <v/>
      </c>
      <c r="AO289" s="9" t="str">
        <f>IF('Programmes (ENG)'!AO289="","",VLOOKUP('Programmes (ENG)'!AO289,HIDE!A:B,2,FALSE))</f>
        <v/>
      </c>
      <c r="AP289" s="9" t="str">
        <f>IF('Programmes (ENG)'!AP289="","",VLOOKUP('Programmes (ENG)'!AP289,HIDE!$A:$B,2,FALSE))</f>
        <v/>
      </c>
      <c r="AQ289" s="9" t="str">
        <f t="shared" si="28"/>
        <v/>
      </c>
      <c r="AR289" s="9" t="str">
        <f>IF('Programmes (ENG)'!AR289="","",VLOOKUP('Programmes (ENG)'!AR289,HIDE!A:B,2,FALSE))</f>
        <v/>
      </c>
      <c r="AS289" s="9" t="str">
        <f t="shared" si="29"/>
        <v/>
      </c>
      <c r="AT289" s="9" t="str">
        <f>IF('Programmes (ENG)'!AT289="Supervisor to be Confirmed",VLOOKUP('Programmes (ENG)'!AT289,HIDE!A:B,2,FALSE),IF('Programmes (ENG)'!AT289="","",'Programmes (ENG)'!AT289))</f>
        <v/>
      </c>
    </row>
    <row r="290" spans="1:46" hidden="1" x14ac:dyDescent="0.25">
      <c r="A290" s="3" t="str">
        <f>'Programmes (ENG)'!A290</f>
        <v>FP</v>
      </c>
      <c r="B290" s="3" t="str">
        <f>'Programmes (ENG)'!B290</f>
        <v>F1/7A5S/097a</v>
      </c>
      <c r="C290" s="3" t="str">
        <f>'Programmes (ENG)'!C290</f>
        <v>WAL/FP/097a</v>
      </c>
      <c r="D290" s="3" t="s">
        <v>872</v>
      </c>
      <c r="E290" s="5">
        <f>'Programmes (ENG)'!E290</f>
        <v>1</v>
      </c>
      <c r="F290" s="9" t="str">
        <f t="shared" si="24"/>
        <v xml:space="preserve">Cardioleg, Llawdriniaeth Gyffredinol, Meddygaeth Fewnol Acíwt </v>
      </c>
      <c r="G290" s="9" t="str">
        <f>IF('Programmes (ENG)'!G290="Supervisor to be Confirmed",VLOOKUP('Programmes (ENG)'!G290,HIDE!A:B,2,FALSE),IF('Programmes (ENG)'!G290="","",'Programmes (ENG)'!G290))</f>
        <v xml:space="preserve">Dr John Huish </v>
      </c>
      <c r="H290" s="5" t="str">
        <f>'Programmes (ENG)'!H290</f>
        <v>F1</v>
      </c>
      <c r="I290" s="6">
        <f>'Programmes (ENG)'!I290</f>
        <v>44770</v>
      </c>
      <c r="J290" s="6">
        <f>'Programmes (ENG)'!J290</f>
        <v>44901</v>
      </c>
      <c r="K290" s="3" t="str">
        <f>VLOOKUP('Programmes (ENG)'!K290,HIDE!A:B,2, FALSE)</f>
        <v>Bwrdd Iechyd Prifysgol Cwm Taf Morgannwg</v>
      </c>
      <c r="L290" s="3" t="str">
        <f>VLOOKUP('Programmes (ENG)'!L290, HIDE!$A:$B, 2, FALSE)</f>
        <v>Ysbyty Brenhinol Morgannwg</v>
      </c>
      <c r="M290" s="3" t="str">
        <f>VLOOKUP('Programmes (ENG)'!M290, HIDE!$A:$B, 2, FALSE)</f>
        <v>Llantrisant</v>
      </c>
      <c r="N290" s="3" t="str">
        <f>VLOOKUP('Programmes (ENG)'!N290,HIDE!G:H, 2, FALSE)</f>
        <v>Cardioleg</v>
      </c>
      <c r="O290" s="3" t="str">
        <f t="shared" si="25"/>
        <v/>
      </c>
      <c r="P290" s="3" t="str">
        <f>IF('Programmes (ENG)'!P290="","",VLOOKUP('Programmes (ENG)'!P290, HIDE!G:H, 2, FALSE))</f>
        <v/>
      </c>
      <c r="Q290" s="3" t="str">
        <f>IF('Programmes (ENG)'!Q290="Supervisor to be Confirmed",VLOOKUP('Programmes (ENG)'!Q290,HIDE!A:B,2,FALSE),IF('Programmes (ENG)'!Q290="","",'Programmes (ENG)'!Q290))</f>
        <v xml:space="preserve">Dr John Huish </v>
      </c>
      <c r="R290" s="3" t="str">
        <f>'Programmes (ENG)'!R290</f>
        <v>F1</v>
      </c>
      <c r="S290" s="10">
        <f>'Programmes (ENG)'!S290</f>
        <v>44537</v>
      </c>
      <c r="T290" s="10">
        <f>'Programmes (ENG)'!T290</f>
        <v>45020</v>
      </c>
      <c r="U290" s="3" t="str">
        <f>VLOOKUP('Programmes (ENG)'!U290,HIDE!A:B,2, FALSE)</f>
        <v>Bwrdd Iechyd Prifysgol Cwm Taf Morgannwg</v>
      </c>
      <c r="V290" s="3" t="str">
        <f>VLOOKUP('Programmes (ENG)'!V290, HIDE!$A:$B, 2, FALSE)</f>
        <v>Ysbyty Brenhinol Morgannwg</v>
      </c>
      <c r="W290" s="3" t="str">
        <f>VLOOKUP('Programmes (ENG)'!W290, HIDE!$A:$B, 2, FALSE)</f>
        <v>Llantrisant</v>
      </c>
      <c r="X290" s="3" t="str">
        <f>VLOOKUP('Programmes (ENG)'!X290,HIDE!G:H, 2, FALSE)</f>
        <v>Llawdriniaeth Gyffredinol</v>
      </c>
      <c r="Y290" s="3" t="str">
        <f t="shared" si="26"/>
        <v/>
      </c>
      <c r="Z290" s="3" t="str">
        <f>IF('Programmes (ENG)'!Z290="","",VLOOKUP('Programmes (ENG)'!Z290, HIDE!G:H, 2, FALSE))</f>
        <v/>
      </c>
      <c r="AA290" s="3" t="str">
        <f>IF('Programmes (ENG)'!AA290="Supervisor to be Confirmed",VLOOKUP('Programmes (ENG)'!AA290,HIDE!A:B,2,FALSE),IF('Programmes (ENG)'!AA290="","",'Programmes (ENG)'!AA290))</f>
        <v xml:space="preserve">Mr Tim Havard </v>
      </c>
      <c r="AB290" s="3" t="str">
        <f>'Programmes (ENG)'!AB290</f>
        <v>F1</v>
      </c>
      <c r="AC290" s="10">
        <f>'Programmes (ENG)'!AC290</f>
        <v>45021</v>
      </c>
      <c r="AD290" s="10">
        <f>'Programmes (ENG)'!AD290</f>
        <v>45139</v>
      </c>
      <c r="AE290" s="3" t="str">
        <f>VLOOKUP('Programmes (ENG)'!AE290,HIDE!A:B,2, FALSE)</f>
        <v>Bwrdd Iechyd Prifysgol Cwm Taf Morgannwg</v>
      </c>
      <c r="AF290" s="3" t="str">
        <f>VLOOKUP('Programmes (ENG)'!AF290, HIDE!$A:$B, 2, FALSE)</f>
        <v>Ysbyty Brenhinol Morgannwg</v>
      </c>
      <c r="AG290" s="3" t="str">
        <f>VLOOKUP('Programmes (ENG)'!AG290, HIDE!$A:$B, 2, FALSE)</f>
        <v>Llantrisant</v>
      </c>
      <c r="AH290" s="3" t="str">
        <f>VLOOKUP('Programmes (ENG)'!AH290,HIDE!G:H, 2, FALSE)</f>
        <v>Meddygaeth Fewnol Acíwt</v>
      </c>
      <c r="AI290" s="3" t="str">
        <f t="shared" si="27"/>
        <v/>
      </c>
      <c r="AJ290" s="3" t="str">
        <f>IF('Programmes (ENG)'!AJ290="","",VLOOKUP('Programmes (ENG)'!AJ290, HIDE!G:H, 2, FALSE))</f>
        <v/>
      </c>
      <c r="AK290" s="3" t="str">
        <f>IF('Programmes (ENG)'!AK290="Supervisor to be Confirmed",VLOOKUP('Programmes (ENG)'!AK290,HIDE!A:B,2,FALSE),IF('Programmes (ENG)'!AK290="","",'Programmes (ENG)'!AK290))</f>
        <v xml:space="preserve">Dr Nia Rathbone </v>
      </c>
      <c r="AL290" s="10" t="str">
        <f>IF('Programmes (ENG)'!AL290="", "", 'Programmes (ENG)'!AL290)</f>
        <v/>
      </c>
      <c r="AM290" s="10" t="str">
        <f>IF('Programmes (ENG)'!AM290="", "", 'Programmes (ENG)'!AM290)</f>
        <v/>
      </c>
      <c r="AN290" s="9" t="str">
        <f>IF('Programmes (ENG)'!AN290="","",VLOOKUP('Programmes (ENG)'!AN290,HIDE!A:B,2,FALSE))</f>
        <v/>
      </c>
      <c r="AO290" s="9" t="str">
        <f>IF('Programmes (ENG)'!AO290="","",VLOOKUP('Programmes (ENG)'!AO290,HIDE!A:B,2,FALSE))</f>
        <v/>
      </c>
      <c r="AP290" s="9" t="str">
        <f>IF('Programmes (ENG)'!AP290="","",VLOOKUP('Programmes (ENG)'!AP290,HIDE!$A:$B,2,FALSE))</f>
        <v/>
      </c>
      <c r="AQ290" s="9" t="str">
        <f t="shared" si="28"/>
        <v/>
      </c>
      <c r="AR290" s="9" t="str">
        <f>IF('Programmes (ENG)'!AR290="","",VLOOKUP('Programmes (ENG)'!AR290,HIDE!A:B,2,FALSE))</f>
        <v/>
      </c>
      <c r="AS290" s="9" t="str">
        <f t="shared" si="29"/>
        <v/>
      </c>
      <c r="AT290" s="9" t="str">
        <f>IF('Programmes (ENG)'!AT290="Supervisor to be Confirmed",VLOOKUP('Programmes (ENG)'!AT290,HIDE!A:B,2,FALSE),IF('Programmes (ENG)'!AT290="","",'Programmes (ENG)'!AT290))</f>
        <v/>
      </c>
    </row>
    <row r="291" spans="1:46" hidden="1" x14ac:dyDescent="0.25">
      <c r="A291" s="3" t="str">
        <f>'Programmes (ENG)'!A291</f>
        <v>FP</v>
      </c>
      <c r="B291" s="3" t="str">
        <f>'Programmes (ENG)'!B291</f>
        <v>F1/7A5S/097b</v>
      </c>
      <c r="C291" s="3" t="str">
        <f>'Programmes (ENG)'!C291</f>
        <v>WAL/FP/097b</v>
      </c>
      <c r="D291" s="3" t="s">
        <v>872</v>
      </c>
      <c r="E291" s="5">
        <f>'Programmes (ENG)'!E291</f>
        <v>1</v>
      </c>
      <c r="F291" s="9" t="str">
        <f t="shared" si="24"/>
        <v xml:space="preserve">Meddygaeth Fewnol Acíwt, Cardioleg, Llawdriniaeth Gyffredinol </v>
      </c>
      <c r="G291" s="9" t="str">
        <f>IF('Programmes (ENG)'!G291="Supervisor to be Confirmed",VLOOKUP('Programmes (ENG)'!G291,HIDE!A:B,2,FALSE),IF('Programmes (ENG)'!G291="","",'Programmes (ENG)'!G291))</f>
        <v xml:space="preserve">Dr Nia Rathbone </v>
      </c>
      <c r="H291" s="5" t="str">
        <f>'Programmes (ENG)'!H291</f>
        <v>F1</v>
      </c>
      <c r="I291" s="6">
        <f>'Programmes (ENG)'!I291</f>
        <v>44770</v>
      </c>
      <c r="J291" s="6">
        <f>'Programmes (ENG)'!J291</f>
        <v>44901</v>
      </c>
      <c r="K291" s="3" t="str">
        <f>VLOOKUP('Programmes (ENG)'!K291,HIDE!A:B,2, FALSE)</f>
        <v>Bwrdd Iechyd Prifysgol Cwm Taf Morgannwg</v>
      </c>
      <c r="L291" s="3" t="str">
        <f>VLOOKUP('Programmes (ENG)'!L291, HIDE!$A:$B, 2, FALSE)</f>
        <v>Ysbyty Brenhinol Morgannwg</v>
      </c>
      <c r="M291" s="3" t="str">
        <f>VLOOKUP('Programmes (ENG)'!M291, HIDE!$A:$B, 2, FALSE)</f>
        <v>Llantrisant</v>
      </c>
      <c r="N291" s="3" t="str">
        <f>VLOOKUP('Programmes (ENG)'!N291,HIDE!G:H, 2, FALSE)</f>
        <v>Meddygaeth Fewnol Acíwt</v>
      </c>
      <c r="O291" s="3" t="str">
        <f t="shared" si="25"/>
        <v/>
      </c>
      <c r="P291" s="3" t="str">
        <f>IF('Programmes (ENG)'!P291="","",VLOOKUP('Programmes (ENG)'!P291, HIDE!G:H, 2, FALSE))</f>
        <v/>
      </c>
      <c r="Q291" s="3" t="str">
        <f>IF('Programmes (ENG)'!Q291="Supervisor to be Confirmed",VLOOKUP('Programmes (ENG)'!Q291,HIDE!A:B,2,FALSE),IF('Programmes (ENG)'!Q291="","",'Programmes (ENG)'!Q291))</f>
        <v xml:space="preserve">Dr Nia Rathbone </v>
      </c>
      <c r="R291" s="3" t="str">
        <f>'Programmes (ENG)'!R291</f>
        <v>F1</v>
      </c>
      <c r="S291" s="10">
        <f>'Programmes (ENG)'!S291</f>
        <v>44537</v>
      </c>
      <c r="T291" s="10">
        <f>'Programmes (ENG)'!T291</f>
        <v>45020</v>
      </c>
      <c r="U291" s="3" t="str">
        <f>VLOOKUP('Programmes (ENG)'!U291,HIDE!A:B,2, FALSE)</f>
        <v>Bwrdd Iechyd Prifysgol Cwm Taf Morgannwg</v>
      </c>
      <c r="V291" s="3" t="str">
        <f>VLOOKUP('Programmes (ENG)'!V291, HIDE!$A:$B, 2, FALSE)</f>
        <v>Ysbyty Brenhinol Morgannwg</v>
      </c>
      <c r="W291" s="3" t="str">
        <f>VLOOKUP('Programmes (ENG)'!W291, HIDE!$A:$B, 2, FALSE)</f>
        <v>Llantrisant</v>
      </c>
      <c r="X291" s="3" t="str">
        <f>VLOOKUP('Programmes (ENG)'!X291,HIDE!G:H, 2, FALSE)</f>
        <v>Cardioleg</v>
      </c>
      <c r="Y291" s="3" t="str">
        <f t="shared" si="26"/>
        <v/>
      </c>
      <c r="Z291" s="3" t="str">
        <f>IF('Programmes (ENG)'!Z291="","",VLOOKUP('Programmes (ENG)'!Z291, HIDE!G:H, 2, FALSE))</f>
        <v/>
      </c>
      <c r="AA291" s="3" t="str">
        <f>IF('Programmes (ENG)'!AA291="Supervisor to be Confirmed",VLOOKUP('Programmes (ENG)'!AA291,HIDE!A:B,2,FALSE),IF('Programmes (ENG)'!AA291="","",'Programmes (ENG)'!AA291))</f>
        <v xml:space="preserve">Dr John Huish </v>
      </c>
      <c r="AB291" s="3" t="str">
        <f>'Programmes (ENG)'!AB291</f>
        <v>F1</v>
      </c>
      <c r="AC291" s="10">
        <f>'Programmes (ENG)'!AC291</f>
        <v>45021</v>
      </c>
      <c r="AD291" s="10">
        <f>'Programmes (ENG)'!AD291</f>
        <v>45139</v>
      </c>
      <c r="AE291" s="3" t="str">
        <f>VLOOKUP('Programmes (ENG)'!AE291,HIDE!A:B,2, FALSE)</f>
        <v>Bwrdd Iechyd Prifysgol Cwm Taf Morgannwg</v>
      </c>
      <c r="AF291" s="3" t="str">
        <f>VLOOKUP('Programmes (ENG)'!AF291, HIDE!$A:$B, 2, FALSE)</f>
        <v>Ysbyty Brenhinol Morgannwg</v>
      </c>
      <c r="AG291" s="3" t="str">
        <f>VLOOKUP('Programmes (ENG)'!AG291, HIDE!$A:$B, 2, FALSE)</f>
        <v>Llantrisant</v>
      </c>
      <c r="AH291" s="3" t="str">
        <f>VLOOKUP('Programmes (ENG)'!AH291,HIDE!G:H, 2, FALSE)</f>
        <v>Llawdriniaeth Gyffredinol</v>
      </c>
      <c r="AI291" s="3" t="str">
        <f t="shared" si="27"/>
        <v/>
      </c>
      <c r="AJ291" s="3" t="str">
        <f>IF('Programmes (ENG)'!AJ291="","",VLOOKUP('Programmes (ENG)'!AJ291, HIDE!G:H, 2, FALSE))</f>
        <v/>
      </c>
      <c r="AK291" s="3" t="str">
        <f>IF('Programmes (ENG)'!AK291="Supervisor to be Confirmed",VLOOKUP('Programmes (ENG)'!AK291,HIDE!A:B,2,FALSE),IF('Programmes (ENG)'!AK291="","",'Programmes (ENG)'!AK291))</f>
        <v xml:space="preserve">Mr Tim Havard </v>
      </c>
      <c r="AL291" s="10" t="str">
        <f>IF('Programmes (ENG)'!AL291="", "", 'Programmes (ENG)'!AL291)</f>
        <v/>
      </c>
      <c r="AM291" s="10" t="str">
        <f>IF('Programmes (ENG)'!AM291="", "", 'Programmes (ENG)'!AM291)</f>
        <v/>
      </c>
      <c r="AN291" s="9" t="str">
        <f>IF('Programmes (ENG)'!AN291="","",VLOOKUP('Programmes (ENG)'!AN291,HIDE!A:B,2,FALSE))</f>
        <v/>
      </c>
      <c r="AO291" s="9" t="str">
        <f>IF('Programmes (ENG)'!AO291="","",VLOOKUP('Programmes (ENG)'!AO291,HIDE!A:B,2,FALSE))</f>
        <v/>
      </c>
      <c r="AP291" s="9" t="str">
        <f>IF('Programmes (ENG)'!AP291="","",VLOOKUP('Programmes (ENG)'!AP291,HIDE!$A:$B,2,FALSE))</f>
        <v/>
      </c>
      <c r="AQ291" s="9" t="str">
        <f t="shared" si="28"/>
        <v/>
      </c>
      <c r="AR291" s="9" t="str">
        <f>IF('Programmes (ENG)'!AR291="","",VLOOKUP('Programmes (ENG)'!AR291,HIDE!A:B,2,FALSE))</f>
        <v/>
      </c>
      <c r="AS291" s="9" t="str">
        <f t="shared" si="29"/>
        <v/>
      </c>
      <c r="AT291" s="9" t="str">
        <f>IF('Programmes (ENG)'!AT291="Supervisor to be Confirmed",VLOOKUP('Programmes (ENG)'!AT291,HIDE!A:B,2,FALSE),IF('Programmes (ENG)'!AT291="","",'Programmes (ENG)'!AT291))</f>
        <v/>
      </c>
    </row>
    <row r="292" spans="1:46" hidden="1" x14ac:dyDescent="0.25">
      <c r="A292" s="3" t="str">
        <f>'Programmes (ENG)'!A292</f>
        <v>FP</v>
      </c>
      <c r="B292" s="3" t="str">
        <f>'Programmes (ENG)'!B292</f>
        <v>F1/7A5S/097c</v>
      </c>
      <c r="C292" s="3" t="str">
        <f>'Programmes (ENG)'!C292</f>
        <v>WAL/FP/097c</v>
      </c>
      <c r="D292" s="3" t="s">
        <v>872</v>
      </c>
      <c r="E292" s="5">
        <f>'Programmes (ENG)'!E292</f>
        <v>1</v>
      </c>
      <c r="F292" s="9" t="str">
        <f t="shared" si="24"/>
        <v xml:space="preserve">Llawdriniaeth Gyffredinol, Meddygaeth Fewnol Acíwt, Cardioleg </v>
      </c>
      <c r="G292" s="9" t="str">
        <f>IF('Programmes (ENG)'!G292="Supervisor to be Confirmed",VLOOKUP('Programmes (ENG)'!G292,HIDE!A:B,2,FALSE),IF('Programmes (ENG)'!G292="","",'Programmes (ENG)'!G292))</f>
        <v xml:space="preserve">Mr Tim Havard </v>
      </c>
      <c r="H292" s="5" t="str">
        <f>'Programmes (ENG)'!H292</f>
        <v>F1</v>
      </c>
      <c r="I292" s="6">
        <f>'Programmes (ENG)'!I292</f>
        <v>44770</v>
      </c>
      <c r="J292" s="6">
        <f>'Programmes (ENG)'!J292</f>
        <v>44901</v>
      </c>
      <c r="K292" s="3" t="str">
        <f>VLOOKUP('Programmes (ENG)'!K292,HIDE!A:B,2, FALSE)</f>
        <v>Bwrdd Iechyd Prifysgol Cwm Taf Morgannwg</v>
      </c>
      <c r="L292" s="3" t="str">
        <f>VLOOKUP('Programmes (ENG)'!L292, HIDE!$A:$B, 2, FALSE)</f>
        <v>Ysbyty Brenhinol Morgannwg</v>
      </c>
      <c r="M292" s="3" t="str">
        <f>VLOOKUP('Programmes (ENG)'!M292, HIDE!$A:$B, 2, FALSE)</f>
        <v>Llantrisant</v>
      </c>
      <c r="N292" s="3" t="str">
        <f>VLOOKUP('Programmes (ENG)'!N292,HIDE!G:H, 2, FALSE)</f>
        <v>Llawdriniaeth Gyffredinol</v>
      </c>
      <c r="O292" s="3" t="str">
        <f t="shared" si="25"/>
        <v/>
      </c>
      <c r="P292" s="3" t="str">
        <f>IF('Programmes (ENG)'!P292="","",VLOOKUP('Programmes (ENG)'!P292, HIDE!G:H, 2, FALSE))</f>
        <v/>
      </c>
      <c r="Q292" s="3" t="str">
        <f>IF('Programmes (ENG)'!Q292="Supervisor to be Confirmed",VLOOKUP('Programmes (ENG)'!Q292,HIDE!A:B,2,FALSE),IF('Programmes (ENG)'!Q292="","",'Programmes (ENG)'!Q292))</f>
        <v xml:space="preserve">Mr Tim Havard </v>
      </c>
      <c r="R292" s="3" t="str">
        <f>'Programmes (ENG)'!R292</f>
        <v>F1</v>
      </c>
      <c r="S292" s="10">
        <f>'Programmes (ENG)'!S292</f>
        <v>44537</v>
      </c>
      <c r="T292" s="10">
        <f>'Programmes (ENG)'!T292</f>
        <v>45020</v>
      </c>
      <c r="U292" s="3" t="str">
        <f>VLOOKUP('Programmes (ENG)'!U292,HIDE!A:B,2, FALSE)</f>
        <v>Bwrdd Iechyd Prifysgol Cwm Taf Morgannwg</v>
      </c>
      <c r="V292" s="3" t="str">
        <f>VLOOKUP('Programmes (ENG)'!V292, HIDE!$A:$B, 2, FALSE)</f>
        <v>Ysbyty Brenhinol Morgannwg</v>
      </c>
      <c r="W292" s="3" t="str">
        <f>VLOOKUP('Programmes (ENG)'!W292, HIDE!$A:$B, 2, FALSE)</f>
        <v>Llantrisant</v>
      </c>
      <c r="X292" s="3" t="str">
        <f>VLOOKUP('Programmes (ENG)'!X292,HIDE!G:H, 2, FALSE)</f>
        <v>Meddygaeth Fewnol Acíwt</v>
      </c>
      <c r="Y292" s="3" t="str">
        <f t="shared" si="26"/>
        <v/>
      </c>
      <c r="Z292" s="3" t="str">
        <f>IF('Programmes (ENG)'!Z292="","",VLOOKUP('Programmes (ENG)'!Z292, HIDE!G:H, 2, FALSE))</f>
        <v/>
      </c>
      <c r="AA292" s="3" t="str">
        <f>IF('Programmes (ENG)'!AA292="Supervisor to be Confirmed",VLOOKUP('Programmes (ENG)'!AA292,HIDE!A:B,2,FALSE),IF('Programmes (ENG)'!AA292="","",'Programmes (ENG)'!AA292))</f>
        <v xml:space="preserve">Dr Nia Rathbone </v>
      </c>
      <c r="AB292" s="3" t="str">
        <f>'Programmes (ENG)'!AB292</f>
        <v>F1</v>
      </c>
      <c r="AC292" s="10">
        <f>'Programmes (ENG)'!AC292</f>
        <v>45021</v>
      </c>
      <c r="AD292" s="10">
        <f>'Programmes (ENG)'!AD292</f>
        <v>45139</v>
      </c>
      <c r="AE292" s="3" t="str">
        <f>VLOOKUP('Programmes (ENG)'!AE292,HIDE!A:B,2, FALSE)</f>
        <v>Bwrdd Iechyd Prifysgol Cwm Taf Morgannwg</v>
      </c>
      <c r="AF292" s="3" t="str">
        <f>VLOOKUP('Programmes (ENG)'!AF292, HIDE!$A:$B, 2, FALSE)</f>
        <v>Ysbyty Brenhinol Morgannwg</v>
      </c>
      <c r="AG292" s="3" t="str">
        <f>VLOOKUP('Programmes (ENG)'!AG292, HIDE!$A:$B, 2, FALSE)</f>
        <v>Llantrisant</v>
      </c>
      <c r="AH292" s="3" t="str">
        <f>VLOOKUP('Programmes (ENG)'!AH292,HIDE!G:H, 2, FALSE)</f>
        <v>Cardioleg</v>
      </c>
      <c r="AI292" s="3" t="str">
        <f t="shared" si="27"/>
        <v/>
      </c>
      <c r="AJ292" s="3" t="str">
        <f>IF('Programmes (ENG)'!AJ292="","",VLOOKUP('Programmes (ENG)'!AJ292, HIDE!G:H, 2, FALSE))</f>
        <v/>
      </c>
      <c r="AK292" s="3" t="str">
        <f>IF('Programmes (ENG)'!AK292="Supervisor to be Confirmed",VLOOKUP('Programmes (ENG)'!AK292,HIDE!A:B,2,FALSE),IF('Programmes (ENG)'!AK292="","",'Programmes (ENG)'!AK292))</f>
        <v xml:space="preserve">Dr John Huish </v>
      </c>
      <c r="AL292" s="10" t="str">
        <f>IF('Programmes (ENG)'!AL292="", "", 'Programmes (ENG)'!AL292)</f>
        <v/>
      </c>
      <c r="AM292" s="10" t="str">
        <f>IF('Programmes (ENG)'!AM292="", "", 'Programmes (ENG)'!AM292)</f>
        <v/>
      </c>
      <c r="AN292" s="9" t="str">
        <f>IF('Programmes (ENG)'!AN292="","",VLOOKUP('Programmes (ENG)'!AN292,HIDE!A:B,2,FALSE))</f>
        <v/>
      </c>
      <c r="AO292" s="9" t="str">
        <f>IF('Programmes (ENG)'!AO292="","",VLOOKUP('Programmes (ENG)'!AO292,HIDE!A:B,2,FALSE))</f>
        <v/>
      </c>
      <c r="AP292" s="9" t="str">
        <f>IF('Programmes (ENG)'!AP292="","",VLOOKUP('Programmes (ENG)'!AP292,HIDE!$A:$B,2,FALSE))</f>
        <v/>
      </c>
      <c r="AQ292" s="9" t="str">
        <f t="shared" si="28"/>
        <v/>
      </c>
      <c r="AR292" s="9" t="str">
        <f>IF('Programmes (ENG)'!AR292="","",VLOOKUP('Programmes (ENG)'!AR292,HIDE!A:B,2,FALSE))</f>
        <v/>
      </c>
      <c r="AS292" s="9" t="str">
        <f t="shared" si="29"/>
        <v/>
      </c>
      <c r="AT292" s="9" t="str">
        <f>IF('Programmes (ENG)'!AT292="Supervisor to be Confirmed",VLOOKUP('Programmes (ENG)'!AT292,HIDE!A:B,2,FALSE),IF('Programmes (ENG)'!AT292="","",'Programmes (ENG)'!AT292))</f>
        <v/>
      </c>
    </row>
    <row r="293" spans="1:46" hidden="1" x14ac:dyDescent="0.25">
      <c r="A293" s="36" t="str">
        <f>'Programmes (ENG)'!A293</f>
        <v>FP</v>
      </c>
      <c r="B293" s="3" t="str">
        <f>'Programmes (ENG)'!B293</f>
        <v>F1/7A5S/098a</v>
      </c>
      <c r="C293" s="3" t="str">
        <f>'Programmes (ENG)'!C293</f>
        <v>WAL/FP/098a</v>
      </c>
      <c r="D293" s="3" t="s">
        <v>872</v>
      </c>
      <c r="E293" s="5">
        <f>'Programmes (ENG)'!E293</f>
        <v>1</v>
      </c>
      <c r="F293" s="9" t="str">
        <f t="shared" si="24"/>
        <v xml:space="preserve">Meddygaeth Gyffredinol (Mewnol)/Meddygaeth Geriatreg, Llawdriniaeth Gyffredinol/Llawdriniaeth y Colon a'r Rhefr, Meddygaeth Gyffredinol (Mewnol)/Gastroenteroleg </v>
      </c>
      <c r="G293" s="9" t="str">
        <f>IF('Programmes (ENG)'!G293="Supervisor to be Confirmed",VLOOKUP('Programmes (ENG)'!G293,HIDE!A:B,2,FALSE),IF('Programmes (ENG)'!G293="","",'Programmes (ENG)'!G293))</f>
        <v>Dr Robin Martin</v>
      </c>
      <c r="H293" s="5" t="str">
        <f>'Programmes (ENG)'!H293</f>
        <v>F1</v>
      </c>
      <c r="I293" s="6">
        <f>'Programmes (ENG)'!I293</f>
        <v>44770</v>
      </c>
      <c r="J293" s="6">
        <f>'Programmes (ENG)'!J293</f>
        <v>44901</v>
      </c>
      <c r="K293" s="3" t="str">
        <f>VLOOKUP('Programmes (ENG)'!K293,HIDE!A:B,2, FALSE)</f>
        <v>Bwrdd Iechyd Prifysgol Cwm Taf Morgannwg</v>
      </c>
      <c r="L293" s="3" t="str">
        <f>VLOOKUP('Programmes (ENG)'!L293, HIDE!$A:$B, 2, FALSE)</f>
        <v>Ysbyty Brenhinol Morgannwg</v>
      </c>
      <c r="M293" s="3" t="str">
        <f>VLOOKUP('Programmes (ENG)'!M293, HIDE!$A:$B, 2, FALSE)</f>
        <v>Llantrisant</v>
      </c>
      <c r="N293" s="3" t="str">
        <f>VLOOKUP('Programmes (ENG)'!N293,HIDE!G:H, 2, FALSE)</f>
        <v>Meddygaeth Gyffredinol (Mewnol)</v>
      </c>
      <c r="O293" s="3" t="str">
        <f t="shared" si="25"/>
        <v>/</v>
      </c>
      <c r="P293" s="3" t="str">
        <f>IF('Programmes (ENG)'!P293="","",VLOOKUP('Programmes (ENG)'!P293, HIDE!G:H, 2, FALSE))</f>
        <v>Meddygaeth Geriatreg</v>
      </c>
      <c r="Q293" s="3" t="str">
        <f>IF('Programmes (ENG)'!Q293="Supervisor to be Confirmed",VLOOKUP('Programmes (ENG)'!Q293,HIDE!A:B,2,FALSE),IF('Programmes (ENG)'!Q293="","",'Programmes (ENG)'!Q293))</f>
        <v>Dr Robin Martin</v>
      </c>
      <c r="R293" s="3" t="str">
        <f>'Programmes (ENG)'!R293</f>
        <v>F1</v>
      </c>
      <c r="S293" s="10">
        <f>'Programmes (ENG)'!S293</f>
        <v>44537</v>
      </c>
      <c r="T293" s="10">
        <f>'Programmes (ENG)'!T293</f>
        <v>45020</v>
      </c>
      <c r="U293" s="3" t="str">
        <f>VLOOKUP('Programmes (ENG)'!U293,HIDE!A:B,2, FALSE)</f>
        <v>Bwrdd Iechyd Prifysgol Cwm Taf Morgannwg</v>
      </c>
      <c r="V293" s="3" t="str">
        <f>VLOOKUP('Programmes (ENG)'!V293, HIDE!$A:$B, 2, FALSE)</f>
        <v>Ysbyty Brenhinol Morgannwg</v>
      </c>
      <c r="W293" s="3" t="str">
        <f>VLOOKUP('Programmes (ENG)'!W293, HIDE!$A:$B, 2, FALSE)</f>
        <v>Llantrisant</v>
      </c>
      <c r="X293" s="36" t="str">
        <f>VLOOKUP('Programmes (ENG)'!X293,HIDE!G:H, 2, FALSE)</f>
        <v>Llawdriniaeth Gyffredinol</v>
      </c>
      <c r="Y293" s="36" t="str">
        <f t="shared" si="26"/>
        <v>/</v>
      </c>
      <c r="Z293" s="36" t="str">
        <f>IF('Programmes (ENG)'!Z293="","",VLOOKUP('Programmes (ENG)'!Z293, HIDE!G:H, 2, FALSE))</f>
        <v>Llawdriniaeth y Colon a'r Rhefr</v>
      </c>
      <c r="AA293" s="3" t="str">
        <f>IF('Programmes (ENG)'!AA293="Supervisor to be Confirmed",VLOOKUP('Programmes (ENG)'!AA293,HIDE!A:B,2,FALSE),IF('Programmes (ENG)'!AA293="","",'Programmes (ENG)'!AA293))</f>
        <v>Mr Mahmood Abdel-Dayem</v>
      </c>
      <c r="AB293" s="3" t="str">
        <f>'Programmes (ENG)'!AB293</f>
        <v>F1</v>
      </c>
      <c r="AC293" s="10">
        <f>'Programmes (ENG)'!AC293</f>
        <v>45021</v>
      </c>
      <c r="AD293" s="10">
        <f>'Programmes (ENG)'!AD293</f>
        <v>45139</v>
      </c>
      <c r="AE293" s="3" t="str">
        <f>VLOOKUP('Programmes (ENG)'!AE293,HIDE!A:B,2, FALSE)</f>
        <v>Bwrdd Iechyd Prifysgol Cwm Taf Morgannwg</v>
      </c>
      <c r="AF293" s="36" t="str">
        <f>VLOOKUP('Programmes (ENG)'!AF293, HIDE!$A:$B, 2, FALSE)</f>
        <v>Ysbyty Brenhinol Morgannwg</v>
      </c>
      <c r="AG293" s="36" t="str">
        <f>VLOOKUP('Programmes (ENG)'!AG293, HIDE!$A:$B, 2, FALSE)</f>
        <v>Llantrisant</v>
      </c>
      <c r="AH293" s="36" t="str">
        <f>VLOOKUP('Programmes (ENG)'!AH293,HIDE!G:H, 2, FALSE)</f>
        <v>Meddygaeth Gyffredinol (Mewnol)</v>
      </c>
      <c r="AI293" s="3" t="str">
        <f t="shared" si="27"/>
        <v>/</v>
      </c>
      <c r="AJ293" s="36" t="str">
        <f>IF('Programmes (ENG)'!AJ293="","",VLOOKUP('Programmes (ENG)'!AJ293, HIDE!G:H, 2, FALSE))</f>
        <v>Gastroenteroleg</v>
      </c>
      <c r="AK293" s="3" t="str">
        <f>IF('Programmes (ENG)'!AK293="Supervisor to be Confirmed",VLOOKUP('Programmes (ENG)'!AK293,HIDE!A:B,2,FALSE),IF('Programmes (ENG)'!AK293="","",'Programmes (ENG)'!AK293))</f>
        <v>Dr Joanne Hurley</v>
      </c>
      <c r="AL293" s="10" t="str">
        <f>IF('Programmes (ENG)'!AL293="", "", 'Programmes (ENG)'!AL293)</f>
        <v/>
      </c>
      <c r="AM293" s="10" t="str">
        <f>IF('Programmes (ENG)'!AM293="", "", 'Programmes (ENG)'!AM293)</f>
        <v/>
      </c>
      <c r="AN293" s="39" t="str">
        <f>IF('Programmes (ENG)'!AN293="","",VLOOKUP('Programmes (ENG)'!AN293,HIDE!A:B,2,FALSE))</f>
        <v/>
      </c>
      <c r="AO293" s="39" t="str">
        <f>IF('Programmes (ENG)'!AO293="","",VLOOKUP('Programmes (ENG)'!AO293,HIDE!A:B,2,FALSE))</f>
        <v/>
      </c>
      <c r="AP293" s="39" t="str">
        <f>IF('Programmes (ENG)'!AP293="","",VLOOKUP('Programmes (ENG)'!AP293,HIDE!$A:$B,2,FALSE))</f>
        <v/>
      </c>
      <c r="AQ293" s="39" t="str">
        <f t="shared" si="28"/>
        <v/>
      </c>
      <c r="AR293" s="39" t="str">
        <f>IF('Programmes (ENG)'!AR293="","",VLOOKUP('Programmes (ENG)'!AR293,HIDE!A:B,2,FALSE))</f>
        <v/>
      </c>
      <c r="AS293" s="39" t="str">
        <f t="shared" si="29"/>
        <v/>
      </c>
      <c r="AT293" s="9" t="str">
        <f>IF('Programmes (ENG)'!AT293="Supervisor to be Confirmed",VLOOKUP('Programmes (ENG)'!AT293,HIDE!A:B,2,FALSE),IF('Programmes (ENG)'!AT293="","",'Programmes (ENG)'!AT293))</f>
        <v/>
      </c>
    </row>
    <row r="294" spans="1:46" hidden="1" x14ac:dyDescent="0.25">
      <c r="A294" s="36" t="str">
        <f>'Programmes (ENG)'!A294</f>
        <v>FP</v>
      </c>
      <c r="B294" s="3" t="str">
        <f>'Programmes (ENG)'!B294</f>
        <v>F1/7A5S/098b</v>
      </c>
      <c r="C294" s="3" t="str">
        <f>'Programmes (ENG)'!C294</f>
        <v>WAL/FP/098b</v>
      </c>
      <c r="D294" s="3" t="s">
        <v>872</v>
      </c>
      <c r="E294" s="5">
        <f>'Programmes (ENG)'!E294</f>
        <v>1</v>
      </c>
      <c r="F294" s="9" t="str">
        <f t="shared" si="24"/>
        <v xml:space="preserve">Meddygaeth Gyffredinol (Mewnol)/Gastroenteroleg, Meddygaeth Gyffredinol (Mewnol)/Meddygaeth Geriatreg, Llawdriniaeth Gyffredinol/Llawdriniaeth y Colon a'r Rhefr </v>
      </c>
      <c r="G294" s="9" t="str">
        <f>IF('Programmes (ENG)'!G294="Supervisor to be Confirmed",VLOOKUP('Programmes (ENG)'!G294,HIDE!A:B,2,FALSE),IF('Programmes (ENG)'!G294="","",'Programmes (ENG)'!G294))</f>
        <v>Dr Joanne Hurley</v>
      </c>
      <c r="H294" s="5" t="str">
        <f>'Programmes (ENG)'!H294</f>
        <v>F1</v>
      </c>
      <c r="I294" s="6">
        <f>'Programmes (ENG)'!I294</f>
        <v>44770</v>
      </c>
      <c r="J294" s="6">
        <f>'Programmes (ENG)'!J294</f>
        <v>44901</v>
      </c>
      <c r="K294" s="3" t="str">
        <f>VLOOKUP('Programmes (ENG)'!K294,HIDE!A:B,2, FALSE)</f>
        <v>Bwrdd Iechyd Prifysgol Cwm Taf Morgannwg</v>
      </c>
      <c r="L294" s="36" t="str">
        <f>VLOOKUP('Programmes (ENG)'!L294, HIDE!$A:$B, 2, FALSE)</f>
        <v>Ysbyty Brenhinol Morgannwg</v>
      </c>
      <c r="M294" s="36" t="str">
        <f>VLOOKUP('Programmes (ENG)'!M294, HIDE!$A:$B, 2, FALSE)</f>
        <v>Llantrisant</v>
      </c>
      <c r="N294" s="36" t="str">
        <f>VLOOKUP('Programmes (ENG)'!N294,HIDE!G:H, 2, FALSE)</f>
        <v>Meddygaeth Gyffredinol (Mewnol)</v>
      </c>
      <c r="O294" s="36" t="str">
        <f t="shared" si="25"/>
        <v>/</v>
      </c>
      <c r="P294" s="36" t="str">
        <f>IF('Programmes (ENG)'!P294="","",VLOOKUP('Programmes (ENG)'!P294, HIDE!G:H, 2, FALSE))</f>
        <v>Gastroenteroleg</v>
      </c>
      <c r="Q294" s="3" t="str">
        <f>IF('Programmes (ENG)'!Q294="Supervisor to be Confirmed",VLOOKUP('Programmes (ENG)'!Q294,HIDE!A:B,2,FALSE),IF('Programmes (ENG)'!Q294="","",'Programmes (ENG)'!Q294))</f>
        <v>Dr Joanne Hurley</v>
      </c>
      <c r="R294" s="3" t="str">
        <f>'Programmes (ENG)'!R294</f>
        <v>F1</v>
      </c>
      <c r="S294" s="10">
        <f>'Programmes (ENG)'!S294</f>
        <v>44537</v>
      </c>
      <c r="T294" s="10">
        <f>'Programmes (ENG)'!T294</f>
        <v>45020</v>
      </c>
      <c r="U294" s="3" t="str">
        <f>VLOOKUP('Programmes (ENG)'!U294,HIDE!A:B,2, FALSE)</f>
        <v>Bwrdd Iechyd Prifysgol Cwm Taf Morgannwg</v>
      </c>
      <c r="V294" s="3" t="str">
        <f>VLOOKUP('Programmes (ENG)'!V294, HIDE!$A:$B, 2, FALSE)</f>
        <v>Ysbyty Brenhinol Morgannwg</v>
      </c>
      <c r="W294" s="3" t="str">
        <f>VLOOKUP('Programmes (ENG)'!W294, HIDE!$A:$B, 2, FALSE)</f>
        <v>Llantrisant</v>
      </c>
      <c r="X294" s="3" t="str">
        <f>VLOOKUP('Programmes (ENG)'!X294,HIDE!G:H, 2, FALSE)</f>
        <v>Meddygaeth Gyffredinol (Mewnol)</v>
      </c>
      <c r="Y294" s="3" t="str">
        <f t="shared" si="26"/>
        <v>/</v>
      </c>
      <c r="Z294" s="3" t="str">
        <f>IF('Programmes (ENG)'!Z294="","",VLOOKUP('Programmes (ENG)'!Z294, HIDE!G:H, 2, FALSE))</f>
        <v>Meddygaeth Geriatreg</v>
      </c>
      <c r="AA294" s="3" t="str">
        <f>IF('Programmes (ENG)'!AA294="Supervisor to be Confirmed",VLOOKUP('Programmes (ENG)'!AA294,HIDE!A:B,2,FALSE),IF('Programmes (ENG)'!AA294="","",'Programmes (ENG)'!AA294))</f>
        <v>Dr Robin Martin</v>
      </c>
      <c r="AB294" s="3" t="str">
        <f>'Programmes (ENG)'!AB294</f>
        <v>F1</v>
      </c>
      <c r="AC294" s="10">
        <f>'Programmes (ENG)'!AC294</f>
        <v>45021</v>
      </c>
      <c r="AD294" s="10">
        <f>'Programmes (ENG)'!AD294</f>
        <v>45139</v>
      </c>
      <c r="AE294" s="3" t="str">
        <f>VLOOKUP('Programmes (ENG)'!AE294,HIDE!A:B,2, FALSE)</f>
        <v>Bwrdd Iechyd Prifysgol Cwm Taf Morgannwg</v>
      </c>
      <c r="AF294" s="3" t="str">
        <f>VLOOKUP('Programmes (ENG)'!AF294, HIDE!$A:$B, 2, FALSE)</f>
        <v>Ysbyty Brenhinol Morgannwg</v>
      </c>
      <c r="AG294" s="3" t="str">
        <f>VLOOKUP('Programmes (ENG)'!AG294, HIDE!$A:$B, 2, FALSE)</f>
        <v>Llantrisant</v>
      </c>
      <c r="AH294" s="36" t="str">
        <f>VLOOKUP('Programmes (ENG)'!AH294,HIDE!G:H, 2, FALSE)</f>
        <v>Llawdriniaeth Gyffredinol</v>
      </c>
      <c r="AI294" s="3" t="str">
        <f t="shared" si="27"/>
        <v>/</v>
      </c>
      <c r="AJ294" s="36" t="str">
        <f>IF('Programmes (ENG)'!AJ294="","",VLOOKUP('Programmes (ENG)'!AJ294, HIDE!G:H, 2, FALSE))</f>
        <v>Llawdriniaeth y Colon a'r Rhefr</v>
      </c>
      <c r="AK294" s="3" t="str">
        <f>IF('Programmes (ENG)'!AK294="Supervisor to be Confirmed",VLOOKUP('Programmes (ENG)'!AK294,HIDE!A:B,2,FALSE),IF('Programmes (ENG)'!AK294="","",'Programmes (ENG)'!AK294))</f>
        <v>Mr Mahmood Abdel-Dayem</v>
      </c>
      <c r="AL294" s="10" t="str">
        <f>IF('Programmes (ENG)'!AL294="", "", 'Programmes (ENG)'!AL294)</f>
        <v/>
      </c>
      <c r="AM294" s="10" t="str">
        <f>IF('Programmes (ENG)'!AM294="", "", 'Programmes (ENG)'!AM294)</f>
        <v/>
      </c>
      <c r="AN294" s="39" t="str">
        <f>IF('Programmes (ENG)'!AN294="","",VLOOKUP('Programmes (ENG)'!AN294,HIDE!A:B,2,FALSE))</f>
        <v/>
      </c>
      <c r="AO294" s="39" t="str">
        <f>IF('Programmes (ENG)'!AO294="","",VLOOKUP('Programmes (ENG)'!AO294,HIDE!A:B,2,FALSE))</f>
        <v/>
      </c>
      <c r="AP294" s="39" t="str">
        <f>IF('Programmes (ENG)'!AP294="","",VLOOKUP('Programmes (ENG)'!AP294,HIDE!$A:$B,2,FALSE))</f>
        <v/>
      </c>
      <c r="AQ294" s="39" t="str">
        <f t="shared" si="28"/>
        <v/>
      </c>
      <c r="AR294" s="39" t="str">
        <f>IF('Programmes (ENG)'!AR294="","",VLOOKUP('Programmes (ENG)'!AR294,HIDE!A:B,2,FALSE))</f>
        <v/>
      </c>
      <c r="AS294" s="39" t="str">
        <f t="shared" si="29"/>
        <v/>
      </c>
      <c r="AT294" s="9" t="str">
        <f>IF('Programmes (ENG)'!AT294="Supervisor to be Confirmed",VLOOKUP('Programmes (ENG)'!AT294,HIDE!A:B,2,FALSE),IF('Programmes (ENG)'!AT294="","",'Programmes (ENG)'!AT294))</f>
        <v/>
      </c>
    </row>
    <row r="295" spans="1:46" hidden="1" x14ac:dyDescent="0.25">
      <c r="A295" s="36" t="str">
        <f>'Programmes (ENG)'!A295</f>
        <v>FP</v>
      </c>
      <c r="B295" s="3" t="str">
        <f>'Programmes (ENG)'!B295</f>
        <v>F1/7A5S/098c</v>
      </c>
      <c r="C295" s="3" t="str">
        <f>'Programmes (ENG)'!C295</f>
        <v>WAL/FP/098c</v>
      </c>
      <c r="D295" s="3" t="s">
        <v>872</v>
      </c>
      <c r="E295" s="5">
        <f>'Programmes (ENG)'!E295</f>
        <v>1</v>
      </c>
      <c r="F295" s="9" t="str">
        <f t="shared" si="24"/>
        <v xml:space="preserve">Llawdriniaeth Gyffredinol/Llawdriniaeth y Colon a'r Rhefr, Meddygaeth Gyffredinol (Mewnol)/Gastroenteroleg, Meddygaeth Gyffredinol (Mewnol)/Meddygaeth Geriatreg </v>
      </c>
      <c r="G295" s="9" t="str">
        <f>IF('Programmes (ENG)'!G295="Supervisor to be Confirmed",VLOOKUP('Programmes (ENG)'!G295,HIDE!A:B,2,FALSE),IF('Programmes (ENG)'!G295="","",'Programmes (ENG)'!G295))</f>
        <v>Mr Mahmood Abdel-Dayem</v>
      </c>
      <c r="H295" s="5" t="str">
        <f>'Programmes (ENG)'!H295</f>
        <v>F1</v>
      </c>
      <c r="I295" s="6">
        <f>'Programmes (ENG)'!I295</f>
        <v>44770</v>
      </c>
      <c r="J295" s="6">
        <f>'Programmes (ENG)'!J295</f>
        <v>44901</v>
      </c>
      <c r="K295" s="3" t="str">
        <f>VLOOKUP('Programmes (ENG)'!K295,HIDE!A:B,2, FALSE)</f>
        <v>Bwrdd Iechyd Prifysgol Cwm Taf Morgannwg</v>
      </c>
      <c r="L295" s="3" t="str">
        <f>VLOOKUP('Programmes (ENG)'!L295, HIDE!$A:$B, 2, FALSE)</f>
        <v>Ysbyty Brenhinol Morgannwg</v>
      </c>
      <c r="M295" s="3" t="str">
        <f>VLOOKUP('Programmes (ENG)'!M295, HIDE!$A:$B, 2, FALSE)</f>
        <v>Llantrisant</v>
      </c>
      <c r="N295" s="36" t="str">
        <f>VLOOKUP('Programmes (ENG)'!N295,HIDE!G:H, 2, FALSE)</f>
        <v>Llawdriniaeth Gyffredinol</v>
      </c>
      <c r="O295" s="36" t="str">
        <f t="shared" si="25"/>
        <v>/</v>
      </c>
      <c r="P295" s="36" t="str">
        <f>IF('Programmes (ENG)'!P295="","",VLOOKUP('Programmes (ENG)'!P295, HIDE!G:H, 2, FALSE))</f>
        <v>Llawdriniaeth y Colon a'r Rhefr</v>
      </c>
      <c r="Q295" s="3" t="str">
        <f>IF('Programmes (ENG)'!Q295="Supervisor to be Confirmed",VLOOKUP('Programmes (ENG)'!Q295,HIDE!A:B,2,FALSE),IF('Programmes (ENG)'!Q295="","",'Programmes (ENG)'!Q295))</f>
        <v>Mr Mahmood Abdel-Dayem</v>
      </c>
      <c r="R295" s="3" t="str">
        <f>'Programmes (ENG)'!R295</f>
        <v>F1</v>
      </c>
      <c r="S295" s="10">
        <f>'Programmes (ENG)'!S295</f>
        <v>44537</v>
      </c>
      <c r="T295" s="10">
        <f>'Programmes (ENG)'!T295</f>
        <v>45020</v>
      </c>
      <c r="U295" s="3" t="str">
        <f>VLOOKUP('Programmes (ENG)'!U295,HIDE!A:B,2, FALSE)</f>
        <v>Bwrdd Iechyd Prifysgol Cwm Taf Morgannwg</v>
      </c>
      <c r="V295" s="36" t="str">
        <f>VLOOKUP('Programmes (ENG)'!V295, HIDE!$A:$B, 2, FALSE)</f>
        <v>Ysbyty Brenhinol Morgannwg</v>
      </c>
      <c r="W295" s="36" t="str">
        <f>VLOOKUP('Programmes (ENG)'!W295, HIDE!$A:$B, 2, FALSE)</f>
        <v>Llantrisant</v>
      </c>
      <c r="X295" s="36" t="str">
        <f>VLOOKUP('Programmes (ENG)'!X295,HIDE!G:H, 2, FALSE)</f>
        <v>Meddygaeth Gyffredinol (Mewnol)</v>
      </c>
      <c r="Y295" s="36" t="str">
        <f t="shared" si="26"/>
        <v>/</v>
      </c>
      <c r="Z295" s="36" t="str">
        <f>IF('Programmes (ENG)'!Z295="","",VLOOKUP('Programmes (ENG)'!Z295, HIDE!G:H, 2, FALSE))</f>
        <v>Gastroenteroleg</v>
      </c>
      <c r="AA295" s="3" t="str">
        <f>IF('Programmes (ENG)'!AA295="Supervisor to be Confirmed",VLOOKUP('Programmes (ENG)'!AA295,HIDE!A:B,2,FALSE),IF('Programmes (ENG)'!AA295="","",'Programmes (ENG)'!AA295))</f>
        <v>Dr Joanne Hurley</v>
      </c>
      <c r="AB295" s="3" t="str">
        <f>'Programmes (ENG)'!AB295</f>
        <v>F1</v>
      </c>
      <c r="AC295" s="10">
        <f>'Programmes (ENG)'!AC295</f>
        <v>45021</v>
      </c>
      <c r="AD295" s="10">
        <f>'Programmes (ENG)'!AD295</f>
        <v>45139</v>
      </c>
      <c r="AE295" s="3" t="str">
        <f>VLOOKUP('Programmes (ENG)'!AE295,HIDE!A:B,2, FALSE)</f>
        <v>Bwrdd Iechyd Prifysgol Cwm Taf Morgannwg</v>
      </c>
      <c r="AF295" s="3" t="str">
        <f>VLOOKUP('Programmes (ENG)'!AF295, HIDE!$A:$B, 2, FALSE)</f>
        <v>Ysbyty Brenhinol Morgannwg</v>
      </c>
      <c r="AG295" s="3" t="str">
        <f>VLOOKUP('Programmes (ENG)'!AG295, HIDE!$A:$B, 2, FALSE)</f>
        <v>Llantrisant</v>
      </c>
      <c r="AH295" s="3" t="str">
        <f>VLOOKUP('Programmes (ENG)'!AH295,HIDE!G:H, 2, FALSE)</f>
        <v>Meddygaeth Gyffredinol (Mewnol)</v>
      </c>
      <c r="AI295" s="3" t="str">
        <f t="shared" si="27"/>
        <v>/</v>
      </c>
      <c r="AJ295" s="3" t="str">
        <f>IF('Programmes (ENG)'!AJ295="","",VLOOKUP('Programmes (ENG)'!AJ295, HIDE!G:H, 2, FALSE))</f>
        <v>Meddygaeth Geriatreg</v>
      </c>
      <c r="AK295" s="3" t="str">
        <f>IF('Programmes (ENG)'!AK295="Supervisor to be Confirmed",VLOOKUP('Programmes (ENG)'!AK295,HIDE!A:B,2,FALSE),IF('Programmes (ENG)'!AK295="","",'Programmes (ENG)'!AK295))</f>
        <v>Dr Robin Martin</v>
      </c>
      <c r="AL295" s="10" t="str">
        <f>IF('Programmes (ENG)'!AL295="", "", 'Programmes (ENG)'!AL295)</f>
        <v/>
      </c>
      <c r="AM295" s="10" t="str">
        <f>IF('Programmes (ENG)'!AM295="", "", 'Programmes (ENG)'!AM295)</f>
        <v/>
      </c>
      <c r="AN295" s="39" t="str">
        <f>IF('Programmes (ENG)'!AN295="","",VLOOKUP('Programmes (ENG)'!AN295,HIDE!A:B,2,FALSE))</f>
        <v/>
      </c>
      <c r="AO295" s="39" t="str">
        <f>IF('Programmes (ENG)'!AO295="","",VLOOKUP('Programmes (ENG)'!AO295,HIDE!A:B,2,FALSE))</f>
        <v/>
      </c>
      <c r="AP295" s="39" t="str">
        <f>IF('Programmes (ENG)'!AP295="","",VLOOKUP('Programmes (ENG)'!AP295,HIDE!$A:$B,2,FALSE))</f>
        <v/>
      </c>
      <c r="AQ295" s="39" t="str">
        <f t="shared" si="28"/>
        <v/>
      </c>
      <c r="AR295" s="39" t="str">
        <f>IF('Programmes (ENG)'!AR295="","",VLOOKUP('Programmes (ENG)'!AR295,HIDE!A:B,2,FALSE))</f>
        <v/>
      </c>
      <c r="AS295" s="39" t="str">
        <f t="shared" si="29"/>
        <v/>
      </c>
      <c r="AT295" s="9" t="str">
        <f>IF('Programmes (ENG)'!AT295="Supervisor to be Confirmed",VLOOKUP('Programmes (ENG)'!AT295,HIDE!A:B,2,FALSE),IF('Programmes (ENG)'!AT295="","",'Programmes (ENG)'!AT295))</f>
        <v/>
      </c>
    </row>
    <row r="296" spans="1:46" hidden="1" x14ac:dyDescent="0.25">
      <c r="A296" s="3" t="str">
        <f>'Programmes (ENG)'!A296</f>
        <v>FP</v>
      </c>
      <c r="B296" s="3" t="str">
        <f>'Programmes (ENG)'!B296</f>
        <v>F1/7A5S/099a</v>
      </c>
      <c r="C296" s="3" t="str">
        <f>'Programmes (ENG)'!C296</f>
        <v>WAL/FP/099a</v>
      </c>
      <c r="D296" s="3" t="s">
        <v>872</v>
      </c>
      <c r="E296" s="5">
        <f>'Programmes (ENG)'!E296</f>
        <v>1</v>
      </c>
      <c r="F296" s="9" t="str">
        <f t="shared" si="24"/>
        <v xml:space="preserve">Llawdriniaeth Gyffredinol, Meddygaeth Gyffredinol (Mewnol), Meddygaeth Gyffredinol (Mewnol) </v>
      </c>
      <c r="G296" s="9" t="str">
        <f>IF('Programmes (ENG)'!G296="Supervisor to be Confirmed",VLOOKUP('Programmes (ENG)'!G296,HIDE!A:B,2,FALSE),IF('Programmes (ENG)'!G296="","",'Programmes (ENG)'!G296))</f>
        <v xml:space="preserve">Mr Parin Shah </v>
      </c>
      <c r="H296" s="5" t="str">
        <f>'Programmes (ENG)'!H296</f>
        <v>F1</v>
      </c>
      <c r="I296" s="6">
        <f>'Programmes (ENG)'!I296</f>
        <v>44770</v>
      </c>
      <c r="J296" s="6">
        <f>'Programmes (ENG)'!J296</f>
        <v>44901</v>
      </c>
      <c r="K296" s="3" t="str">
        <f>VLOOKUP('Programmes (ENG)'!K296,HIDE!A:B,2, FALSE)</f>
        <v>Bwrdd Iechyd Prifysgol Cwm Taf Morgannwg</v>
      </c>
      <c r="L296" s="3" t="str">
        <f>VLOOKUP('Programmes (ENG)'!L296, HIDE!$A:$B, 2, FALSE)</f>
        <v>Ysbyty Brenhinol Morgannwg</v>
      </c>
      <c r="M296" s="3" t="str">
        <f>VLOOKUP('Programmes (ENG)'!M296, HIDE!$A:$B, 2, FALSE)</f>
        <v>Llantrisant</v>
      </c>
      <c r="N296" s="3" t="str">
        <f>VLOOKUP('Programmes (ENG)'!N296,HIDE!G:H, 2, FALSE)</f>
        <v>Llawdriniaeth Gyffredinol</v>
      </c>
      <c r="O296" s="3" t="str">
        <f t="shared" si="25"/>
        <v/>
      </c>
      <c r="P296" s="3" t="str">
        <f>IF('Programmes (ENG)'!P296="","",VLOOKUP('Programmes (ENG)'!P296, HIDE!G:H, 2, FALSE))</f>
        <v/>
      </c>
      <c r="Q296" s="3" t="str">
        <f>IF('Programmes (ENG)'!Q296="Supervisor to be Confirmed",VLOOKUP('Programmes (ENG)'!Q296,HIDE!A:B,2,FALSE),IF('Programmes (ENG)'!Q296="","",'Programmes (ENG)'!Q296))</f>
        <v xml:space="preserve">Mr Parin Shah </v>
      </c>
      <c r="R296" s="3" t="str">
        <f>'Programmes (ENG)'!R296</f>
        <v>F1</v>
      </c>
      <c r="S296" s="10">
        <f>'Programmes (ENG)'!S296</f>
        <v>44537</v>
      </c>
      <c r="T296" s="10">
        <f>'Programmes (ENG)'!T296</f>
        <v>45020</v>
      </c>
      <c r="U296" s="3" t="str">
        <f>VLOOKUP('Programmes (ENG)'!U296,HIDE!A:B,2, FALSE)</f>
        <v>Bwrdd Iechyd Prifysgol Cwm Taf Morgannwg</v>
      </c>
      <c r="V296" s="3" t="str">
        <f>VLOOKUP('Programmes (ENG)'!V296, HIDE!$A:$B, 2, FALSE)</f>
        <v>Ysbyty Brenhinol Morgannwg / Ysbyty Dewi Sant</v>
      </c>
      <c r="W296" s="3" t="str">
        <f>VLOOKUP('Programmes (ENG)'!W296, HIDE!$A:$B, 2, FALSE)</f>
        <v>Llantrisant / Pontypridd</v>
      </c>
      <c r="X296" s="3" t="str">
        <f>VLOOKUP('Programmes (ENG)'!X296,HIDE!G:H, 2, FALSE)</f>
        <v>Meddygaeth Gyffredinol (Mewnol)</v>
      </c>
      <c r="Y296" s="3" t="str">
        <f t="shared" si="26"/>
        <v/>
      </c>
      <c r="Z296" s="3" t="str">
        <f>IF('Programmes (ENG)'!Z296="","",VLOOKUP('Programmes (ENG)'!Z296, HIDE!G:H, 2, FALSE))</f>
        <v/>
      </c>
      <c r="AA296" s="3" t="str">
        <f>IF('Programmes (ENG)'!AA296="Supervisor to be Confirmed",VLOOKUP('Programmes (ENG)'!AA296,HIDE!A:B,2,FALSE),IF('Programmes (ENG)'!AA296="","",'Programmes (ENG)'!AA296))</f>
        <v xml:space="preserve">Dr Ceril Rhys-Dillon </v>
      </c>
      <c r="AB296" s="3" t="str">
        <f>'Programmes (ENG)'!AB296</f>
        <v>F1</v>
      </c>
      <c r="AC296" s="10">
        <f>'Programmes (ENG)'!AC296</f>
        <v>45021</v>
      </c>
      <c r="AD296" s="10">
        <f>'Programmes (ENG)'!AD296</f>
        <v>45139</v>
      </c>
      <c r="AE296" s="3" t="str">
        <f>VLOOKUP('Programmes (ENG)'!AE296,HIDE!A:B,2, FALSE)</f>
        <v>Bwrdd Iechyd Prifysgol Cwm Taf Morgannwg</v>
      </c>
      <c r="AF296" s="3" t="str">
        <f>VLOOKUP('Programmes (ENG)'!AF296, HIDE!$A:$B, 2, FALSE)</f>
        <v>Ysbyty Brenhinol Morgannwg</v>
      </c>
      <c r="AG296" s="3" t="str">
        <f>VLOOKUP('Programmes (ENG)'!AG296, HIDE!$A:$B, 2, FALSE)</f>
        <v>Llantrisant</v>
      </c>
      <c r="AH296" s="3" t="str">
        <f>VLOOKUP('Programmes (ENG)'!AH296,HIDE!G:H, 2, FALSE)</f>
        <v>Meddygaeth Gyffredinol (Mewnol)</v>
      </c>
      <c r="AI296" s="3" t="str">
        <f t="shared" si="27"/>
        <v/>
      </c>
      <c r="AJ296" s="3" t="str">
        <f>IF('Programmes (ENG)'!AJ296="","",VLOOKUP('Programmes (ENG)'!AJ296, HIDE!G:H, 2, FALSE))</f>
        <v/>
      </c>
      <c r="AK296" s="3" t="str">
        <f>IF('Programmes (ENG)'!AK296="Supervisor to be Confirmed",VLOOKUP('Programmes (ENG)'!AK296,HIDE!A:B,2,FALSE),IF('Programmes (ENG)'!AK296="","",'Programmes (ENG)'!AK296))</f>
        <v xml:space="preserve">Dr Sally-Ann Price </v>
      </c>
      <c r="AL296" s="10" t="str">
        <f>IF('Programmes (ENG)'!AL296="", "", 'Programmes (ENG)'!AL296)</f>
        <v/>
      </c>
      <c r="AM296" s="10" t="str">
        <f>IF('Programmes (ENG)'!AM296="", "", 'Programmes (ENG)'!AM296)</f>
        <v/>
      </c>
      <c r="AN296" s="9" t="str">
        <f>IF('Programmes (ENG)'!AN296="","",VLOOKUP('Programmes (ENG)'!AN296,HIDE!A:B,2,FALSE))</f>
        <v/>
      </c>
      <c r="AO296" s="9" t="str">
        <f>IF('Programmes (ENG)'!AO296="","",VLOOKUP('Programmes (ENG)'!AO296,HIDE!A:B,2,FALSE))</f>
        <v/>
      </c>
      <c r="AP296" s="9" t="str">
        <f>IF('Programmes (ENG)'!AP296="","",VLOOKUP('Programmes (ENG)'!AP296,HIDE!$A:$B,2,FALSE))</f>
        <v/>
      </c>
      <c r="AQ296" s="9" t="str">
        <f t="shared" si="28"/>
        <v/>
      </c>
      <c r="AR296" s="9" t="str">
        <f>IF('Programmes (ENG)'!AR296="","",VLOOKUP('Programmes (ENG)'!AR296,HIDE!A:B,2,FALSE))</f>
        <v/>
      </c>
      <c r="AS296" s="9" t="str">
        <f t="shared" si="29"/>
        <v/>
      </c>
      <c r="AT296" s="9" t="str">
        <f>IF('Programmes (ENG)'!AT296="Supervisor to be Confirmed",VLOOKUP('Programmes (ENG)'!AT296,HIDE!A:B,2,FALSE),IF('Programmes (ENG)'!AT296="","",'Programmes (ENG)'!AT296))</f>
        <v/>
      </c>
    </row>
    <row r="297" spans="1:46" hidden="1" x14ac:dyDescent="0.25">
      <c r="A297" s="3" t="str">
        <f>'Programmes (ENG)'!A297</f>
        <v>FP</v>
      </c>
      <c r="B297" s="3" t="str">
        <f>'Programmes (ENG)'!B297</f>
        <v>F1/7A5S/099b</v>
      </c>
      <c r="C297" s="3" t="str">
        <f>'Programmes (ENG)'!C297</f>
        <v>WAL/FP/099b</v>
      </c>
      <c r="D297" s="3" t="s">
        <v>872</v>
      </c>
      <c r="E297" s="5">
        <f>'Programmes (ENG)'!E297</f>
        <v>1</v>
      </c>
      <c r="F297" s="9" t="str">
        <f t="shared" si="24"/>
        <v xml:space="preserve">Meddygaeth Gyffredinol (Mewnol), Llawdriniaeth Gyffredinol, Meddygaeth Gyffredinol (Mewnol) </v>
      </c>
      <c r="G297" s="9" t="str">
        <f>IF('Programmes (ENG)'!G297="Supervisor to be Confirmed",VLOOKUP('Programmes (ENG)'!G297,HIDE!A:B,2,FALSE),IF('Programmes (ENG)'!G297="","",'Programmes (ENG)'!G297))</f>
        <v xml:space="preserve">Dr Sally-Ann Price </v>
      </c>
      <c r="H297" s="5" t="str">
        <f>'Programmes (ENG)'!H297</f>
        <v>F1</v>
      </c>
      <c r="I297" s="6">
        <f>'Programmes (ENG)'!I297</f>
        <v>44770</v>
      </c>
      <c r="J297" s="6">
        <f>'Programmes (ENG)'!J297</f>
        <v>44901</v>
      </c>
      <c r="K297" s="3" t="str">
        <f>VLOOKUP('Programmes (ENG)'!K297,HIDE!A:B,2, FALSE)</f>
        <v>Bwrdd Iechyd Prifysgol Cwm Taf Morgannwg</v>
      </c>
      <c r="L297" s="3" t="str">
        <f>VLOOKUP('Programmes (ENG)'!L297, HIDE!$A:$B, 2, FALSE)</f>
        <v>Ysbyty Brenhinol Morgannwg</v>
      </c>
      <c r="M297" s="3" t="str">
        <f>VLOOKUP('Programmes (ENG)'!M297, HIDE!$A:$B, 2, FALSE)</f>
        <v>Llantrisant</v>
      </c>
      <c r="N297" s="3" t="str">
        <f>VLOOKUP('Programmes (ENG)'!N297,HIDE!G:H, 2, FALSE)</f>
        <v>Meddygaeth Gyffredinol (Mewnol)</v>
      </c>
      <c r="O297" s="3" t="str">
        <f t="shared" si="25"/>
        <v/>
      </c>
      <c r="P297" s="3" t="str">
        <f>IF('Programmes (ENG)'!P297="","",VLOOKUP('Programmes (ENG)'!P297, HIDE!G:H, 2, FALSE))</f>
        <v/>
      </c>
      <c r="Q297" s="3" t="str">
        <f>IF('Programmes (ENG)'!Q297="Supervisor to be Confirmed",VLOOKUP('Programmes (ENG)'!Q297,HIDE!A:B,2,FALSE),IF('Programmes (ENG)'!Q297="","",'Programmes (ENG)'!Q297))</f>
        <v xml:space="preserve">Dr Sally-Ann Price </v>
      </c>
      <c r="R297" s="3" t="str">
        <f>'Programmes (ENG)'!R297</f>
        <v>F1</v>
      </c>
      <c r="S297" s="10">
        <f>'Programmes (ENG)'!S297</f>
        <v>44537</v>
      </c>
      <c r="T297" s="10">
        <f>'Programmes (ENG)'!T297</f>
        <v>45020</v>
      </c>
      <c r="U297" s="3" t="str">
        <f>VLOOKUP('Programmes (ENG)'!U297,HIDE!A:B,2, FALSE)</f>
        <v>Bwrdd Iechyd Prifysgol Cwm Taf Morgannwg</v>
      </c>
      <c r="V297" s="3" t="str">
        <f>VLOOKUP('Programmes (ENG)'!V297, HIDE!$A:$B, 2, FALSE)</f>
        <v>Ysbyty Brenhinol Morgannwg</v>
      </c>
      <c r="W297" s="3" t="str">
        <f>VLOOKUP('Programmes (ENG)'!W297, HIDE!$A:$B, 2, FALSE)</f>
        <v>Llantrisant</v>
      </c>
      <c r="X297" s="3" t="str">
        <f>VLOOKUP('Programmes (ENG)'!X297,HIDE!G:H, 2, FALSE)</f>
        <v>Llawdriniaeth Gyffredinol</v>
      </c>
      <c r="Y297" s="3" t="str">
        <f t="shared" si="26"/>
        <v/>
      </c>
      <c r="Z297" s="3" t="str">
        <f>IF('Programmes (ENG)'!Z297="","",VLOOKUP('Programmes (ENG)'!Z297, HIDE!G:H, 2, FALSE))</f>
        <v/>
      </c>
      <c r="AA297" s="3" t="str">
        <f>IF('Programmes (ENG)'!AA297="Supervisor to be Confirmed",VLOOKUP('Programmes (ENG)'!AA297,HIDE!A:B,2,FALSE),IF('Programmes (ENG)'!AA297="","",'Programmes (ENG)'!AA297))</f>
        <v xml:space="preserve">Mr Parin Shah </v>
      </c>
      <c r="AB297" s="3" t="str">
        <f>'Programmes (ENG)'!AB297</f>
        <v>F1</v>
      </c>
      <c r="AC297" s="10">
        <f>'Programmes (ENG)'!AC297</f>
        <v>45021</v>
      </c>
      <c r="AD297" s="10">
        <f>'Programmes (ENG)'!AD297</f>
        <v>45139</v>
      </c>
      <c r="AE297" s="3" t="str">
        <f>VLOOKUP('Programmes (ENG)'!AE297,HIDE!A:B,2, FALSE)</f>
        <v>Bwrdd Iechyd Prifysgol Cwm Taf Morgannwg</v>
      </c>
      <c r="AF297" s="3" t="str">
        <f>VLOOKUP('Programmes (ENG)'!AF297, HIDE!$A:$B, 2, FALSE)</f>
        <v>Ysbyty Brenhinol Morgannwg / Ysbyty Dewi Sant</v>
      </c>
      <c r="AG297" s="3" t="str">
        <f>VLOOKUP('Programmes (ENG)'!AG297, HIDE!$A:$B, 2, FALSE)</f>
        <v>Llantrisant / Pontypridd</v>
      </c>
      <c r="AH297" s="3" t="str">
        <f>VLOOKUP('Programmes (ENG)'!AH297,HIDE!G:H, 2, FALSE)</f>
        <v>Meddygaeth Gyffredinol (Mewnol)</v>
      </c>
      <c r="AI297" s="3" t="str">
        <f t="shared" si="27"/>
        <v/>
      </c>
      <c r="AJ297" s="3" t="str">
        <f>IF('Programmes (ENG)'!AJ297="","",VLOOKUP('Programmes (ENG)'!AJ297, HIDE!G:H, 2, FALSE))</f>
        <v/>
      </c>
      <c r="AK297" s="3" t="str">
        <f>IF('Programmes (ENG)'!AK297="Supervisor to be Confirmed",VLOOKUP('Programmes (ENG)'!AK297,HIDE!A:B,2,FALSE),IF('Programmes (ENG)'!AK297="","",'Programmes (ENG)'!AK297))</f>
        <v xml:space="preserve">Dr Ceril Rhys-Dillon </v>
      </c>
      <c r="AL297" s="10" t="str">
        <f>IF('Programmes (ENG)'!AL297="", "", 'Programmes (ENG)'!AL297)</f>
        <v/>
      </c>
      <c r="AM297" s="10" t="str">
        <f>IF('Programmes (ENG)'!AM297="", "", 'Programmes (ENG)'!AM297)</f>
        <v/>
      </c>
      <c r="AN297" s="9" t="str">
        <f>IF('Programmes (ENG)'!AN297="","",VLOOKUP('Programmes (ENG)'!AN297,HIDE!A:B,2,FALSE))</f>
        <v/>
      </c>
      <c r="AO297" s="9" t="str">
        <f>IF('Programmes (ENG)'!AO297="","",VLOOKUP('Programmes (ENG)'!AO297,HIDE!A:B,2,FALSE))</f>
        <v/>
      </c>
      <c r="AP297" s="9" t="str">
        <f>IF('Programmes (ENG)'!AP297="","",VLOOKUP('Programmes (ENG)'!AP297,HIDE!$A:$B,2,FALSE))</f>
        <v/>
      </c>
      <c r="AQ297" s="9" t="str">
        <f t="shared" si="28"/>
        <v/>
      </c>
      <c r="AR297" s="9" t="str">
        <f>IF('Programmes (ENG)'!AR297="","",VLOOKUP('Programmes (ENG)'!AR297,HIDE!A:B,2,FALSE))</f>
        <v/>
      </c>
      <c r="AS297" s="9" t="str">
        <f t="shared" si="29"/>
        <v/>
      </c>
      <c r="AT297" s="9" t="str">
        <f>IF('Programmes (ENG)'!AT297="Supervisor to be Confirmed",VLOOKUP('Programmes (ENG)'!AT297,HIDE!A:B,2,FALSE),IF('Programmes (ENG)'!AT297="","",'Programmes (ENG)'!AT297))</f>
        <v/>
      </c>
    </row>
    <row r="298" spans="1:46" hidden="1" x14ac:dyDescent="0.25">
      <c r="A298" s="3" t="str">
        <f>'Programmes (ENG)'!A298</f>
        <v>FP</v>
      </c>
      <c r="B298" s="3" t="str">
        <f>'Programmes (ENG)'!B298</f>
        <v>F1/7A5S/099c</v>
      </c>
      <c r="C298" s="3" t="str">
        <f>'Programmes (ENG)'!C298</f>
        <v>WAL/FP/099c</v>
      </c>
      <c r="D298" s="3" t="s">
        <v>872</v>
      </c>
      <c r="E298" s="5">
        <f>'Programmes (ENG)'!E298</f>
        <v>1</v>
      </c>
      <c r="F298" s="9" t="str">
        <f t="shared" si="24"/>
        <v xml:space="preserve">Meddygaeth Gyffredinol (Mewnol), Meddygaeth Gyffredinol (Mewnol), Llawdriniaeth Gyffredinol </v>
      </c>
      <c r="G298" s="9" t="str">
        <f>IF('Programmes (ENG)'!G298="Supervisor to be Confirmed",VLOOKUP('Programmes (ENG)'!G298,HIDE!A:B,2,FALSE),IF('Programmes (ENG)'!G298="","",'Programmes (ENG)'!G298))</f>
        <v xml:space="preserve">Dr Ceril Rhys-Dillon </v>
      </c>
      <c r="H298" s="5" t="str">
        <f>'Programmes (ENG)'!H298</f>
        <v>F1</v>
      </c>
      <c r="I298" s="6">
        <f>'Programmes (ENG)'!I298</f>
        <v>44770</v>
      </c>
      <c r="J298" s="6">
        <f>'Programmes (ENG)'!J298</f>
        <v>44901</v>
      </c>
      <c r="K298" s="3" t="str">
        <f>VLOOKUP('Programmes (ENG)'!K298,HIDE!A:B,2, FALSE)</f>
        <v>Bwrdd Iechyd Prifysgol Cwm Taf Morgannwg</v>
      </c>
      <c r="L298" s="3" t="str">
        <f>VLOOKUP('Programmes (ENG)'!L298, HIDE!$A:$B, 2, FALSE)</f>
        <v>Ysbyty Brenhinol Morgannwg / Ysbyty Dewi Sant</v>
      </c>
      <c r="M298" s="3" t="str">
        <f>VLOOKUP('Programmes (ENG)'!M298, HIDE!$A:$B, 2, FALSE)</f>
        <v>Llantrisant / Pontypridd</v>
      </c>
      <c r="N298" s="3" t="str">
        <f>VLOOKUP('Programmes (ENG)'!N298,HIDE!G:H, 2, FALSE)</f>
        <v>Meddygaeth Gyffredinol (Mewnol)</v>
      </c>
      <c r="O298" s="3" t="str">
        <f t="shared" si="25"/>
        <v/>
      </c>
      <c r="P298" s="3" t="str">
        <f>IF('Programmes (ENG)'!P298="","",VLOOKUP('Programmes (ENG)'!P298, HIDE!G:H, 2, FALSE))</f>
        <v/>
      </c>
      <c r="Q298" s="3" t="str">
        <f>IF('Programmes (ENG)'!Q298="Supervisor to be Confirmed",VLOOKUP('Programmes (ENG)'!Q298,HIDE!A:B,2,FALSE),IF('Programmes (ENG)'!Q298="","",'Programmes (ENG)'!Q298))</f>
        <v xml:space="preserve">Dr Ceril Rhys-Dillon </v>
      </c>
      <c r="R298" s="3" t="str">
        <f>'Programmes (ENG)'!R298</f>
        <v>F1</v>
      </c>
      <c r="S298" s="10">
        <f>'Programmes (ENG)'!S298</f>
        <v>44537</v>
      </c>
      <c r="T298" s="10">
        <f>'Programmes (ENG)'!T298</f>
        <v>45020</v>
      </c>
      <c r="U298" s="3" t="str">
        <f>VLOOKUP('Programmes (ENG)'!U298,HIDE!A:B,2, FALSE)</f>
        <v>Bwrdd Iechyd Prifysgol Cwm Taf Morgannwg</v>
      </c>
      <c r="V298" s="3" t="str">
        <f>VLOOKUP('Programmes (ENG)'!V298, HIDE!$A:$B, 2, FALSE)</f>
        <v>Ysbyty Brenhinol Morgannwg</v>
      </c>
      <c r="W298" s="3" t="str">
        <f>VLOOKUP('Programmes (ENG)'!W298, HIDE!$A:$B, 2, FALSE)</f>
        <v>Llantrisant</v>
      </c>
      <c r="X298" s="3" t="str">
        <f>VLOOKUP('Programmes (ENG)'!X298,HIDE!G:H, 2, FALSE)</f>
        <v>Meddygaeth Gyffredinol (Mewnol)</v>
      </c>
      <c r="Y298" s="3" t="str">
        <f t="shared" si="26"/>
        <v/>
      </c>
      <c r="Z298" s="3" t="str">
        <f>IF('Programmes (ENG)'!Z298="","",VLOOKUP('Programmes (ENG)'!Z298, HIDE!G:H, 2, FALSE))</f>
        <v/>
      </c>
      <c r="AA298" s="3" t="str">
        <f>IF('Programmes (ENG)'!AA298="Supervisor to be Confirmed",VLOOKUP('Programmes (ENG)'!AA298,HIDE!A:B,2,FALSE),IF('Programmes (ENG)'!AA298="","",'Programmes (ENG)'!AA298))</f>
        <v xml:space="preserve">Dr Sally-Ann Price </v>
      </c>
      <c r="AB298" s="3" t="str">
        <f>'Programmes (ENG)'!AB298</f>
        <v>F1</v>
      </c>
      <c r="AC298" s="10">
        <f>'Programmes (ENG)'!AC298</f>
        <v>45021</v>
      </c>
      <c r="AD298" s="10">
        <f>'Programmes (ENG)'!AD298</f>
        <v>45139</v>
      </c>
      <c r="AE298" s="3" t="str">
        <f>VLOOKUP('Programmes (ENG)'!AE298,HIDE!A:B,2, FALSE)</f>
        <v>Bwrdd Iechyd Prifysgol Cwm Taf Morgannwg</v>
      </c>
      <c r="AF298" s="3" t="str">
        <f>VLOOKUP('Programmes (ENG)'!AF298, HIDE!$A:$B, 2, FALSE)</f>
        <v>Ysbyty Brenhinol Morgannwg</v>
      </c>
      <c r="AG298" s="3" t="str">
        <f>VLOOKUP('Programmes (ENG)'!AG298, HIDE!$A:$B, 2, FALSE)</f>
        <v>Llantrisant</v>
      </c>
      <c r="AH298" s="3" t="str">
        <f>VLOOKUP('Programmes (ENG)'!AH298,HIDE!G:H, 2, FALSE)</f>
        <v>Llawdriniaeth Gyffredinol</v>
      </c>
      <c r="AI298" s="3" t="str">
        <f t="shared" si="27"/>
        <v/>
      </c>
      <c r="AJ298" s="3" t="str">
        <f>IF('Programmes (ENG)'!AJ298="","",VLOOKUP('Programmes (ENG)'!AJ298, HIDE!G:H, 2, FALSE))</f>
        <v/>
      </c>
      <c r="AK298" s="3" t="str">
        <f>IF('Programmes (ENG)'!AK298="Supervisor to be Confirmed",VLOOKUP('Programmes (ENG)'!AK298,HIDE!A:B,2,FALSE),IF('Programmes (ENG)'!AK298="","",'Programmes (ENG)'!AK298))</f>
        <v xml:space="preserve">Mr Parin Shah </v>
      </c>
      <c r="AL298" s="10" t="str">
        <f>IF('Programmes (ENG)'!AL298="", "", 'Programmes (ENG)'!AL298)</f>
        <v/>
      </c>
      <c r="AM298" s="10" t="str">
        <f>IF('Programmes (ENG)'!AM298="", "", 'Programmes (ENG)'!AM298)</f>
        <v/>
      </c>
      <c r="AN298" s="9" t="str">
        <f>IF('Programmes (ENG)'!AN298="","",VLOOKUP('Programmes (ENG)'!AN298,HIDE!A:B,2,FALSE))</f>
        <v/>
      </c>
      <c r="AO298" s="9" t="str">
        <f>IF('Programmes (ENG)'!AO298="","",VLOOKUP('Programmes (ENG)'!AO298,HIDE!A:B,2,FALSE))</f>
        <v/>
      </c>
      <c r="AP298" s="9" t="str">
        <f>IF('Programmes (ENG)'!AP298="","",VLOOKUP('Programmes (ENG)'!AP298,HIDE!$A:$B,2,FALSE))</f>
        <v/>
      </c>
      <c r="AQ298" s="9" t="str">
        <f t="shared" si="28"/>
        <v/>
      </c>
      <c r="AR298" s="9" t="str">
        <f>IF('Programmes (ENG)'!AR298="","",VLOOKUP('Programmes (ENG)'!AR298,HIDE!A:B,2,FALSE))</f>
        <v/>
      </c>
      <c r="AS298" s="9" t="str">
        <f t="shared" si="29"/>
        <v/>
      </c>
      <c r="AT298" s="9" t="str">
        <f>IF('Programmes (ENG)'!AT298="Supervisor to be Confirmed",VLOOKUP('Programmes (ENG)'!AT298,HIDE!A:B,2,FALSE),IF('Programmes (ENG)'!AT298="","",'Programmes (ENG)'!AT298))</f>
        <v/>
      </c>
    </row>
    <row r="299" spans="1:46" hidden="1" x14ac:dyDescent="0.25">
      <c r="A299" s="3" t="str">
        <f>'Programmes (ENG)'!A299</f>
        <v>FP</v>
      </c>
      <c r="B299" s="3" t="str">
        <f>'Programmes (ENG)'!B299</f>
        <v>F1/7A3/100a</v>
      </c>
      <c r="C299" s="3" t="str">
        <f>'Programmes (ENG)'!C299</f>
        <v>WAL/FP/100a</v>
      </c>
      <c r="D299" s="3" t="s">
        <v>872</v>
      </c>
      <c r="E299" s="5">
        <f>'Programmes (ENG)'!E299</f>
        <v>0</v>
      </c>
      <c r="F299" s="9" t="str">
        <f t="shared" si="24"/>
        <v xml:space="preserve">Meddygaeth Fewnol Acíwt/Gastroenteroleg, Llawdriniaeth Gyffredinol/Llawdriniaeth Fasgwlaidd, Meddygaeth Gyffredinol (Mewnol)/Meddygaeth Anadlol </v>
      </c>
      <c r="G299" s="9" t="str">
        <f>IF('Programmes (ENG)'!G299="Supervisor to be Confirmed",VLOOKUP('Programmes (ENG)'!G299,HIDE!A:B,2,FALSE),IF('Programmes (ENG)'!G299="","",'Programmes (ENG)'!G299))</f>
        <v xml:space="preserve">Dr Linzi Thomas </v>
      </c>
      <c r="H299" s="5" t="str">
        <f>'Programmes (ENG)'!H299</f>
        <v>F1</v>
      </c>
      <c r="I299" s="6">
        <f>'Programmes (ENG)'!I299</f>
        <v>44770</v>
      </c>
      <c r="J299" s="6">
        <f>'Programmes (ENG)'!J299</f>
        <v>44901</v>
      </c>
      <c r="K299" s="3" t="str">
        <f>VLOOKUP('Programmes (ENG)'!K299,HIDE!A:B,2, FALSE)</f>
        <v>Bwrdd Iechyd Prifysgol Bae Abertawe</v>
      </c>
      <c r="L299" s="3" t="str">
        <f>VLOOKUP('Programmes (ENG)'!L299, HIDE!$A:$B, 2, FALSE)</f>
        <v>Ysbyty Singleton</v>
      </c>
      <c r="M299" s="3" t="str">
        <f>VLOOKUP('Programmes (ENG)'!M299, HIDE!$A:$B, 2, FALSE)</f>
        <v>Abertawe</v>
      </c>
      <c r="N299" s="3" t="str">
        <f>VLOOKUP('Programmes (ENG)'!N299,HIDE!G:H, 2, FALSE)</f>
        <v>Meddygaeth Fewnol Acíwt</v>
      </c>
      <c r="O299" s="3" t="str">
        <f t="shared" si="25"/>
        <v>/</v>
      </c>
      <c r="P299" s="3" t="str">
        <f>IF('Programmes (ENG)'!P299="","",VLOOKUP('Programmes (ENG)'!P299, HIDE!G:H, 2, FALSE))</f>
        <v>Gastroenteroleg</v>
      </c>
      <c r="Q299" s="3" t="str">
        <f>IF('Programmes (ENG)'!Q299="Supervisor to be Confirmed",VLOOKUP('Programmes (ENG)'!Q299,HIDE!A:B,2,FALSE),IF('Programmes (ENG)'!Q299="","",'Programmes (ENG)'!Q299))</f>
        <v xml:space="preserve">Dr Linzi Thomas </v>
      </c>
      <c r="R299" s="3" t="str">
        <f>'Programmes (ENG)'!R299</f>
        <v>F1</v>
      </c>
      <c r="S299" s="10">
        <f>'Programmes (ENG)'!S299</f>
        <v>44537</v>
      </c>
      <c r="T299" s="10">
        <f>'Programmes (ENG)'!T299</f>
        <v>45020</v>
      </c>
      <c r="U299" s="3" t="str">
        <f>VLOOKUP('Programmes (ENG)'!U299,HIDE!A:B,2, FALSE)</f>
        <v>Bwrdd Iechyd Prifysgol Bae Abertawe</v>
      </c>
      <c r="V299" s="3" t="str">
        <f>VLOOKUP('Programmes (ENG)'!V299, HIDE!$A:$B, 2, FALSE)</f>
        <v>Ysbyty Treforys</v>
      </c>
      <c r="W299" s="3" t="str">
        <f>VLOOKUP('Programmes (ENG)'!W299, HIDE!$A:$B, 2, FALSE)</f>
        <v>Abertawe</v>
      </c>
      <c r="X299" s="3" t="str">
        <f>VLOOKUP('Programmes (ENG)'!X299,HIDE!G:H, 2, FALSE)</f>
        <v>Llawdriniaeth Gyffredinol</v>
      </c>
      <c r="Y299" s="3" t="str">
        <f t="shared" si="26"/>
        <v>/</v>
      </c>
      <c r="Z299" s="3" t="str">
        <f>IF('Programmes (ENG)'!Z299="","",VLOOKUP('Programmes (ENG)'!Z299, HIDE!G:H, 2, FALSE))</f>
        <v>Llawdriniaeth Fasgwlaidd</v>
      </c>
      <c r="AA299" s="3" t="str">
        <f>IF('Programmes (ENG)'!AA299="Supervisor to be Confirmed",VLOOKUP('Programmes (ENG)'!AA299,HIDE!A:B,2,FALSE),IF('Programmes (ENG)'!AA299="","",'Programmes (ENG)'!AA299))</f>
        <v xml:space="preserve">Mr Justin Woolgar </v>
      </c>
      <c r="AB299" s="3" t="str">
        <f>'Programmes (ENG)'!AB299</f>
        <v>F1</v>
      </c>
      <c r="AC299" s="10">
        <f>'Programmes (ENG)'!AC299</f>
        <v>45021</v>
      </c>
      <c r="AD299" s="10">
        <f>'Programmes (ENG)'!AD299</f>
        <v>45139</v>
      </c>
      <c r="AE299" s="3" t="str">
        <f>VLOOKUP('Programmes (ENG)'!AE299,HIDE!A:B,2, FALSE)</f>
        <v>Bwrdd Iechyd Prifysgol Bae Abertawe</v>
      </c>
      <c r="AF299" s="3" t="str">
        <f>VLOOKUP('Programmes (ENG)'!AF299, HIDE!$A:$B, 2, FALSE)</f>
        <v>Ysbyty Singleton</v>
      </c>
      <c r="AG299" s="3" t="str">
        <f>VLOOKUP('Programmes (ENG)'!AG299, HIDE!$A:$B, 2, FALSE)</f>
        <v>Abertawe</v>
      </c>
      <c r="AH299" s="3" t="str">
        <f>VLOOKUP('Programmes (ENG)'!AH299,HIDE!G:H, 2, FALSE)</f>
        <v>Meddygaeth Gyffredinol (Mewnol)</v>
      </c>
      <c r="AI299" s="3" t="str">
        <f t="shared" si="27"/>
        <v>/</v>
      </c>
      <c r="AJ299" s="3" t="str">
        <f>IF('Programmes (ENG)'!AJ299="","",VLOOKUP('Programmes (ENG)'!AJ299, HIDE!G:H, 2, FALSE))</f>
        <v>Meddygaeth Anadlol</v>
      </c>
      <c r="AK299" s="3" t="str">
        <f>IF('Programmes (ENG)'!AK299="Supervisor to be Confirmed",VLOOKUP('Programmes (ENG)'!AK299,HIDE!A:B,2,FALSE),IF('Programmes (ENG)'!AK299="","",'Programmes (ENG)'!AK299))</f>
        <v xml:space="preserve">Dr Rhian Finn </v>
      </c>
      <c r="AL299" s="10" t="str">
        <f>IF('Programmes (ENG)'!AL299="", "", 'Programmes (ENG)'!AL299)</f>
        <v/>
      </c>
      <c r="AM299" s="10" t="str">
        <f>IF('Programmes (ENG)'!AM299="", "", 'Programmes (ENG)'!AM299)</f>
        <v/>
      </c>
      <c r="AN299" s="9" t="str">
        <f>IF('Programmes (ENG)'!AN299="","",VLOOKUP('Programmes (ENG)'!AN299,HIDE!A:B,2,FALSE))</f>
        <v/>
      </c>
      <c r="AO299" s="9" t="str">
        <f>IF('Programmes (ENG)'!AO299="","",VLOOKUP('Programmes (ENG)'!AO299,HIDE!A:B,2,FALSE))</f>
        <v/>
      </c>
      <c r="AP299" s="9" t="str">
        <f>IF('Programmes (ENG)'!AP299="","",VLOOKUP('Programmes (ENG)'!AP299,HIDE!$A:$B,2,FALSE))</f>
        <v/>
      </c>
      <c r="AQ299" s="9" t="str">
        <f t="shared" si="28"/>
        <v/>
      </c>
      <c r="AR299" s="9" t="str">
        <f>IF('Programmes (ENG)'!AR299="","",VLOOKUP('Programmes (ENG)'!AR299,HIDE!A:B,2,FALSE))</f>
        <v/>
      </c>
      <c r="AS299" s="9" t="str">
        <f t="shared" si="29"/>
        <v/>
      </c>
      <c r="AT299" s="9" t="str">
        <f>IF('Programmes (ENG)'!AT299="Supervisor to be Confirmed",VLOOKUP('Programmes (ENG)'!AT299,HIDE!A:B,2,FALSE),IF('Programmes (ENG)'!AT299="","",'Programmes (ENG)'!AT299))</f>
        <v/>
      </c>
    </row>
    <row r="300" spans="1:46" hidden="1" x14ac:dyDescent="0.25">
      <c r="A300" s="3" t="str">
        <f>'Programmes (ENG)'!A300</f>
        <v>FP</v>
      </c>
      <c r="B300" s="3" t="str">
        <f>'Programmes (ENG)'!B300</f>
        <v>F1/7A3/100b</v>
      </c>
      <c r="C300" s="3" t="str">
        <f>'Programmes (ENG)'!C300</f>
        <v>WAL/FP/100b</v>
      </c>
      <c r="D300" s="3" t="s">
        <v>872</v>
      </c>
      <c r="E300" s="5">
        <f>'Programmes (ENG)'!E300</f>
        <v>1</v>
      </c>
      <c r="F300" s="9" t="str">
        <f t="shared" si="24"/>
        <v xml:space="preserve">Meddygaeth Gyffredinol (Mewnol)/Meddygaeth Anadlol, Meddygaeth Fewnol Acíwt/Gastroenteroleg, Llawdriniaeth Gyffredinol/Llawdriniaeth Fasgwlaidd </v>
      </c>
      <c r="G300" s="9" t="str">
        <f>IF('Programmes (ENG)'!G300="Supervisor to be Confirmed",VLOOKUP('Programmes (ENG)'!G300,HIDE!A:B,2,FALSE),IF('Programmes (ENG)'!G300="","",'Programmes (ENG)'!G300))</f>
        <v xml:space="preserve">Dr Rhian Finn </v>
      </c>
      <c r="H300" s="5" t="str">
        <f>'Programmes (ENG)'!H300</f>
        <v>F1</v>
      </c>
      <c r="I300" s="6">
        <f>'Programmes (ENG)'!I300</f>
        <v>44770</v>
      </c>
      <c r="J300" s="6">
        <f>'Programmes (ENG)'!J300</f>
        <v>44901</v>
      </c>
      <c r="K300" s="3" t="str">
        <f>VLOOKUP('Programmes (ENG)'!K300,HIDE!A:B,2, FALSE)</f>
        <v>Bwrdd Iechyd Prifysgol Bae Abertawe</v>
      </c>
      <c r="L300" s="3" t="str">
        <f>VLOOKUP('Programmes (ENG)'!L300, HIDE!$A:$B, 2, FALSE)</f>
        <v>Ysbyty Singleton</v>
      </c>
      <c r="M300" s="3" t="str">
        <f>VLOOKUP('Programmes (ENG)'!M300, HIDE!$A:$B, 2, FALSE)</f>
        <v>Abertawe</v>
      </c>
      <c r="N300" s="3" t="str">
        <f>VLOOKUP('Programmes (ENG)'!N300,HIDE!G:H, 2, FALSE)</f>
        <v>Meddygaeth Gyffredinol (Mewnol)</v>
      </c>
      <c r="O300" s="3" t="str">
        <f t="shared" si="25"/>
        <v>/</v>
      </c>
      <c r="P300" s="3" t="str">
        <f>IF('Programmes (ENG)'!P300="","",VLOOKUP('Programmes (ENG)'!P300, HIDE!G:H, 2, FALSE))</f>
        <v>Meddygaeth Anadlol</v>
      </c>
      <c r="Q300" s="3" t="str">
        <f>IF('Programmes (ENG)'!Q300="Supervisor to be Confirmed",VLOOKUP('Programmes (ENG)'!Q300,HIDE!A:B,2,FALSE),IF('Programmes (ENG)'!Q300="","",'Programmes (ENG)'!Q300))</f>
        <v xml:space="preserve">Dr Rhian Finn </v>
      </c>
      <c r="R300" s="3" t="str">
        <f>'Programmes (ENG)'!R300</f>
        <v>F1</v>
      </c>
      <c r="S300" s="10">
        <f>'Programmes (ENG)'!S300</f>
        <v>44537</v>
      </c>
      <c r="T300" s="10">
        <f>'Programmes (ENG)'!T300</f>
        <v>45020</v>
      </c>
      <c r="U300" s="3" t="str">
        <f>VLOOKUP('Programmes (ENG)'!U300,HIDE!A:B,2, FALSE)</f>
        <v>Bwrdd Iechyd Prifysgol Bae Abertawe</v>
      </c>
      <c r="V300" s="3" t="str">
        <f>VLOOKUP('Programmes (ENG)'!V300, HIDE!$A:$B, 2, FALSE)</f>
        <v>Ysbyty Singleton</v>
      </c>
      <c r="W300" s="3" t="str">
        <f>VLOOKUP('Programmes (ENG)'!W300, HIDE!$A:$B, 2, FALSE)</f>
        <v>Abertawe</v>
      </c>
      <c r="X300" s="3" t="str">
        <f>VLOOKUP('Programmes (ENG)'!X300,HIDE!G:H, 2, FALSE)</f>
        <v>Meddygaeth Fewnol Acíwt</v>
      </c>
      <c r="Y300" s="3" t="str">
        <f t="shared" si="26"/>
        <v>/</v>
      </c>
      <c r="Z300" s="3" t="str">
        <f>IF('Programmes (ENG)'!Z300="","",VLOOKUP('Programmes (ENG)'!Z300, HIDE!G:H, 2, FALSE))</f>
        <v>Gastroenteroleg</v>
      </c>
      <c r="AA300" s="3" t="str">
        <f>IF('Programmes (ENG)'!AA300="Supervisor to be Confirmed",VLOOKUP('Programmes (ENG)'!AA300,HIDE!A:B,2,FALSE),IF('Programmes (ENG)'!AA300="","",'Programmes (ENG)'!AA300))</f>
        <v xml:space="preserve">Dr Linzi Thomas </v>
      </c>
      <c r="AB300" s="3" t="str">
        <f>'Programmes (ENG)'!AB300</f>
        <v>F1</v>
      </c>
      <c r="AC300" s="10">
        <f>'Programmes (ENG)'!AC300</f>
        <v>45021</v>
      </c>
      <c r="AD300" s="10">
        <f>'Programmes (ENG)'!AD300</f>
        <v>45139</v>
      </c>
      <c r="AE300" s="3" t="str">
        <f>VLOOKUP('Programmes (ENG)'!AE300,HIDE!A:B,2, FALSE)</f>
        <v>Bwrdd Iechyd Prifysgol Bae Abertawe</v>
      </c>
      <c r="AF300" s="3" t="str">
        <f>VLOOKUP('Programmes (ENG)'!AF300, HIDE!$A:$B, 2, FALSE)</f>
        <v>Ysbyty Treforys</v>
      </c>
      <c r="AG300" s="3" t="str">
        <f>VLOOKUP('Programmes (ENG)'!AG300, HIDE!$A:$B, 2, FALSE)</f>
        <v>Abertawe</v>
      </c>
      <c r="AH300" s="3" t="str">
        <f>VLOOKUP('Programmes (ENG)'!AH300,HIDE!G:H, 2, FALSE)</f>
        <v>Llawdriniaeth Gyffredinol</v>
      </c>
      <c r="AI300" s="3" t="str">
        <f t="shared" si="27"/>
        <v>/</v>
      </c>
      <c r="AJ300" s="3" t="str">
        <f>IF('Programmes (ENG)'!AJ300="","",VLOOKUP('Programmes (ENG)'!AJ300, HIDE!G:H, 2, FALSE))</f>
        <v>Llawdriniaeth Fasgwlaidd</v>
      </c>
      <c r="AK300" s="3" t="str">
        <f>IF('Programmes (ENG)'!AK300="Supervisor to be Confirmed",VLOOKUP('Programmes (ENG)'!AK300,HIDE!A:B,2,FALSE),IF('Programmes (ENG)'!AK300="","",'Programmes (ENG)'!AK300))</f>
        <v xml:space="preserve">Mr Justin Woolgar </v>
      </c>
      <c r="AL300" s="10" t="str">
        <f>IF('Programmes (ENG)'!AL300="", "", 'Programmes (ENG)'!AL300)</f>
        <v/>
      </c>
      <c r="AM300" s="10" t="str">
        <f>IF('Programmes (ENG)'!AM300="", "", 'Programmes (ENG)'!AM300)</f>
        <v/>
      </c>
      <c r="AN300" s="9" t="str">
        <f>IF('Programmes (ENG)'!AN300="","",VLOOKUP('Programmes (ENG)'!AN300,HIDE!A:B,2,FALSE))</f>
        <v/>
      </c>
      <c r="AO300" s="9" t="str">
        <f>IF('Programmes (ENG)'!AO300="","",VLOOKUP('Programmes (ENG)'!AO300,HIDE!A:B,2,FALSE))</f>
        <v/>
      </c>
      <c r="AP300" s="9" t="str">
        <f>IF('Programmes (ENG)'!AP300="","",VLOOKUP('Programmes (ENG)'!AP300,HIDE!$A:$B,2,FALSE))</f>
        <v/>
      </c>
      <c r="AQ300" s="9" t="str">
        <f t="shared" si="28"/>
        <v/>
      </c>
      <c r="AR300" s="9" t="str">
        <f>IF('Programmes (ENG)'!AR300="","",VLOOKUP('Programmes (ENG)'!AR300,HIDE!A:B,2,FALSE))</f>
        <v/>
      </c>
      <c r="AS300" s="9" t="str">
        <f t="shared" si="29"/>
        <v/>
      </c>
      <c r="AT300" s="9" t="str">
        <f>IF('Programmes (ENG)'!AT300="Supervisor to be Confirmed",VLOOKUP('Programmes (ENG)'!AT300,HIDE!A:B,2,FALSE),IF('Programmes (ENG)'!AT300="","",'Programmes (ENG)'!AT300))</f>
        <v/>
      </c>
    </row>
    <row r="301" spans="1:46" hidden="1" x14ac:dyDescent="0.25">
      <c r="A301" s="3" t="str">
        <f>'Programmes (ENG)'!A301</f>
        <v>FP</v>
      </c>
      <c r="B301" s="3" t="str">
        <f>'Programmes (ENG)'!B301</f>
        <v>F1/7A3/100c</v>
      </c>
      <c r="C301" s="3" t="str">
        <f>'Programmes (ENG)'!C301</f>
        <v>WAL/FP/100c</v>
      </c>
      <c r="D301" s="3" t="s">
        <v>872</v>
      </c>
      <c r="E301" s="5">
        <f>'Programmes (ENG)'!E301</f>
        <v>1</v>
      </c>
      <c r="F301" s="9" t="str">
        <f t="shared" si="24"/>
        <v xml:space="preserve">Llawdriniaeth Gyffredinol/Llawdriniaeth Fasgwlaidd, Meddygaeth Gyffredinol (Mewnol)/Meddygaeth Anadlol, Meddygaeth Fewnol Acíwt/Gastroenteroleg </v>
      </c>
      <c r="G301" s="9" t="str">
        <f>IF('Programmes (ENG)'!G301="Supervisor to be Confirmed",VLOOKUP('Programmes (ENG)'!G301,HIDE!A:B,2,FALSE),IF('Programmes (ENG)'!G301="","",'Programmes (ENG)'!G301))</f>
        <v xml:space="preserve">Mr Justin Woolgar </v>
      </c>
      <c r="H301" s="5" t="str">
        <f>'Programmes (ENG)'!H301</f>
        <v>F1</v>
      </c>
      <c r="I301" s="6">
        <f>'Programmes (ENG)'!I301</f>
        <v>44770</v>
      </c>
      <c r="J301" s="6">
        <f>'Programmes (ENG)'!J301</f>
        <v>44901</v>
      </c>
      <c r="K301" s="3" t="str">
        <f>VLOOKUP('Programmes (ENG)'!K301,HIDE!A:B,2, FALSE)</f>
        <v>Bwrdd Iechyd Prifysgol Bae Abertawe</v>
      </c>
      <c r="L301" s="3" t="str">
        <f>VLOOKUP('Programmes (ENG)'!L301, HIDE!$A:$B, 2, FALSE)</f>
        <v>Ysbyty Treforys</v>
      </c>
      <c r="M301" s="3" t="str">
        <f>VLOOKUP('Programmes (ENG)'!M301, HIDE!$A:$B, 2, FALSE)</f>
        <v>Abertawe</v>
      </c>
      <c r="N301" s="3" t="str">
        <f>VLOOKUP('Programmes (ENG)'!N301,HIDE!G:H, 2, FALSE)</f>
        <v>Llawdriniaeth Gyffredinol</v>
      </c>
      <c r="O301" s="3" t="str">
        <f t="shared" si="25"/>
        <v>/</v>
      </c>
      <c r="P301" s="3" t="str">
        <f>IF('Programmes (ENG)'!P301="","",VLOOKUP('Programmes (ENG)'!P301, HIDE!G:H, 2, FALSE))</f>
        <v>Llawdriniaeth Fasgwlaidd</v>
      </c>
      <c r="Q301" s="3" t="str">
        <f>IF('Programmes (ENG)'!Q301="Supervisor to be Confirmed",VLOOKUP('Programmes (ENG)'!Q301,HIDE!A:B,2,FALSE),IF('Programmes (ENG)'!Q301="","",'Programmes (ENG)'!Q301))</f>
        <v xml:space="preserve">Mr Justin Woolgar </v>
      </c>
      <c r="R301" s="3" t="str">
        <f>'Programmes (ENG)'!R301</f>
        <v>F1</v>
      </c>
      <c r="S301" s="10">
        <f>'Programmes (ENG)'!S301</f>
        <v>44537</v>
      </c>
      <c r="T301" s="10">
        <f>'Programmes (ENG)'!T301</f>
        <v>45020</v>
      </c>
      <c r="U301" s="3" t="str">
        <f>VLOOKUP('Programmes (ENG)'!U301,HIDE!A:B,2, FALSE)</f>
        <v>Bwrdd Iechyd Prifysgol Bae Abertawe</v>
      </c>
      <c r="V301" s="3" t="str">
        <f>VLOOKUP('Programmes (ENG)'!V301, HIDE!$A:$B, 2, FALSE)</f>
        <v>Ysbyty Singleton</v>
      </c>
      <c r="W301" s="3" t="str">
        <f>VLOOKUP('Programmes (ENG)'!W301, HIDE!$A:$B, 2, FALSE)</f>
        <v>Abertawe</v>
      </c>
      <c r="X301" s="3" t="str">
        <f>VLOOKUP('Programmes (ENG)'!X301,HIDE!G:H, 2, FALSE)</f>
        <v>Meddygaeth Gyffredinol (Mewnol)</v>
      </c>
      <c r="Y301" s="3" t="str">
        <f t="shared" si="26"/>
        <v>/</v>
      </c>
      <c r="Z301" s="3" t="str">
        <f>IF('Programmes (ENG)'!Z301="","",VLOOKUP('Programmes (ENG)'!Z301, HIDE!G:H, 2, FALSE))</f>
        <v>Meddygaeth Anadlol</v>
      </c>
      <c r="AA301" s="3" t="str">
        <f>IF('Programmes (ENG)'!AA301="Supervisor to be Confirmed",VLOOKUP('Programmes (ENG)'!AA301,HIDE!A:B,2,FALSE),IF('Programmes (ENG)'!AA301="","",'Programmes (ENG)'!AA301))</f>
        <v xml:space="preserve">Dr Rhian Finn </v>
      </c>
      <c r="AB301" s="3" t="str">
        <f>'Programmes (ENG)'!AB301</f>
        <v>F1</v>
      </c>
      <c r="AC301" s="10">
        <f>'Programmes (ENG)'!AC301</f>
        <v>45021</v>
      </c>
      <c r="AD301" s="10">
        <f>'Programmes (ENG)'!AD301</f>
        <v>45139</v>
      </c>
      <c r="AE301" s="3" t="str">
        <f>VLOOKUP('Programmes (ENG)'!AE301,HIDE!A:B,2, FALSE)</f>
        <v>Bwrdd Iechyd Prifysgol Bae Abertawe</v>
      </c>
      <c r="AF301" s="3" t="str">
        <f>VLOOKUP('Programmes (ENG)'!AF301, HIDE!$A:$B, 2, FALSE)</f>
        <v>Ysbyty Singleton</v>
      </c>
      <c r="AG301" s="3" t="str">
        <f>VLOOKUP('Programmes (ENG)'!AG301, HIDE!$A:$B, 2, FALSE)</f>
        <v>Abertawe</v>
      </c>
      <c r="AH301" s="3" t="str">
        <f>VLOOKUP('Programmes (ENG)'!AH301,HIDE!G:H, 2, FALSE)</f>
        <v>Meddygaeth Fewnol Acíwt</v>
      </c>
      <c r="AI301" s="3" t="str">
        <f t="shared" si="27"/>
        <v>/</v>
      </c>
      <c r="AJ301" s="3" t="str">
        <f>IF('Programmes (ENG)'!AJ301="","",VLOOKUP('Programmes (ENG)'!AJ301, HIDE!G:H, 2, FALSE))</f>
        <v>Gastroenteroleg</v>
      </c>
      <c r="AK301" s="3" t="str">
        <f>IF('Programmes (ENG)'!AK301="Supervisor to be Confirmed",VLOOKUP('Programmes (ENG)'!AK301,HIDE!A:B,2,FALSE),IF('Programmes (ENG)'!AK301="","",'Programmes (ENG)'!AK301))</f>
        <v xml:space="preserve">Dr Linzi Thomas </v>
      </c>
      <c r="AL301" s="10" t="str">
        <f>IF('Programmes (ENG)'!AL301="", "", 'Programmes (ENG)'!AL301)</f>
        <v/>
      </c>
      <c r="AM301" s="10" t="str">
        <f>IF('Programmes (ENG)'!AM301="", "", 'Programmes (ENG)'!AM301)</f>
        <v/>
      </c>
      <c r="AN301" s="9" t="str">
        <f>IF('Programmes (ENG)'!AN301="","",VLOOKUP('Programmes (ENG)'!AN301,HIDE!A:B,2,FALSE))</f>
        <v/>
      </c>
      <c r="AO301" s="9" t="str">
        <f>IF('Programmes (ENG)'!AO301="","",VLOOKUP('Programmes (ENG)'!AO301,HIDE!A:B,2,FALSE))</f>
        <v/>
      </c>
      <c r="AP301" s="9" t="str">
        <f>IF('Programmes (ENG)'!AP301="","",VLOOKUP('Programmes (ENG)'!AP301,HIDE!$A:$B,2,FALSE))</f>
        <v/>
      </c>
      <c r="AQ301" s="9" t="str">
        <f t="shared" si="28"/>
        <v/>
      </c>
      <c r="AR301" s="9" t="str">
        <f>IF('Programmes (ENG)'!AR301="","",VLOOKUP('Programmes (ENG)'!AR301,HIDE!A:B,2,FALSE))</f>
        <v/>
      </c>
      <c r="AS301" s="9" t="str">
        <f t="shared" si="29"/>
        <v/>
      </c>
      <c r="AT301" s="9" t="str">
        <f>IF('Programmes (ENG)'!AT301="Supervisor to be Confirmed",VLOOKUP('Programmes (ENG)'!AT301,HIDE!A:B,2,FALSE),IF('Programmes (ENG)'!AT301="","",'Programmes (ENG)'!AT301))</f>
        <v/>
      </c>
    </row>
    <row r="302" spans="1:46" hidden="1" x14ac:dyDescent="0.25">
      <c r="A302" s="3" t="str">
        <f>'Programmes (ENG)'!A302</f>
        <v>FP</v>
      </c>
      <c r="B302" s="3" t="str">
        <f>'Programmes (ENG)'!B302</f>
        <v>F1/7A3/101a</v>
      </c>
      <c r="C302" s="3" t="str">
        <f>'Programmes (ENG)'!C302</f>
        <v>WAL/FP/101a</v>
      </c>
      <c r="D302" s="3" t="s">
        <v>872</v>
      </c>
      <c r="E302" s="5">
        <f>'Programmes (ENG)'!E302</f>
        <v>1</v>
      </c>
      <c r="F302" s="9" t="str">
        <f t="shared" si="24"/>
        <v xml:space="preserve">Meddygaeth Gyffredinol (Mewnol)/Cardioleg, Llawdriniaeth Gyffredinol/Llawdriniaeth Fasgwlaidd, Llawdriniaeth Gyffredinol/Wroleg </v>
      </c>
      <c r="G302" s="9" t="str">
        <f>IF('Programmes (ENG)'!G302="Supervisor to be Confirmed",VLOOKUP('Programmes (ENG)'!G302,HIDE!A:B,2,FALSE),IF('Programmes (ENG)'!G302="","",'Programmes (ENG)'!G302))</f>
        <v xml:space="preserve">Dr Richard Purnell </v>
      </c>
      <c r="H302" s="5" t="str">
        <f>'Programmes (ENG)'!H302</f>
        <v>F1</v>
      </c>
      <c r="I302" s="6">
        <f>'Programmes (ENG)'!I302</f>
        <v>44770</v>
      </c>
      <c r="J302" s="6">
        <f>'Programmes (ENG)'!J302</f>
        <v>44901</v>
      </c>
      <c r="K302" s="3" t="str">
        <f>VLOOKUP('Programmes (ENG)'!K302,HIDE!A:B,2, FALSE)</f>
        <v>Bwrdd Iechyd Prifysgol Bae Abertawe</v>
      </c>
      <c r="L302" s="3" t="str">
        <f>VLOOKUP('Programmes (ENG)'!L302, HIDE!$A:$B, 2, FALSE)</f>
        <v>Ysbyty Treforys</v>
      </c>
      <c r="M302" s="3" t="str">
        <f>VLOOKUP('Programmes (ENG)'!M302, HIDE!$A:$B, 2, FALSE)</f>
        <v>Abertawe</v>
      </c>
      <c r="N302" s="3" t="str">
        <f>VLOOKUP('Programmes (ENG)'!N302,HIDE!G:H, 2, FALSE)</f>
        <v>Meddygaeth Gyffredinol (Mewnol)</v>
      </c>
      <c r="O302" s="3" t="str">
        <f t="shared" si="25"/>
        <v>/</v>
      </c>
      <c r="P302" s="3" t="str">
        <f>IF('Programmes (ENG)'!P302="","",VLOOKUP('Programmes (ENG)'!P302, HIDE!G:H, 2, FALSE))</f>
        <v>Cardioleg</v>
      </c>
      <c r="Q302" s="3" t="str">
        <f>IF('Programmes (ENG)'!Q302="Supervisor to be Confirmed",VLOOKUP('Programmes (ENG)'!Q302,HIDE!A:B,2,FALSE),IF('Programmes (ENG)'!Q302="","",'Programmes (ENG)'!Q302))</f>
        <v xml:space="preserve">Dr Richard Purnell </v>
      </c>
      <c r="R302" s="3" t="str">
        <f>'Programmes (ENG)'!R302</f>
        <v>F1</v>
      </c>
      <c r="S302" s="10">
        <f>'Programmes (ENG)'!S302</f>
        <v>44537</v>
      </c>
      <c r="T302" s="10">
        <f>'Programmes (ENG)'!T302</f>
        <v>45020</v>
      </c>
      <c r="U302" s="3" t="str">
        <f>VLOOKUP('Programmes (ENG)'!U302,HIDE!A:B,2, FALSE)</f>
        <v>Bwrdd Iechyd Prifysgol Bae Abertawe</v>
      </c>
      <c r="V302" s="3" t="str">
        <f>VLOOKUP('Programmes (ENG)'!V302, HIDE!$A:$B, 2, FALSE)</f>
        <v>Ysbyty Treforys</v>
      </c>
      <c r="W302" s="3" t="str">
        <f>VLOOKUP('Programmes (ENG)'!W302, HIDE!$A:$B, 2, FALSE)</f>
        <v>Abertawe</v>
      </c>
      <c r="X302" s="3" t="str">
        <f>VLOOKUP('Programmes (ENG)'!X302,HIDE!G:H, 2, FALSE)</f>
        <v>Llawdriniaeth Gyffredinol</v>
      </c>
      <c r="Y302" s="3" t="str">
        <f t="shared" si="26"/>
        <v>/</v>
      </c>
      <c r="Z302" s="46" t="str">
        <f>IF('Programmes (ENG)'!Z302="","",VLOOKUP('Programmes (ENG)'!Z302, HIDE!G:H, 2, FALSE))</f>
        <v>Llawdriniaeth Fasgwlaidd</v>
      </c>
      <c r="AA302" s="3" t="str">
        <f>IF('Programmes (ENG)'!AA302="Supervisor to be Confirmed",VLOOKUP('Programmes (ENG)'!AA302,HIDE!A:B,2,FALSE),IF('Programmes (ENG)'!AA302="","",'Programmes (ENG)'!AA302))</f>
        <v xml:space="preserve">Ms Francesca Fratesi </v>
      </c>
      <c r="AB302" s="3" t="str">
        <f>'Programmes (ENG)'!AB302</f>
        <v>F1</v>
      </c>
      <c r="AC302" s="10">
        <f>'Programmes (ENG)'!AC302</f>
        <v>45021</v>
      </c>
      <c r="AD302" s="10">
        <f>'Programmes (ENG)'!AD302</f>
        <v>45139</v>
      </c>
      <c r="AE302" s="3" t="str">
        <f>VLOOKUP('Programmes (ENG)'!AE302,HIDE!A:B,2, FALSE)</f>
        <v>Bwrdd Iechyd Prifysgol Bae Abertawe</v>
      </c>
      <c r="AF302" s="3" t="str">
        <f>VLOOKUP('Programmes (ENG)'!AF302, HIDE!$A:$B, 2, FALSE)</f>
        <v>Ysbyty Treforys</v>
      </c>
      <c r="AG302" s="3" t="str">
        <f>VLOOKUP('Programmes (ENG)'!AG302, HIDE!$A:$B, 2, FALSE)</f>
        <v>Abertawe</v>
      </c>
      <c r="AH302" s="3" t="str">
        <f>VLOOKUP('Programmes (ENG)'!AH302,HIDE!G:H, 2, FALSE)</f>
        <v>Llawdriniaeth Gyffredinol</v>
      </c>
      <c r="AI302" s="3" t="str">
        <f t="shared" si="27"/>
        <v>/</v>
      </c>
      <c r="AJ302" s="3" t="str">
        <f>IF('Programmes (ENG)'!AJ302="","",VLOOKUP('Programmes (ENG)'!AJ302, HIDE!G:H, 2, FALSE))</f>
        <v>Wroleg</v>
      </c>
      <c r="AK302" s="3" t="str">
        <f>IF('Programmes (ENG)'!AK302="Supervisor to be Confirmed",VLOOKUP('Programmes (ENG)'!AK302,HIDE!A:B,2,FALSE),IF('Programmes (ENG)'!AK302="","",'Programmes (ENG)'!AK302))</f>
        <v>Mr Neil Fenn</v>
      </c>
      <c r="AL302" s="10" t="str">
        <f>IF('Programmes (ENG)'!AL302="", "", 'Programmes (ENG)'!AL302)</f>
        <v/>
      </c>
      <c r="AM302" s="10" t="str">
        <f>IF('Programmes (ENG)'!AM302="", "", 'Programmes (ENG)'!AM302)</f>
        <v/>
      </c>
      <c r="AN302" s="9" t="str">
        <f>IF('Programmes (ENG)'!AN302="","",VLOOKUP('Programmes (ENG)'!AN302,HIDE!A:B,2,FALSE))</f>
        <v/>
      </c>
      <c r="AO302" s="9" t="str">
        <f>IF('Programmes (ENG)'!AO302="","",VLOOKUP('Programmes (ENG)'!AO302,HIDE!A:B,2,FALSE))</f>
        <v/>
      </c>
      <c r="AP302" s="9" t="str">
        <f>IF('Programmes (ENG)'!AP302="","",VLOOKUP('Programmes (ENG)'!AP302,HIDE!$A:$B,2,FALSE))</f>
        <v/>
      </c>
      <c r="AQ302" s="9" t="str">
        <f t="shared" si="28"/>
        <v/>
      </c>
      <c r="AR302" s="9" t="str">
        <f>IF('Programmes (ENG)'!AR302="","",VLOOKUP('Programmes (ENG)'!AR302,HIDE!A:B,2,FALSE))</f>
        <v/>
      </c>
      <c r="AS302" s="9" t="str">
        <f t="shared" si="29"/>
        <v/>
      </c>
      <c r="AT302" s="9" t="str">
        <f>IF('Programmes (ENG)'!AT302="Supervisor to be Confirmed",VLOOKUP('Programmes (ENG)'!AT302,HIDE!A:B,2,FALSE),IF('Programmes (ENG)'!AT302="","",'Programmes (ENG)'!AT302))</f>
        <v/>
      </c>
    </row>
    <row r="303" spans="1:46" hidden="1" x14ac:dyDescent="0.25">
      <c r="A303" s="3" t="str">
        <f>'Programmes (ENG)'!A303</f>
        <v>FP</v>
      </c>
      <c r="B303" s="3" t="str">
        <f>'Programmes (ENG)'!B303</f>
        <v>F1/7A3/101b</v>
      </c>
      <c r="C303" s="3" t="str">
        <f>'Programmes (ENG)'!C303</f>
        <v>WAL/FP/101b</v>
      </c>
      <c r="D303" s="3" t="s">
        <v>872</v>
      </c>
      <c r="E303" s="5">
        <f>'Programmes (ENG)'!E303</f>
        <v>1</v>
      </c>
      <c r="F303" s="9" t="str">
        <f t="shared" si="24"/>
        <v xml:space="preserve">Llawdriniaeth Gyffredinol/Wroleg, Meddygaeth Gyffredinol (Mewnol)/Cardioleg, Llawdriniaeth Gyffredinol/Llawdriniaeth Fasgwlaidd </v>
      </c>
      <c r="G303" s="9" t="str">
        <f>IF('Programmes (ENG)'!G303="Supervisor to be Confirmed",VLOOKUP('Programmes (ENG)'!G303,HIDE!A:B,2,FALSE),IF('Programmes (ENG)'!G303="","",'Programmes (ENG)'!G303))</f>
        <v>Mr Neil Fenn</v>
      </c>
      <c r="H303" s="5" t="str">
        <f>'Programmes (ENG)'!H303</f>
        <v>F1</v>
      </c>
      <c r="I303" s="6">
        <f>'Programmes (ENG)'!I303</f>
        <v>44770</v>
      </c>
      <c r="J303" s="6">
        <f>'Programmes (ENG)'!J303</f>
        <v>44901</v>
      </c>
      <c r="K303" s="3" t="str">
        <f>VLOOKUP('Programmes (ENG)'!K303,HIDE!A:B,2, FALSE)</f>
        <v>Bwrdd Iechyd Prifysgol Bae Abertawe</v>
      </c>
      <c r="L303" s="3" t="str">
        <f>VLOOKUP('Programmes (ENG)'!L303, HIDE!$A:$B, 2, FALSE)</f>
        <v>Ysbyty Treforys</v>
      </c>
      <c r="M303" s="3" t="str">
        <f>VLOOKUP('Programmes (ENG)'!M303, HIDE!$A:$B, 2, FALSE)</f>
        <v>Abertawe</v>
      </c>
      <c r="N303" s="3" t="str">
        <f>VLOOKUP('Programmes (ENG)'!N303,HIDE!G:H, 2, FALSE)</f>
        <v>Llawdriniaeth Gyffredinol</v>
      </c>
      <c r="O303" s="3" t="str">
        <f t="shared" si="25"/>
        <v>/</v>
      </c>
      <c r="P303" s="3" t="str">
        <f>IF('Programmes (ENG)'!P303="","",VLOOKUP('Programmes (ENG)'!P303, HIDE!G:H, 2, FALSE))</f>
        <v>Wroleg</v>
      </c>
      <c r="Q303" s="3" t="str">
        <f>IF('Programmes (ENG)'!Q303="Supervisor to be Confirmed",VLOOKUP('Programmes (ENG)'!Q303,HIDE!A:B,2,FALSE),IF('Programmes (ENG)'!Q303="","",'Programmes (ENG)'!Q303))</f>
        <v>Mr Neil Fenn</v>
      </c>
      <c r="R303" s="3" t="str">
        <f>'Programmes (ENG)'!R303</f>
        <v>F1</v>
      </c>
      <c r="S303" s="10">
        <f>'Programmes (ENG)'!S303</f>
        <v>44537</v>
      </c>
      <c r="T303" s="10">
        <f>'Programmes (ENG)'!T303</f>
        <v>45020</v>
      </c>
      <c r="U303" s="3" t="str">
        <f>VLOOKUP('Programmes (ENG)'!U303,HIDE!A:B,2, FALSE)</f>
        <v>Bwrdd Iechyd Prifysgol Bae Abertawe</v>
      </c>
      <c r="V303" s="3" t="str">
        <f>VLOOKUP('Programmes (ENG)'!V303, HIDE!$A:$B, 2, FALSE)</f>
        <v>Ysbyty Treforys</v>
      </c>
      <c r="W303" s="3" t="str">
        <f>VLOOKUP('Programmes (ENG)'!W303, HIDE!$A:$B, 2, FALSE)</f>
        <v>Abertawe</v>
      </c>
      <c r="X303" s="3" t="str">
        <f>VLOOKUP('Programmes (ENG)'!X303,HIDE!G:H, 2, FALSE)</f>
        <v>Meddygaeth Gyffredinol (Mewnol)</v>
      </c>
      <c r="Y303" s="3" t="str">
        <f t="shared" si="26"/>
        <v>/</v>
      </c>
      <c r="Z303" s="3" t="str">
        <f>IF('Programmes (ENG)'!Z303="","",VLOOKUP('Programmes (ENG)'!Z303, HIDE!G:H, 2, FALSE))</f>
        <v>Cardioleg</v>
      </c>
      <c r="AA303" s="3" t="str">
        <f>IF('Programmes (ENG)'!AA303="Supervisor to be Confirmed",VLOOKUP('Programmes (ENG)'!AA303,HIDE!A:B,2,FALSE),IF('Programmes (ENG)'!AA303="","",'Programmes (ENG)'!AA303))</f>
        <v xml:space="preserve">Dr Richard Purnell </v>
      </c>
      <c r="AB303" s="3" t="str">
        <f>'Programmes (ENG)'!AB303</f>
        <v>F1</v>
      </c>
      <c r="AC303" s="10">
        <f>'Programmes (ENG)'!AC303</f>
        <v>45021</v>
      </c>
      <c r="AD303" s="10">
        <f>'Programmes (ENG)'!AD303</f>
        <v>45139</v>
      </c>
      <c r="AE303" s="3" t="str">
        <f>VLOOKUP('Programmes (ENG)'!AE303,HIDE!A:B,2, FALSE)</f>
        <v>Bwrdd Iechyd Prifysgol Bae Abertawe</v>
      </c>
      <c r="AF303" s="3" t="str">
        <f>VLOOKUP('Programmes (ENG)'!AF303, HIDE!$A:$B, 2, FALSE)</f>
        <v>Ysbyty Treforys</v>
      </c>
      <c r="AG303" s="3" t="str">
        <f>VLOOKUP('Programmes (ENG)'!AG303, HIDE!$A:$B, 2, FALSE)</f>
        <v>Abertawe</v>
      </c>
      <c r="AH303" s="3" t="str">
        <f>VLOOKUP('Programmes (ENG)'!AH303,HIDE!G:H, 2, FALSE)</f>
        <v>Llawdriniaeth Gyffredinol</v>
      </c>
      <c r="AI303" s="3" t="str">
        <f t="shared" si="27"/>
        <v>/</v>
      </c>
      <c r="AJ303" s="46" t="str">
        <f>IF('Programmes (ENG)'!AJ303="","",VLOOKUP('Programmes (ENG)'!AJ303, HIDE!G:H, 2, FALSE))</f>
        <v>Llawdriniaeth Fasgwlaidd</v>
      </c>
      <c r="AK303" s="3" t="str">
        <f>IF('Programmes (ENG)'!AK303="Supervisor to be Confirmed",VLOOKUP('Programmes (ENG)'!AK303,HIDE!A:B,2,FALSE),IF('Programmes (ENG)'!AK303="","",'Programmes (ENG)'!AK303))</f>
        <v xml:space="preserve">Ms Francesca Fratesi </v>
      </c>
      <c r="AL303" s="10" t="str">
        <f>IF('Programmes (ENG)'!AL303="", "", 'Programmes (ENG)'!AL303)</f>
        <v/>
      </c>
      <c r="AM303" s="10" t="str">
        <f>IF('Programmes (ENG)'!AM303="", "", 'Programmes (ENG)'!AM303)</f>
        <v/>
      </c>
      <c r="AN303" s="9" t="str">
        <f>IF('Programmes (ENG)'!AN303="","",VLOOKUP('Programmes (ENG)'!AN303,HIDE!A:B,2,FALSE))</f>
        <v/>
      </c>
      <c r="AO303" s="9" t="str">
        <f>IF('Programmes (ENG)'!AO303="","",VLOOKUP('Programmes (ENG)'!AO303,HIDE!A:B,2,FALSE))</f>
        <v/>
      </c>
      <c r="AP303" s="9" t="str">
        <f>IF('Programmes (ENG)'!AP303="","",VLOOKUP('Programmes (ENG)'!AP303,HIDE!$A:$B,2,FALSE))</f>
        <v/>
      </c>
      <c r="AQ303" s="9" t="str">
        <f t="shared" si="28"/>
        <v/>
      </c>
      <c r="AR303" s="9" t="str">
        <f>IF('Programmes (ENG)'!AR303="","",VLOOKUP('Programmes (ENG)'!AR303,HIDE!A:B,2,FALSE))</f>
        <v/>
      </c>
      <c r="AS303" s="9" t="str">
        <f t="shared" si="29"/>
        <v/>
      </c>
      <c r="AT303" s="9" t="str">
        <f>IF('Programmes (ENG)'!AT303="Supervisor to be Confirmed",VLOOKUP('Programmes (ENG)'!AT303,HIDE!A:B,2,FALSE),IF('Programmes (ENG)'!AT303="","",'Programmes (ENG)'!AT303))</f>
        <v/>
      </c>
    </row>
    <row r="304" spans="1:46" hidden="1" x14ac:dyDescent="0.25">
      <c r="A304" s="3" t="str">
        <f>'Programmes (ENG)'!A304</f>
        <v>FP</v>
      </c>
      <c r="B304" s="3" t="str">
        <f>'Programmes (ENG)'!B304</f>
        <v>F1/7A3/101c</v>
      </c>
      <c r="C304" s="3" t="str">
        <f>'Programmes (ENG)'!C304</f>
        <v>WAL/FP/101c</v>
      </c>
      <c r="D304" s="3" t="s">
        <v>872</v>
      </c>
      <c r="E304" s="5">
        <f>'Programmes (ENG)'!E304</f>
        <v>1</v>
      </c>
      <c r="F304" s="9" t="str">
        <f t="shared" si="24"/>
        <v xml:space="preserve">Llawdriniaeth Gyffredinol/Llawdriniaeth Fasgwlaidd, Llawdriniaeth Gyffredinol/Wroleg, Meddygaeth Gyffredinol (Mewnol)/Cardioleg </v>
      </c>
      <c r="G304" s="9" t="str">
        <f>IF('Programmes (ENG)'!G304="Supervisor to be Confirmed",VLOOKUP('Programmes (ENG)'!G304,HIDE!A:B,2,FALSE),IF('Programmes (ENG)'!G304="","",'Programmes (ENG)'!G304))</f>
        <v xml:space="preserve">Ms Francesca Fratesi </v>
      </c>
      <c r="H304" s="5" t="str">
        <f>'Programmes (ENG)'!H304</f>
        <v>F1</v>
      </c>
      <c r="I304" s="6">
        <f>'Programmes (ENG)'!I304</f>
        <v>44770</v>
      </c>
      <c r="J304" s="6">
        <f>'Programmes (ENG)'!J304</f>
        <v>44901</v>
      </c>
      <c r="K304" s="3" t="str">
        <f>VLOOKUP('Programmes (ENG)'!K304,HIDE!A:B,2, FALSE)</f>
        <v>Bwrdd Iechyd Prifysgol Bae Abertawe</v>
      </c>
      <c r="L304" s="3" t="str">
        <f>VLOOKUP('Programmes (ENG)'!L304, HIDE!$A:$B, 2, FALSE)</f>
        <v>Ysbyty Treforys</v>
      </c>
      <c r="M304" s="3" t="str">
        <f>VLOOKUP('Programmes (ENG)'!M304, HIDE!$A:$B, 2, FALSE)</f>
        <v>Abertawe</v>
      </c>
      <c r="N304" s="3" t="str">
        <f>VLOOKUP('Programmes (ENG)'!N304,HIDE!G:H, 2, FALSE)</f>
        <v>Llawdriniaeth Gyffredinol</v>
      </c>
      <c r="O304" s="3" t="str">
        <f t="shared" si="25"/>
        <v>/</v>
      </c>
      <c r="P304" s="46" t="str">
        <f>IF('Programmes (ENG)'!P304="","",VLOOKUP('Programmes (ENG)'!P304, HIDE!G:H, 2, FALSE))</f>
        <v>Llawdriniaeth Fasgwlaidd</v>
      </c>
      <c r="Q304" s="3" t="str">
        <f>IF('Programmes (ENG)'!Q304="Supervisor to be Confirmed",VLOOKUP('Programmes (ENG)'!Q304,HIDE!A:B,2,FALSE),IF('Programmes (ENG)'!Q304="","",'Programmes (ENG)'!Q304))</f>
        <v xml:space="preserve">Ms Francesca Fratesi </v>
      </c>
      <c r="R304" s="3" t="str">
        <f>'Programmes (ENG)'!R304</f>
        <v>F1</v>
      </c>
      <c r="S304" s="10">
        <f>'Programmes (ENG)'!S304</f>
        <v>44537</v>
      </c>
      <c r="T304" s="10">
        <f>'Programmes (ENG)'!T304</f>
        <v>45020</v>
      </c>
      <c r="U304" s="3" t="str">
        <f>VLOOKUP('Programmes (ENG)'!U304,HIDE!A:B,2, FALSE)</f>
        <v>Bwrdd Iechyd Prifysgol Bae Abertawe</v>
      </c>
      <c r="V304" s="3" t="str">
        <f>VLOOKUP('Programmes (ENG)'!V304, HIDE!$A:$B, 2, FALSE)</f>
        <v>Ysbyty Treforys</v>
      </c>
      <c r="W304" s="3" t="str">
        <f>VLOOKUP('Programmes (ENG)'!W304, HIDE!$A:$B, 2, FALSE)</f>
        <v>Abertawe</v>
      </c>
      <c r="X304" s="3" t="str">
        <f>VLOOKUP('Programmes (ENG)'!X304,HIDE!G:H, 2, FALSE)</f>
        <v>Llawdriniaeth Gyffredinol</v>
      </c>
      <c r="Y304" s="3" t="str">
        <f t="shared" si="26"/>
        <v>/</v>
      </c>
      <c r="Z304" s="3" t="str">
        <f>IF('Programmes (ENG)'!Z304="","",VLOOKUP('Programmes (ENG)'!Z304, HIDE!G:H, 2, FALSE))</f>
        <v>Wroleg</v>
      </c>
      <c r="AA304" s="3" t="str">
        <f>IF('Programmes (ENG)'!AA304="Supervisor to be Confirmed",VLOOKUP('Programmes (ENG)'!AA304,HIDE!A:B,2,FALSE),IF('Programmes (ENG)'!AA304="","",'Programmes (ENG)'!AA304))</f>
        <v>Mr Neil Fenn</v>
      </c>
      <c r="AB304" s="3" t="str">
        <f>'Programmes (ENG)'!AB304</f>
        <v>F1</v>
      </c>
      <c r="AC304" s="10">
        <f>'Programmes (ENG)'!AC304</f>
        <v>45021</v>
      </c>
      <c r="AD304" s="10">
        <f>'Programmes (ENG)'!AD304</f>
        <v>45139</v>
      </c>
      <c r="AE304" s="3" t="str">
        <f>VLOOKUP('Programmes (ENG)'!AE304,HIDE!A:B,2, FALSE)</f>
        <v>Bwrdd Iechyd Prifysgol Bae Abertawe</v>
      </c>
      <c r="AF304" s="3" t="str">
        <f>VLOOKUP('Programmes (ENG)'!AF304, HIDE!$A:$B, 2, FALSE)</f>
        <v>Ysbyty Treforys</v>
      </c>
      <c r="AG304" s="3" t="str">
        <f>VLOOKUP('Programmes (ENG)'!AG304, HIDE!$A:$B, 2, FALSE)</f>
        <v>Abertawe</v>
      </c>
      <c r="AH304" s="3" t="str">
        <f>VLOOKUP('Programmes (ENG)'!AH304,HIDE!G:H, 2, FALSE)</f>
        <v>Meddygaeth Gyffredinol (Mewnol)</v>
      </c>
      <c r="AI304" s="3" t="str">
        <f t="shared" si="27"/>
        <v>/</v>
      </c>
      <c r="AJ304" s="3" t="str">
        <f>IF('Programmes (ENG)'!AJ304="","",VLOOKUP('Programmes (ENG)'!AJ304, HIDE!G:H, 2, FALSE))</f>
        <v>Cardioleg</v>
      </c>
      <c r="AK304" s="3" t="str">
        <f>IF('Programmes (ENG)'!AK304="Supervisor to be Confirmed",VLOOKUP('Programmes (ENG)'!AK304,HIDE!A:B,2,FALSE),IF('Programmes (ENG)'!AK304="","",'Programmes (ENG)'!AK304))</f>
        <v xml:space="preserve">Dr Richard Purnell </v>
      </c>
      <c r="AL304" s="10" t="str">
        <f>IF('Programmes (ENG)'!AL304="", "", 'Programmes (ENG)'!AL304)</f>
        <v/>
      </c>
      <c r="AM304" s="10" t="str">
        <f>IF('Programmes (ENG)'!AM304="", "", 'Programmes (ENG)'!AM304)</f>
        <v/>
      </c>
      <c r="AN304" s="9" t="str">
        <f>IF('Programmes (ENG)'!AN304="","",VLOOKUP('Programmes (ENG)'!AN304,HIDE!A:B,2,FALSE))</f>
        <v/>
      </c>
      <c r="AO304" s="9" t="str">
        <f>IF('Programmes (ENG)'!AO304="","",VLOOKUP('Programmes (ENG)'!AO304,HIDE!A:B,2,FALSE))</f>
        <v/>
      </c>
      <c r="AP304" s="9" t="str">
        <f>IF('Programmes (ENG)'!AP304="","",VLOOKUP('Programmes (ENG)'!AP304,HIDE!$A:$B,2,FALSE))</f>
        <v/>
      </c>
      <c r="AQ304" s="9" t="str">
        <f t="shared" si="28"/>
        <v/>
      </c>
      <c r="AR304" s="9" t="str">
        <f>IF('Programmes (ENG)'!AR304="","",VLOOKUP('Programmes (ENG)'!AR304,HIDE!A:B,2,FALSE))</f>
        <v/>
      </c>
      <c r="AS304" s="9" t="str">
        <f t="shared" si="29"/>
        <v/>
      </c>
      <c r="AT304" s="9" t="str">
        <f>IF('Programmes (ENG)'!AT304="Supervisor to be Confirmed",VLOOKUP('Programmes (ENG)'!AT304,HIDE!A:B,2,FALSE),IF('Programmes (ENG)'!AT304="","",'Programmes (ENG)'!AT304))</f>
        <v/>
      </c>
    </row>
    <row r="305" spans="1:46" hidden="1" x14ac:dyDescent="0.25">
      <c r="A305" s="3" t="str">
        <f>'Programmes (ENG)'!A305</f>
        <v>FP</v>
      </c>
      <c r="B305" s="3" t="str">
        <f>'Programmes (ENG)'!B305</f>
        <v>F1/7A3/102a</v>
      </c>
      <c r="C305" s="3" t="str">
        <f>'Programmes (ENG)'!C305</f>
        <v>WAL/FP/102a</v>
      </c>
      <c r="D305" s="3" t="s">
        <v>872</v>
      </c>
      <c r="E305" s="5">
        <f>'Programmes (ENG)'!E305</f>
        <v>1</v>
      </c>
      <c r="F305" s="9" t="str">
        <f t="shared" si="24"/>
        <v xml:space="preserve">Meddygaeth Gyffredinol (Mewnol)/Gastroenteroleg, Llawdriniaeth Gyffredinol/Llawdriniaeth Gastroberfeddol Uchaf, Llawdriniaeth Gyffredinol/Wroleg </v>
      </c>
      <c r="G305" s="9" t="str">
        <f>IF('Programmes (ENG)'!G305="Supervisor to be Confirmed",VLOOKUP('Programmes (ENG)'!G305,HIDE!A:B,2,FALSE),IF('Programmes (ENG)'!G305="","",'Programmes (ENG)'!G305))</f>
        <v xml:space="preserve">Dr Praveen Eadala </v>
      </c>
      <c r="H305" s="5" t="str">
        <f>'Programmes (ENG)'!H305</f>
        <v>F1</v>
      </c>
      <c r="I305" s="6">
        <f>'Programmes (ENG)'!I305</f>
        <v>44770</v>
      </c>
      <c r="J305" s="6">
        <f>'Programmes (ENG)'!J305</f>
        <v>44901</v>
      </c>
      <c r="K305" s="3" t="str">
        <f>VLOOKUP('Programmes (ENG)'!K305,HIDE!A:B,2, FALSE)</f>
        <v>Bwrdd Iechyd Prifysgol Bae Abertawe</v>
      </c>
      <c r="L305" s="3" t="str">
        <f>VLOOKUP('Programmes (ENG)'!L305, HIDE!$A:$B, 2, FALSE)</f>
        <v>Ysbyty Treforys</v>
      </c>
      <c r="M305" s="3" t="str">
        <f>VLOOKUP('Programmes (ENG)'!M305, HIDE!$A:$B, 2, FALSE)</f>
        <v>Abertawe</v>
      </c>
      <c r="N305" s="3" t="str">
        <f>VLOOKUP('Programmes (ENG)'!N305,HIDE!G:H, 2, FALSE)</f>
        <v>Meddygaeth Gyffredinol (Mewnol)</v>
      </c>
      <c r="O305" s="3" t="str">
        <f t="shared" si="25"/>
        <v>/</v>
      </c>
      <c r="P305" s="3" t="str">
        <f>IF('Programmes (ENG)'!P305="","",VLOOKUP('Programmes (ENG)'!P305, HIDE!G:H, 2, FALSE))</f>
        <v>Gastroenteroleg</v>
      </c>
      <c r="Q305" s="3" t="str">
        <f>IF('Programmes (ENG)'!Q305="Supervisor to be Confirmed",VLOOKUP('Programmes (ENG)'!Q305,HIDE!A:B,2,FALSE),IF('Programmes (ENG)'!Q305="","",'Programmes (ENG)'!Q305))</f>
        <v xml:space="preserve">Dr Praveen Eadala </v>
      </c>
      <c r="R305" s="3" t="str">
        <f>'Programmes (ENG)'!R305</f>
        <v>F1</v>
      </c>
      <c r="S305" s="10">
        <f>'Programmes (ENG)'!S305</f>
        <v>44537</v>
      </c>
      <c r="T305" s="10">
        <f>'Programmes (ENG)'!T305</f>
        <v>45020</v>
      </c>
      <c r="U305" s="3" t="str">
        <f>VLOOKUP('Programmes (ENG)'!U305,HIDE!A:B,2, FALSE)</f>
        <v>Bwrdd Iechyd Prifysgol Bae Abertawe</v>
      </c>
      <c r="V305" s="3" t="str">
        <f>VLOOKUP('Programmes (ENG)'!V305, HIDE!$A:$B, 2, FALSE)</f>
        <v>Ysbyty Treforys</v>
      </c>
      <c r="W305" s="3" t="str">
        <f>VLOOKUP('Programmes (ENG)'!W305, HIDE!$A:$B, 2, FALSE)</f>
        <v>Abertawe</v>
      </c>
      <c r="X305" s="3" t="str">
        <f>VLOOKUP('Programmes (ENG)'!X305,HIDE!G:H, 2, FALSE)</f>
        <v>Llawdriniaeth Gyffredinol</v>
      </c>
      <c r="Y305" s="3" t="str">
        <f t="shared" si="26"/>
        <v>/</v>
      </c>
      <c r="Z305" s="3" t="str">
        <f>IF('Programmes (ENG)'!Z305="","",VLOOKUP('Programmes (ENG)'!Z305, HIDE!G:H, 2, FALSE))</f>
        <v>Llawdriniaeth Gastroberfeddol Uchaf</v>
      </c>
      <c r="AA305" s="3" t="str">
        <f>IF('Programmes (ENG)'!AA305="Supervisor to be Confirmed",VLOOKUP('Programmes (ENG)'!AA305,HIDE!A:B,2,FALSE),IF('Programmes (ENG)'!AA305="","",'Programmes (ENG)'!AA305))</f>
        <v xml:space="preserve">Mr Amir Kambal </v>
      </c>
      <c r="AB305" s="3" t="str">
        <f>'Programmes (ENG)'!AB305</f>
        <v>F1</v>
      </c>
      <c r="AC305" s="10">
        <f>'Programmes (ENG)'!AC305</f>
        <v>45021</v>
      </c>
      <c r="AD305" s="10">
        <f>'Programmes (ENG)'!AD305</f>
        <v>45139</v>
      </c>
      <c r="AE305" s="3" t="str">
        <f>VLOOKUP('Programmes (ENG)'!AE305,HIDE!A:B,2, FALSE)</f>
        <v>Bwrdd Iechyd Prifysgol Bae Abertawe</v>
      </c>
      <c r="AF305" s="3" t="str">
        <f>VLOOKUP('Programmes (ENG)'!AF305, HIDE!$A:$B, 2, FALSE)</f>
        <v>Ysbyty Treforys</v>
      </c>
      <c r="AG305" s="3" t="str">
        <f>VLOOKUP('Programmes (ENG)'!AG305, HIDE!$A:$B, 2, FALSE)</f>
        <v>Abertawe</v>
      </c>
      <c r="AH305" s="46" t="str">
        <f>VLOOKUP('Programmes (ENG)'!AH305,HIDE!G:H, 2, FALSE)</f>
        <v>Llawdriniaeth Gyffredinol</v>
      </c>
      <c r="AI305" s="46" t="str">
        <f t="shared" si="27"/>
        <v>/</v>
      </c>
      <c r="AJ305" s="46" t="str">
        <f>IF('Programmes (ENG)'!AJ305="","",VLOOKUP('Programmes (ENG)'!AJ305, HIDE!G:H, 2, FALSE))</f>
        <v>Wroleg</v>
      </c>
      <c r="AK305" s="3" t="str">
        <f>IF('Programmes (ENG)'!AK305="Supervisor to be Confirmed",VLOOKUP('Programmes (ENG)'!AK305,HIDE!A:B,2,FALSE),IF('Programmes (ENG)'!AK305="","",'Programmes (ENG)'!AK305))</f>
        <v xml:space="preserve">Mr Nicholas Gill </v>
      </c>
      <c r="AL305" s="10" t="str">
        <f>IF('Programmes (ENG)'!AL305="", "", 'Programmes (ENG)'!AL305)</f>
        <v/>
      </c>
      <c r="AM305" s="10" t="str">
        <f>IF('Programmes (ENG)'!AM305="", "", 'Programmes (ENG)'!AM305)</f>
        <v/>
      </c>
      <c r="AN305" s="9" t="str">
        <f>IF('Programmes (ENG)'!AN305="","",VLOOKUP('Programmes (ENG)'!AN305,HIDE!A:B,2,FALSE))</f>
        <v/>
      </c>
      <c r="AO305" s="9" t="str">
        <f>IF('Programmes (ENG)'!AO305="","",VLOOKUP('Programmes (ENG)'!AO305,HIDE!A:B,2,FALSE))</f>
        <v/>
      </c>
      <c r="AP305" s="9" t="str">
        <f>IF('Programmes (ENG)'!AP305="","",VLOOKUP('Programmes (ENG)'!AP305,HIDE!$A:$B,2,FALSE))</f>
        <v/>
      </c>
      <c r="AQ305" s="9" t="str">
        <f t="shared" si="28"/>
        <v/>
      </c>
      <c r="AR305" s="9" t="str">
        <f>IF('Programmes (ENG)'!AR305="","",VLOOKUP('Programmes (ENG)'!AR305,HIDE!A:B,2,FALSE))</f>
        <v/>
      </c>
      <c r="AS305" s="9" t="str">
        <f t="shared" si="29"/>
        <v/>
      </c>
      <c r="AT305" s="9" t="str">
        <f>IF('Programmes (ENG)'!AT305="Supervisor to be Confirmed",VLOOKUP('Programmes (ENG)'!AT305,HIDE!A:B,2,FALSE),IF('Programmes (ENG)'!AT305="","",'Programmes (ENG)'!AT305))</f>
        <v/>
      </c>
    </row>
    <row r="306" spans="1:46" hidden="1" x14ac:dyDescent="0.25">
      <c r="A306" s="3" t="str">
        <f>'Programmes (ENG)'!A306</f>
        <v>FP</v>
      </c>
      <c r="B306" s="3" t="str">
        <f>'Programmes (ENG)'!B306</f>
        <v>F1/7A3/102b</v>
      </c>
      <c r="C306" s="3" t="str">
        <f>'Programmes (ENG)'!C306</f>
        <v>WAL/FP/102b</v>
      </c>
      <c r="D306" s="3" t="s">
        <v>872</v>
      </c>
      <c r="E306" s="5">
        <f>'Programmes (ENG)'!E306</f>
        <v>1</v>
      </c>
      <c r="F306" s="9" t="str">
        <f t="shared" si="24"/>
        <v xml:space="preserve">Llawdriniaeth Gyffredinol/Wroleg, Meddygaeth Gyffredinol (Mewnol)/Gastroenteroleg, Llawdriniaeth Gyffredinol/Llawdriniaeth Gastroberfeddol Uchaf </v>
      </c>
      <c r="G306" s="9" t="str">
        <f>IF('Programmes (ENG)'!G306="Supervisor to be Confirmed",VLOOKUP('Programmes (ENG)'!G306,HIDE!A:B,2,FALSE),IF('Programmes (ENG)'!G306="","",'Programmes (ENG)'!G306))</f>
        <v xml:space="preserve">Mr Nicholas Gill </v>
      </c>
      <c r="H306" s="5" t="str">
        <f>'Programmes (ENG)'!H306</f>
        <v>F1</v>
      </c>
      <c r="I306" s="6">
        <f>'Programmes (ENG)'!I306</f>
        <v>44770</v>
      </c>
      <c r="J306" s="6">
        <f>'Programmes (ENG)'!J306</f>
        <v>44901</v>
      </c>
      <c r="K306" s="3" t="str">
        <f>VLOOKUP('Programmes (ENG)'!K306,HIDE!A:B,2, FALSE)</f>
        <v>Bwrdd Iechyd Prifysgol Bae Abertawe</v>
      </c>
      <c r="L306" s="3" t="str">
        <f>VLOOKUP('Programmes (ENG)'!L306, HIDE!$A:$B, 2, FALSE)</f>
        <v>Ysbyty Treforys</v>
      </c>
      <c r="M306" s="3" t="str">
        <f>VLOOKUP('Programmes (ENG)'!M306, HIDE!$A:$B, 2, FALSE)</f>
        <v>Abertawe</v>
      </c>
      <c r="N306" s="46" t="str">
        <f>VLOOKUP('Programmes (ENG)'!N306,HIDE!G:H, 2, FALSE)</f>
        <v>Llawdriniaeth Gyffredinol</v>
      </c>
      <c r="O306" s="46" t="str">
        <f t="shared" si="25"/>
        <v>/</v>
      </c>
      <c r="P306" s="46" t="str">
        <f>IF('Programmes (ENG)'!P306="","",VLOOKUP('Programmes (ENG)'!P306, HIDE!G:H, 2, FALSE))</f>
        <v>Wroleg</v>
      </c>
      <c r="Q306" s="3" t="str">
        <f>IF('Programmes (ENG)'!Q306="Supervisor to be Confirmed",VLOOKUP('Programmes (ENG)'!Q306,HIDE!A:B,2,FALSE),IF('Programmes (ENG)'!Q306="","",'Programmes (ENG)'!Q306))</f>
        <v xml:space="preserve">Mr Nicholas Gill </v>
      </c>
      <c r="R306" s="3" t="str">
        <f>'Programmes (ENG)'!R306</f>
        <v>F1</v>
      </c>
      <c r="S306" s="10">
        <f>'Programmes (ENG)'!S306</f>
        <v>44537</v>
      </c>
      <c r="T306" s="10">
        <f>'Programmes (ENG)'!T306</f>
        <v>45020</v>
      </c>
      <c r="U306" s="3" t="str">
        <f>VLOOKUP('Programmes (ENG)'!U306,HIDE!A:B,2, FALSE)</f>
        <v>Bwrdd Iechyd Prifysgol Bae Abertawe</v>
      </c>
      <c r="V306" s="3" t="str">
        <f>VLOOKUP('Programmes (ENG)'!V306, HIDE!$A:$B, 2, FALSE)</f>
        <v>Ysbyty Treforys</v>
      </c>
      <c r="W306" s="3" t="str">
        <f>VLOOKUP('Programmes (ENG)'!W306, HIDE!$A:$B, 2, FALSE)</f>
        <v>Abertawe</v>
      </c>
      <c r="X306" s="3" t="str">
        <f>VLOOKUP('Programmes (ENG)'!X306,HIDE!G:H, 2, FALSE)</f>
        <v>Meddygaeth Gyffredinol (Mewnol)</v>
      </c>
      <c r="Y306" s="3" t="str">
        <f t="shared" si="26"/>
        <v>/</v>
      </c>
      <c r="Z306" s="3" t="str">
        <f>IF('Programmes (ENG)'!Z306="","",VLOOKUP('Programmes (ENG)'!Z306, HIDE!G:H, 2, FALSE))</f>
        <v>Gastroenteroleg</v>
      </c>
      <c r="AA306" s="3" t="str">
        <f>IF('Programmes (ENG)'!AA306="Supervisor to be Confirmed",VLOOKUP('Programmes (ENG)'!AA306,HIDE!A:B,2,FALSE),IF('Programmes (ENG)'!AA306="","",'Programmes (ENG)'!AA306))</f>
        <v xml:space="preserve">Dr Praveen Eadala </v>
      </c>
      <c r="AB306" s="3" t="str">
        <f>'Programmes (ENG)'!AB306</f>
        <v>F1</v>
      </c>
      <c r="AC306" s="10">
        <f>'Programmes (ENG)'!AC306</f>
        <v>45021</v>
      </c>
      <c r="AD306" s="10">
        <f>'Programmes (ENG)'!AD306</f>
        <v>45139</v>
      </c>
      <c r="AE306" s="3" t="str">
        <f>VLOOKUP('Programmes (ENG)'!AE306,HIDE!A:B,2, FALSE)</f>
        <v>Bwrdd Iechyd Prifysgol Bae Abertawe</v>
      </c>
      <c r="AF306" s="3" t="str">
        <f>VLOOKUP('Programmes (ENG)'!AF306, HIDE!$A:$B, 2, FALSE)</f>
        <v>Ysbyty Treforys</v>
      </c>
      <c r="AG306" s="3" t="str">
        <f>VLOOKUP('Programmes (ENG)'!AG306, HIDE!$A:$B, 2, FALSE)</f>
        <v>Abertawe</v>
      </c>
      <c r="AH306" s="3" t="str">
        <f>VLOOKUP('Programmes (ENG)'!AH306,HIDE!G:H, 2, FALSE)</f>
        <v>Llawdriniaeth Gyffredinol</v>
      </c>
      <c r="AI306" s="3" t="str">
        <f t="shared" si="27"/>
        <v>/</v>
      </c>
      <c r="AJ306" s="3" t="str">
        <f>IF('Programmes (ENG)'!AJ306="","",VLOOKUP('Programmes (ENG)'!AJ306, HIDE!G:H, 2, FALSE))</f>
        <v>Llawdriniaeth Gastroberfeddol Uchaf</v>
      </c>
      <c r="AK306" s="3" t="str">
        <f>IF('Programmes (ENG)'!AK306="Supervisor to be Confirmed",VLOOKUP('Programmes (ENG)'!AK306,HIDE!A:B,2,FALSE),IF('Programmes (ENG)'!AK306="","",'Programmes (ENG)'!AK306))</f>
        <v xml:space="preserve">Mr Amir Kambal </v>
      </c>
      <c r="AL306" s="10" t="str">
        <f>IF('Programmes (ENG)'!AL306="", "", 'Programmes (ENG)'!AL306)</f>
        <v/>
      </c>
      <c r="AM306" s="10" t="str">
        <f>IF('Programmes (ENG)'!AM306="", "", 'Programmes (ENG)'!AM306)</f>
        <v/>
      </c>
      <c r="AN306" s="9" t="str">
        <f>IF('Programmes (ENG)'!AN306="","",VLOOKUP('Programmes (ENG)'!AN306,HIDE!A:B,2,FALSE))</f>
        <v/>
      </c>
      <c r="AO306" s="9" t="str">
        <f>IF('Programmes (ENG)'!AO306="","",VLOOKUP('Programmes (ENG)'!AO306,HIDE!A:B,2,FALSE))</f>
        <v/>
      </c>
      <c r="AP306" s="9" t="str">
        <f>IF('Programmes (ENG)'!AP306="","",VLOOKUP('Programmes (ENG)'!AP306,HIDE!$A:$B,2,FALSE))</f>
        <v/>
      </c>
      <c r="AQ306" s="9" t="str">
        <f t="shared" si="28"/>
        <v/>
      </c>
      <c r="AR306" s="9" t="str">
        <f>IF('Programmes (ENG)'!AR306="","",VLOOKUP('Programmes (ENG)'!AR306,HIDE!A:B,2,FALSE))</f>
        <v/>
      </c>
      <c r="AS306" s="9" t="str">
        <f t="shared" si="29"/>
        <v/>
      </c>
      <c r="AT306" s="9" t="str">
        <f>IF('Programmes (ENG)'!AT306="Supervisor to be Confirmed",VLOOKUP('Programmes (ENG)'!AT306,HIDE!A:B,2,FALSE),IF('Programmes (ENG)'!AT306="","",'Programmes (ENG)'!AT306))</f>
        <v/>
      </c>
    </row>
    <row r="307" spans="1:46" hidden="1" x14ac:dyDescent="0.25">
      <c r="A307" s="3" t="str">
        <f>'Programmes (ENG)'!A307</f>
        <v>FP</v>
      </c>
      <c r="B307" s="3" t="str">
        <f>'Programmes (ENG)'!B307</f>
        <v>F1/7A3/102c</v>
      </c>
      <c r="C307" s="3" t="str">
        <f>'Programmes (ENG)'!C307</f>
        <v>WAL/FP/102c</v>
      </c>
      <c r="D307" s="3" t="s">
        <v>872</v>
      </c>
      <c r="E307" s="5">
        <f>'Programmes (ENG)'!E307</f>
        <v>1</v>
      </c>
      <c r="F307" s="9" t="str">
        <f t="shared" si="24"/>
        <v xml:space="preserve">Llawdriniaeth Gyffredinol/Llawdriniaeth Gastroberfeddol Uchaf, Llawdriniaeth Gyffredinol/Wroleg, Meddygaeth Gyffredinol (Mewnol)/Gastroenteroleg </v>
      </c>
      <c r="G307" s="9" t="str">
        <f>IF('Programmes (ENG)'!G307="Supervisor to be Confirmed",VLOOKUP('Programmes (ENG)'!G307,HIDE!A:B,2,FALSE),IF('Programmes (ENG)'!G307="","",'Programmes (ENG)'!G307))</f>
        <v xml:space="preserve">Mr Amir Kambal </v>
      </c>
      <c r="H307" s="5" t="str">
        <f>'Programmes (ENG)'!H307</f>
        <v>F1</v>
      </c>
      <c r="I307" s="6">
        <f>'Programmes (ENG)'!I307</f>
        <v>44770</v>
      </c>
      <c r="J307" s="6">
        <f>'Programmes (ENG)'!J307</f>
        <v>44901</v>
      </c>
      <c r="K307" s="3" t="str">
        <f>VLOOKUP('Programmes (ENG)'!K307,HIDE!A:B,2, FALSE)</f>
        <v>Bwrdd Iechyd Prifysgol Bae Abertawe</v>
      </c>
      <c r="L307" s="3" t="str">
        <f>VLOOKUP('Programmes (ENG)'!L307, HIDE!$A:$B, 2, FALSE)</f>
        <v>Ysbyty Treforys</v>
      </c>
      <c r="M307" s="3" t="str">
        <f>VLOOKUP('Programmes (ENG)'!M307, HIDE!$A:$B, 2, FALSE)</f>
        <v>Abertawe</v>
      </c>
      <c r="N307" s="3" t="str">
        <f>VLOOKUP('Programmes (ENG)'!N307,HIDE!G:H, 2, FALSE)</f>
        <v>Llawdriniaeth Gyffredinol</v>
      </c>
      <c r="O307" s="3" t="str">
        <f t="shared" si="25"/>
        <v>/</v>
      </c>
      <c r="P307" s="3" t="str">
        <f>IF('Programmes (ENG)'!P307="","",VLOOKUP('Programmes (ENG)'!P307, HIDE!G:H, 2, FALSE))</f>
        <v>Llawdriniaeth Gastroberfeddol Uchaf</v>
      </c>
      <c r="Q307" s="3" t="str">
        <f>IF('Programmes (ENG)'!Q307="Supervisor to be Confirmed",VLOOKUP('Programmes (ENG)'!Q307,HIDE!A:B,2,FALSE),IF('Programmes (ENG)'!Q307="","",'Programmes (ENG)'!Q307))</f>
        <v xml:space="preserve">Mr Amir Kambal </v>
      </c>
      <c r="R307" s="3" t="str">
        <f>'Programmes (ENG)'!R307</f>
        <v>F1</v>
      </c>
      <c r="S307" s="10">
        <f>'Programmes (ENG)'!S307</f>
        <v>44537</v>
      </c>
      <c r="T307" s="10">
        <f>'Programmes (ENG)'!T307</f>
        <v>45020</v>
      </c>
      <c r="U307" s="3" t="str">
        <f>VLOOKUP('Programmes (ENG)'!U307,HIDE!A:B,2, FALSE)</f>
        <v>Bwrdd Iechyd Prifysgol Bae Abertawe</v>
      </c>
      <c r="V307" s="3" t="str">
        <f>VLOOKUP('Programmes (ENG)'!V307, HIDE!$A:$B, 2, FALSE)</f>
        <v>Ysbyty Treforys</v>
      </c>
      <c r="W307" s="3" t="str">
        <f>VLOOKUP('Programmes (ENG)'!W307, HIDE!$A:$B, 2, FALSE)</f>
        <v>Abertawe</v>
      </c>
      <c r="X307" s="46" t="str">
        <f>VLOOKUP('Programmes (ENG)'!X307,HIDE!G:H, 2, FALSE)</f>
        <v>Llawdriniaeth Gyffredinol</v>
      </c>
      <c r="Y307" s="46" t="str">
        <f t="shared" si="26"/>
        <v>/</v>
      </c>
      <c r="Z307" s="46" t="str">
        <f>IF('Programmes (ENG)'!Z307="","",VLOOKUP('Programmes (ENG)'!Z307, HIDE!G:H, 2, FALSE))</f>
        <v>Wroleg</v>
      </c>
      <c r="AA307" s="3" t="str">
        <f>IF('Programmes (ENG)'!AA307="Supervisor to be Confirmed",VLOOKUP('Programmes (ENG)'!AA307,HIDE!A:B,2,FALSE),IF('Programmes (ENG)'!AA307="","",'Programmes (ENG)'!AA307))</f>
        <v xml:space="preserve">Mr Nicholas Gill </v>
      </c>
      <c r="AB307" s="3" t="str">
        <f>'Programmes (ENG)'!AB307</f>
        <v>F1</v>
      </c>
      <c r="AC307" s="10">
        <f>'Programmes (ENG)'!AC307</f>
        <v>45021</v>
      </c>
      <c r="AD307" s="10">
        <f>'Programmes (ENG)'!AD307</f>
        <v>45139</v>
      </c>
      <c r="AE307" s="3" t="str">
        <f>VLOOKUP('Programmes (ENG)'!AE307,HIDE!A:B,2, FALSE)</f>
        <v>Bwrdd Iechyd Prifysgol Bae Abertawe</v>
      </c>
      <c r="AF307" s="3" t="str">
        <f>VLOOKUP('Programmes (ENG)'!AF307, HIDE!$A:$B, 2, FALSE)</f>
        <v>Ysbyty Treforys</v>
      </c>
      <c r="AG307" s="3" t="str">
        <f>VLOOKUP('Programmes (ENG)'!AG307, HIDE!$A:$B, 2, FALSE)</f>
        <v>Abertawe</v>
      </c>
      <c r="AH307" s="3" t="str">
        <f>VLOOKUP('Programmes (ENG)'!AH307,HIDE!G:H, 2, FALSE)</f>
        <v>Meddygaeth Gyffredinol (Mewnol)</v>
      </c>
      <c r="AI307" s="3" t="str">
        <f t="shared" si="27"/>
        <v>/</v>
      </c>
      <c r="AJ307" s="3" t="str">
        <f>IF('Programmes (ENG)'!AJ307="","",VLOOKUP('Programmes (ENG)'!AJ307, HIDE!G:H, 2, FALSE))</f>
        <v>Gastroenteroleg</v>
      </c>
      <c r="AK307" s="3" t="str">
        <f>IF('Programmes (ENG)'!AK307="Supervisor to be Confirmed",VLOOKUP('Programmes (ENG)'!AK307,HIDE!A:B,2,FALSE),IF('Programmes (ENG)'!AK307="","",'Programmes (ENG)'!AK307))</f>
        <v xml:space="preserve">Dr Praveen Eadala </v>
      </c>
      <c r="AL307" s="10" t="str">
        <f>IF('Programmes (ENG)'!AL307="", "", 'Programmes (ENG)'!AL307)</f>
        <v/>
      </c>
      <c r="AM307" s="10" t="str">
        <f>IF('Programmes (ENG)'!AM307="", "", 'Programmes (ENG)'!AM307)</f>
        <v/>
      </c>
      <c r="AN307" s="9" t="str">
        <f>IF('Programmes (ENG)'!AN307="","",VLOOKUP('Programmes (ENG)'!AN307,HIDE!A:B,2,FALSE))</f>
        <v/>
      </c>
      <c r="AO307" s="9" t="str">
        <f>IF('Programmes (ENG)'!AO307="","",VLOOKUP('Programmes (ENG)'!AO307,HIDE!A:B,2,FALSE))</f>
        <v/>
      </c>
      <c r="AP307" s="9" t="str">
        <f>IF('Programmes (ENG)'!AP307="","",VLOOKUP('Programmes (ENG)'!AP307,HIDE!$A:$B,2,FALSE))</f>
        <v/>
      </c>
      <c r="AQ307" s="9" t="str">
        <f t="shared" si="28"/>
        <v/>
      </c>
      <c r="AR307" s="9" t="str">
        <f>IF('Programmes (ENG)'!AR307="","",VLOOKUP('Programmes (ENG)'!AR307,HIDE!A:B,2,FALSE))</f>
        <v/>
      </c>
      <c r="AS307" s="9" t="str">
        <f t="shared" si="29"/>
        <v/>
      </c>
      <c r="AT307" s="9" t="str">
        <f>IF('Programmes (ENG)'!AT307="Supervisor to be Confirmed",VLOOKUP('Programmes (ENG)'!AT307,HIDE!A:B,2,FALSE),IF('Programmes (ENG)'!AT307="","",'Programmes (ENG)'!AT307))</f>
        <v/>
      </c>
    </row>
    <row r="308" spans="1:46" hidden="1" x14ac:dyDescent="0.25">
      <c r="A308" s="3" t="str">
        <f>'Programmes (ENG)'!A308</f>
        <v>FP</v>
      </c>
      <c r="B308" s="3" t="str">
        <f>'Programmes (ENG)'!B308</f>
        <v>F1/7A3/103a</v>
      </c>
      <c r="C308" s="3" t="str">
        <f>'Programmes (ENG)'!C308</f>
        <v>WAL/FP/103a</v>
      </c>
      <c r="D308" s="3" t="s">
        <v>872</v>
      </c>
      <c r="E308" s="5">
        <f>'Programmes (ENG)'!E308</f>
        <v>1</v>
      </c>
      <c r="F308" s="9" t="str">
        <f t="shared" si="24"/>
        <v xml:space="preserve">Meddygaeth Gyffredinol (Mewnol)/Meddygaeth Anadlol, Llawdriniaeth Gyffredinol/Llawdriniaeth Fasgwlaidd, Meddygaeth Gyffredinol (Mewnol)/Cardioleg </v>
      </c>
      <c r="G308" s="9" t="str">
        <f>IF('Programmes (ENG)'!G308="Supervisor to be Confirmed",VLOOKUP('Programmes (ENG)'!G308,HIDE!A:B,2,FALSE),IF('Programmes (ENG)'!G308="","",'Programmes (ENG)'!G308))</f>
        <v xml:space="preserve">Dr David Vardill </v>
      </c>
      <c r="H308" s="5" t="str">
        <f>'Programmes (ENG)'!H308</f>
        <v>F1</v>
      </c>
      <c r="I308" s="6">
        <f>'Programmes (ENG)'!I308</f>
        <v>44770</v>
      </c>
      <c r="J308" s="6">
        <f>'Programmes (ENG)'!J308</f>
        <v>44901</v>
      </c>
      <c r="K308" s="3" t="str">
        <f>VLOOKUP('Programmes (ENG)'!K308,HIDE!A:B,2, FALSE)</f>
        <v>Bwrdd Iechyd Prifysgol Bae Abertawe</v>
      </c>
      <c r="L308" s="3" t="str">
        <f>VLOOKUP('Programmes (ENG)'!L308, HIDE!$A:$B, 2, FALSE)</f>
        <v>Ysbyty Treforys</v>
      </c>
      <c r="M308" s="3" t="str">
        <f>VLOOKUP('Programmes (ENG)'!M308, HIDE!$A:$B, 2, FALSE)</f>
        <v>Abertawe</v>
      </c>
      <c r="N308" s="3" t="str">
        <f>VLOOKUP('Programmes (ENG)'!N308,HIDE!G:H, 2, FALSE)</f>
        <v>Meddygaeth Gyffredinol (Mewnol)</v>
      </c>
      <c r="O308" s="3" t="str">
        <f t="shared" si="25"/>
        <v>/</v>
      </c>
      <c r="P308" s="3" t="str">
        <f>IF('Programmes (ENG)'!P308="","",VLOOKUP('Programmes (ENG)'!P308, HIDE!G:H, 2, FALSE))</f>
        <v>Meddygaeth Anadlol</v>
      </c>
      <c r="Q308" s="3" t="str">
        <f>IF('Programmes (ENG)'!Q308="Supervisor to be Confirmed",VLOOKUP('Programmes (ENG)'!Q308,HIDE!A:B,2,FALSE),IF('Programmes (ENG)'!Q308="","",'Programmes (ENG)'!Q308))</f>
        <v xml:space="preserve">Dr David Vardill </v>
      </c>
      <c r="R308" s="3" t="str">
        <f>'Programmes (ENG)'!R308</f>
        <v>F1</v>
      </c>
      <c r="S308" s="10">
        <f>'Programmes (ENG)'!S308</f>
        <v>44537</v>
      </c>
      <c r="T308" s="10">
        <f>'Programmes (ENG)'!T308</f>
        <v>45020</v>
      </c>
      <c r="U308" s="3" t="str">
        <f>VLOOKUP('Programmes (ENG)'!U308,HIDE!A:B,2, FALSE)</f>
        <v>Bwrdd Iechyd Prifysgol Bae Abertawe</v>
      </c>
      <c r="V308" s="3" t="str">
        <f>VLOOKUP('Programmes (ENG)'!V308, HIDE!$A:$B, 2, FALSE)</f>
        <v>Ysbyty Treforys</v>
      </c>
      <c r="W308" s="3" t="str">
        <f>VLOOKUP('Programmes (ENG)'!W308, HIDE!$A:$B, 2, FALSE)</f>
        <v>Abertawe</v>
      </c>
      <c r="X308" s="3" t="str">
        <f>VLOOKUP('Programmes (ENG)'!X308,HIDE!G:H, 2, FALSE)</f>
        <v>Llawdriniaeth Gyffredinol</v>
      </c>
      <c r="Y308" s="3" t="str">
        <f t="shared" si="26"/>
        <v>/</v>
      </c>
      <c r="Z308" s="3" t="str">
        <f>IF('Programmes (ENG)'!Z308="","",VLOOKUP('Programmes (ENG)'!Z308, HIDE!G:H, 2, FALSE))</f>
        <v>Llawdriniaeth Fasgwlaidd</v>
      </c>
      <c r="AA308" s="3" t="str">
        <f>IF('Programmes (ENG)'!AA308="Supervisor to be Confirmed",VLOOKUP('Programmes (ENG)'!AA308,HIDE!A:B,2,FALSE),IF('Programmes (ENG)'!AA308="","",'Programmes (ENG)'!AA308))</f>
        <v xml:space="preserve">Mr Chris Davies </v>
      </c>
      <c r="AB308" s="3" t="str">
        <f>'Programmes (ENG)'!AB308</f>
        <v>F1</v>
      </c>
      <c r="AC308" s="10">
        <f>'Programmes (ENG)'!AC308</f>
        <v>45021</v>
      </c>
      <c r="AD308" s="10">
        <f>'Programmes (ENG)'!AD308</f>
        <v>45139</v>
      </c>
      <c r="AE308" s="3" t="str">
        <f>VLOOKUP('Programmes (ENG)'!AE308,HIDE!A:B,2, FALSE)</f>
        <v>Bwrdd Iechyd Prifysgol Bae Abertawe</v>
      </c>
      <c r="AF308" s="3" t="str">
        <f>VLOOKUP('Programmes (ENG)'!AF308, HIDE!$A:$B, 2, FALSE)</f>
        <v>Ysbyty Treforys</v>
      </c>
      <c r="AG308" s="3" t="str">
        <f>VLOOKUP('Programmes (ENG)'!AG308, HIDE!$A:$B, 2, FALSE)</f>
        <v>Abertawe</v>
      </c>
      <c r="AH308" s="3" t="str">
        <f>VLOOKUP('Programmes (ENG)'!AH308,HIDE!G:H, 2, FALSE)</f>
        <v>Meddygaeth Gyffredinol (Mewnol)</v>
      </c>
      <c r="AI308" s="3" t="str">
        <f t="shared" si="27"/>
        <v>/</v>
      </c>
      <c r="AJ308" s="3" t="str">
        <f>IF('Programmes (ENG)'!AJ308="","",VLOOKUP('Programmes (ENG)'!AJ308, HIDE!G:H, 2, FALSE))</f>
        <v>Cardioleg</v>
      </c>
      <c r="AK308" s="3" t="str">
        <f>IF('Programmes (ENG)'!AK308="Supervisor to be Confirmed",VLOOKUP('Programmes (ENG)'!AK308,HIDE!A:B,2,FALSE),IF('Programmes (ENG)'!AK308="","",'Programmes (ENG)'!AK308))</f>
        <v xml:space="preserve">Dr Richard Purnell </v>
      </c>
      <c r="AL308" s="10" t="str">
        <f>IF('Programmes (ENG)'!AL308="", "", 'Programmes (ENG)'!AL308)</f>
        <v/>
      </c>
      <c r="AM308" s="10" t="str">
        <f>IF('Programmes (ENG)'!AM308="", "", 'Programmes (ENG)'!AM308)</f>
        <v/>
      </c>
      <c r="AN308" s="9" t="str">
        <f>IF('Programmes (ENG)'!AN308="","",VLOOKUP('Programmes (ENG)'!AN308,HIDE!A:B,2,FALSE))</f>
        <v/>
      </c>
      <c r="AO308" s="9" t="str">
        <f>IF('Programmes (ENG)'!AO308="","",VLOOKUP('Programmes (ENG)'!AO308,HIDE!A:B,2,FALSE))</f>
        <v/>
      </c>
      <c r="AP308" s="9" t="str">
        <f>IF('Programmes (ENG)'!AP308="","",VLOOKUP('Programmes (ENG)'!AP308,HIDE!$A:$B,2,FALSE))</f>
        <v/>
      </c>
      <c r="AQ308" s="9" t="str">
        <f t="shared" si="28"/>
        <v/>
      </c>
      <c r="AR308" s="9" t="str">
        <f>IF('Programmes (ENG)'!AR308="","",VLOOKUP('Programmes (ENG)'!AR308,HIDE!A:B,2,FALSE))</f>
        <v/>
      </c>
      <c r="AS308" s="9" t="str">
        <f t="shared" si="29"/>
        <v/>
      </c>
      <c r="AT308" s="9" t="str">
        <f>IF('Programmes (ENG)'!AT308="Supervisor to be Confirmed",VLOOKUP('Programmes (ENG)'!AT308,HIDE!A:B,2,FALSE),IF('Programmes (ENG)'!AT308="","",'Programmes (ENG)'!AT308))</f>
        <v/>
      </c>
    </row>
    <row r="309" spans="1:46" hidden="1" x14ac:dyDescent="0.25">
      <c r="A309" s="3" t="str">
        <f>'Programmes (ENG)'!A309</f>
        <v>FP</v>
      </c>
      <c r="B309" s="3" t="str">
        <f>'Programmes (ENG)'!B309</f>
        <v>F1/7A3/103b</v>
      </c>
      <c r="C309" s="3" t="str">
        <f>'Programmes (ENG)'!C309</f>
        <v>WAL/FP/103b</v>
      </c>
      <c r="D309" s="3" t="s">
        <v>872</v>
      </c>
      <c r="E309" s="5">
        <f>'Programmes (ENG)'!E309</f>
        <v>1</v>
      </c>
      <c r="F309" s="9" t="str">
        <f t="shared" si="24"/>
        <v xml:space="preserve">Meddygaeth Gyffredinol (Mewnol)/Cardioleg, Meddygaeth Gyffredinol (Mewnol)/Meddygaeth Anadlol, Llawdriniaeth Gyffredinol/Llawdriniaeth Fasgwlaidd </v>
      </c>
      <c r="G309" s="9" t="str">
        <f>IF('Programmes (ENG)'!G309="Supervisor to be Confirmed",VLOOKUP('Programmes (ENG)'!G309,HIDE!A:B,2,FALSE),IF('Programmes (ENG)'!G309="","",'Programmes (ENG)'!G309))</f>
        <v xml:space="preserve">Dr Richard Purnell </v>
      </c>
      <c r="H309" s="5" t="str">
        <f>'Programmes (ENG)'!H309</f>
        <v>F1</v>
      </c>
      <c r="I309" s="6">
        <f>'Programmes (ENG)'!I309</f>
        <v>44770</v>
      </c>
      <c r="J309" s="6">
        <f>'Programmes (ENG)'!J309</f>
        <v>44901</v>
      </c>
      <c r="K309" s="3" t="str">
        <f>VLOOKUP('Programmes (ENG)'!K309,HIDE!A:B,2, FALSE)</f>
        <v>Bwrdd Iechyd Prifysgol Bae Abertawe</v>
      </c>
      <c r="L309" s="3" t="str">
        <f>VLOOKUP('Programmes (ENG)'!L309, HIDE!$A:$B, 2, FALSE)</f>
        <v>Ysbyty Treforys</v>
      </c>
      <c r="M309" s="3" t="str">
        <f>VLOOKUP('Programmes (ENG)'!M309, HIDE!$A:$B, 2, FALSE)</f>
        <v>Abertawe</v>
      </c>
      <c r="N309" s="3" t="str">
        <f>VLOOKUP('Programmes (ENG)'!N309,HIDE!G:H, 2, FALSE)</f>
        <v>Meddygaeth Gyffredinol (Mewnol)</v>
      </c>
      <c r="O309" s="3" t="str">
        <f t="shared" si="25"/>
        <v>/</v>
      </c>
      <c r="P309" s="3" t="str">
        <f>IF('Programmes (ENG)'!P309="","",VLOOKUP('Programmes (ENG)'!P309, HIDE!G:H, 2, FALSE))</f>
        <v>Cardioleg</v>
      </c>
      <c r="Q309" s="3" t="str">
        <f>IF('Programmes (ENG)'!Q309="Supervisor to be Confirmed",VLOOKUP('Programmes (ENG)'!Q309,HIDE!A:B,2,FALSE),IF('Programmes (ENG)'!Q309="","",'Programmes (ENG)'!Q309))</f>
        <v xml:space="preserve">Dr Richard Purnell </v>
      </c>
      <c r="R309" s="3" t="str">
        <f>'Programmes (ENG)'!R309</f>
        <v>F1</v>
      </c>
      <c r="S309" s="10">
        <f>'Programmes (ENG)'!S309</f>
        <v>44537</v>
      </c>
      <c r="T309" s="10">
        <f>'Programmes (ENG)'!T309</f>
        <v>45020</v>
      </c>
      <c r="U309" s="3" t="str">
        <f>VLOOKUP('Programmes (ENG)'!U309,HIDE!A:B,2, FALSE)</f>
        <v>Bwrdd Iechyd Prifysgol Bae Abertawe</v>
      </c>
      <c r="V309" s="3" t="str">
        <f>VLOOKUP('Programmes (ENG)'!V309, HIDE!$A:$B, 2, FALSE)</f>
        <v>Ysbyty Treforys</v>
      </c>
      <c r="W309" s="3" t="str">
        <f>VLOOKUP('Programmes (ENG)'!W309, HIDE!$A:$B, 2, FALSE)</f>
        <v>Abertawe</v>
      </c>
      <c r="X309" s="3" t="str">
        <f>VLOOKUP('Programmes (ENG)'!X309,HIDE!G:H, 2, FALSE)</f>
        <v>Meddygaeth Gyffredinol (Mewnol)</v>
      </c>
      <c r="Y309" s="3" t="str">
        <f t="shared" si="26"/>
        <v>/</v>
      </c>
      <c r="Z309" s="3" t="str">
        <f>IF('Programmes (ENG)'!Z309="","",VLOOKUP('Programmes (ENG)'!Z309, HIDE!G:H, 2, FALSE))</f>
        <v>Meddygaeth Anadlol</v>
      </c>
      <c r="AA309" s="3" t="str">
        <f>IF('Programmes (ENG)'!AA309="Supervisor to be Confirmed",VLOOKUP('Programmes (ENG)'!AA309,HIDE!A:B,2,FALSE),IF('Programmes (ENG)'!AA309="","",'Programmes (ENG)'!AA309))</f>
        <v xml:space="preserve">Dr David Vardill </v>
      </c>
      <c r="AB309" s="3" t="str">
        <f>'Programmes (ENG)'!AB309</f>
        <v>F1</v>
      </c>
      <c r="AC309" s="10">
        <f>'Programmes (ENG)'!AC309</f>
        <v>45021</v>
      </c>
      <c r="AD309" s="10">
        <f>'Programmes (ENG)'!AD309</f>
        <v>45139</v>
      </c>
      <c r="AE309" s="3" t="str">
        <f>VLOOKUP('Programmes (ENG)'!AE309,HIDE!A:B,2, FALSE)</f>
        <v>Bwrdd Iechyd Prifysgol Bae Abertawe</v>
      </c>
      <c r="AF309" s="3" t="str">
        <f>VLOOKUP('Programmes (ENG)'!AF309, HIDE!$A:$B, 2, FALSE)</f>
        <v>Ysbyty Treforys</v>
      </c>
      <c r="AG309" s="3" t="str">
        <f>VLOOKUP('Programmes (ENG)'!AG309, HIDE!$A:$B, 2, FALSE)</f>
        <v>Abertawe</v>
      </c>
      <c r="AH309" s="3" t="str">
        <f>VLOOKUP('Programmes (ENG)'!AH309,HIDE!G:H, 2, FALSE)</f>
        <v>Llawdriniaeth Gyffredinol</v>
      </c>
      <c r="AI309" s="3" t="str">
        <f t="shared" si="27"/>
        <v>/</v>
      </c>
      <c r="AJ309" s="3" t="str">
        <f>IF('Programmes (ENG)'!AJ309="","",VLOOKUP('Programmes (ENG)'!AJ309, HIDE!G:H, 2, FALSE))</f>
        <v>Llawdriniaeth Fasgwlaidd</v>
      </c>
      <c r="AK309" s="3" t="str">
        <f>IF('Programmes (ENG)'!AK309="Supervisor to be Confirmed",VLOOKUP('Programmes (ENG)'!AK309,HIDE!A:B,2,FALSE),IF('Programmes (ENG)'!AK309="","",'Programmes (ENG)'!AK309))</f>
        <v xml:space="preserve">Mr Chris Davies </v>
      </c>
      <c r="AL309" s="10" t="str">
        <f>IF('Programmes (ENG)'!AL309="", "", 'Programmes (ENG)'!AL309)</f>
        <v/>
      </c>
      <c r="AM309" s="10" t="str">
        <f>IF('Programmes (ENG)'!AM309="", "", 'Programmes (ENG)'!AM309)</f>
        <v/>
      </c>
      <c r="AN309" s="9" t="str">
        <f>IF('Programmes (ENG)'!AN309="","",VLOOKUP('Programmes (ENG)'!AN309,HIDE!A:B,2,FALSE))</f>
        <v/>
      </c>
      <c r="AO309" s="9" t="str">
        <f>IF('Programmes (ENG)'!AO309="","",VLOOKUP('Programmes (ENG)'!AO309,HIDE!A:B,2,FALSE))</f>
        <v/>
      </c>
      <c r="AP309" s="9" t="str">
        <f>IF('Programmes (ENG)'!AP309="","",VLOOKUP('Programmes (ENG)'!AP309,HIDE!$A:$B,2,FALSE))</f>
        <v/>
      </c>
      <c r="AQ309" s="9" t="str">
        <f t="shared" si="28"/>
        <v/>
      </c>
      <c r="AR309" s="9" t="str">
        <f>IF('Programmes (ENG)'!AR309="","",VLOOKUP('Programmes (ENG)'!AR309,HIDE!A:B,2,FALSE))</f>
        <v/>
      </c>
      <c r="AS309" s="9" t="str">
        <f t="shared" si="29"/>
        <v/>
      </c>
      <c r="AT309" s="9" t="str">
        <f>IF('Programmes (ENG)'!AT309="Supervisor to be Confirmed",VLOOKUP('Programmes (ENG)'!AT309,HIDE!A:B,2,FALSE),IF('Programmes (ENG)'!AT309="","",'Programmes (ENG)'!AT309))</f>
        <v/>
      </c>
    </row>
    <row r="310" spans="1:46" hidden="1" x14ac:dyDescent="0.25">
      <c r="A310" s="3" t="str">
        <f>'Programmes (ENG)'!A310</f>
        <v>FP</v>
      </c>
      <c r="B310" s="3" t="str">
        <f>'Programmes (ENG)'!B310</f>
        <v>F1/7A3/103c</v>
      </c>
      <c r="C310" s="3" t="str">
        <f>'Programmes (ENG)'!C310</f>
        <v>WAL/FP/103c</v>
      </c>
      <c r="D310" s="3" t="s">
        <v>872</v>
      </c>
      <c r="E310" s="5">
        <f>'Programmes (ENG)'!E310</f>
        <v>1</v>
      </c>
      <c r="F310" s="9" t="str">
        <f t="shared" si="24"/>
        <v xml:space="preserve">Llawdriniaeth Gyffredinol/Llawdriniaeth Fasgwlaidd, Meddygaeth Gyffredinol (Mewnol)/Cardioleg, Meddygaeth Gyffredinol (Mewnol)/Meddygaeth Anadlol </v>
      </c>
      <c r="G310" s="9" t="str">
        <f>IF('Programmes (ENG)'!G310="Supervisor to be Confirmed",VLOOKUP('Programmes (ENG)'!G310,HIDE!A:B,2,FALSE),IF('Programmes (ENG)'!G310="","",'Programmes (ENG)'!G310))</f>
        <v xml:space="preserve">Mr Chris Davies </v>
      </c>
      <c r="H310" s="5" t="str">
        <f>'Programmes (ENG)'!H310</f>
        <v>F1</v>
      </c>
      <c r="I310" s="6">
        <f>'Programmes (ENG)'!I310</f>
        <v>44770</v>
      </c>
      <c r="J310" s="6">
        <f>'Programmes (ENG)'!J310</f>
        <v>44901</v>
      </c>
      <c r="K310" s="3" t="str">
        <f>VLOOKUP('Programmes (ENG)'!K310,HIDE!A:B,2, FALSE)</f>
        <v>Bwrdd Iechyd Prifysgol Bae Abertawe</v>
      </c>
      <c r="L310" s="3" t="str">
        <f>VLOOKUP('Programmes (ENG)'!L310, HIDE!$A:$B, 2, FALSE)</f>
        <v>Ysbyty Treforys</v>
      </c>
      <c r="M310" s="3" t="str">
        <f>VLOOKUP('Programmes (ENG)'!M310, HIDE!$A:$B, 2, FALSE)</f>
        <v>Abertawe</v>
      </c>
      <c r="N310" s="3" t="str">
        <f>VLOOKUP('Programmes (ENG)'!N310,HIDE!G:H, 2, FALSE)</f>
        <v>Llawdriniaeth Gyffredinol</v>
      </c>
      <c r="O310" s="3" t="str">
        <f t="shared" si="25"/>
        <v>/</v>
      </c>
      <c r="P310" s="3" t="str">
        <f>IF('Programmes (ENG)'!P310="","",VLOOKUP('Programmes (ENG)'!P310, HIDE!G:H, 2, FALSE))</f>
        <v>Llawdriniaeth Fasgwlaidd</v>
      </c>
      <c r="Q310" s="3" t="str">
        <f>IF('Programmes (ENG)'!Q310="Supervisor to be Confirmed",VLOOKUP('Programmes (ENG)'!Q310,HIDE!A:B,2,FALSE),IF('Programmes (ENG)'!Q310="","",'Programmes (ENG)'!Q310))</f>
        <v xml:space="preserve">Mr Chris Davies </v>
      </c>
      <c r="R310" s="3" t="str">
        <f>'Programmes (ENG)'!R310</f>
        <v>F1</v>
      </c>
      <c r="S310" s="10">
        <f>'Programmes (ENG)'!S310</f>
        <v>44537</v>
      </c>
      <c r="T310" s="10">
        <f>'Programmes (ENG)'!T310</f>
        <v>45020</v>
      </c>
      <c r="U310" s="3" t="str">
        <f>VLOOKUP('Programmes (ENG)'!U310,HIDE!A:B,2, FALSE)</f>
        <v>Bwrdd Iechyd Prifysgol Bae Abertawe</v>
      </c>
      <c r="V310" s="3" t="str">
        <f>VLOOKUP('Programmes (ENG)'!V310, HIDE!$A:$B, 2, FALSE)</f>
        <v>Ysbyty Treforys</v>
      </c>
      <c r="W310" s="3" t="str">
        <f>VLOOKUP('Programmes (ENG)'!W310, HIDE!$A:$B, 2, FALSE)</f>
        <v>Abertawe</v>
      </c>
      <c r="X310" s="3" t="str">
        <f>VLOOKUP('Programmes (ENG)'!X310,HIDE!G:H, 2, FALSE)</f>
        <v>Meddygaeth Gyffredinol (Mewnol)</v>
      </c>
      <c r="Y310" s="3" t="str">
        <f t="shared" si="26"/>
        <v>/</v>
      </c>
      <c r="Z310" s="3" t="str">
        <f>IF('Programmes (ENG)'!Z310="","",VLOOKUP('Programmes (ENG)'!Z310, HIDE!G:H, 2, FALSE))</f>
        <v>Cardioleg</v>
      </c>
      <c r="AA310" s="3" t="str">
        <f>IF('Programmes (ENG)'!AA310="Supervisor to be Confirmed",VLOOKUP('Programmes (ENG)'!AA310,HIDE!A:B,2,FALSE),IF('Programmes (ENG)'!AA310="","",'Programmes (ENG)'!AA310))</f>
        <v xml:space="preserve">Dr Richard Purnell </v>
      </c>
      <c r="AB310" s="3" t="str">
        <f>'Programmes (ENG)'!AB310</f>
        <v>F1</v>
      </c>
      <c r="AC310" s="10">
        <f>'Programmes (ENG)'!AC310</f>
        <v>45021</v>
      </c>
      <c r="AD310" s="10">
        <f>'Programmes (ENG)'!AD310</f>
        <v>45139</v>
      </c>
      <c r="AE310" s="3" t="str">
        <f>VLOOKUP('Programmes (ENG)'!AE310,HIDE!A:B,2, FALSE)</f>
        <v>Bwrdd Iechyd Prifysgol Bae Abertawe</v>
      </c>
      <c r="AF310" s="3" t="str">
        <f>VLOOKUP('Programmes (ENG)'!AF310, HIDE!$A:$B, 2, FALSE)</f>
        <v>Ysbyty Treforys</v>
      </c>
      <c r="AG310" s="3" t="str">
        <f>VLOOKUP('Programmes (ENG)'!AG310, HIDE!$A:$B, 2, FALSE)</f>
        <v>Abertawe</v>
      </c>
      <c r="AH310" s="3" t="str">
        <f>VLOOKUP('Programmes (ENG)'!AH310,HIDE!G:H, 2, FALSE)</f>
        <v>Meddygaeth Gyffredinol (Mewnol)</v>
      </c>
      <c r="AI310" s="3" t="str">
        <f t="shared" si="27"/>
        <v>/</v>
      </c>
      <c r="AJ310" s="3" t="str">
        <f>IF('Programmes (ENG)'!AJ310="","",VLOOKUP('Programmes (ENG)'!AJ310, HIDE!G:H, 2, FALSE))</f>
        <v>Meddygaeth Anadlol</v>
      </c>
      <c r="AK310" s="3" t="str">
        <f>IF('Programmes (ENG)'!AK310="Supervisor to be Confirmed",VLOOKUP('Programmes (ENG)'!AK310,HIDE!A:B,2,FALSE),IF('Programmes (ENG)'!AK310="","",'Programmes (ENG)'!AK310))</f>
        <v xml:space="preserve">Dr David Vardill </v>
      </c>
      <c r="AL310" s="10" t="str">
        <f>IF('Programmes (ENG)'!AL310="", "", 'Programmes (ENG)'!AL310)</f>
        <v/>
      </c>
      <c r="AM310" s="10" t="str">
        <f>IF('Programmes (ENG)'!AM310="", "", 'Programmes (ENG)'!AM310)</f>
        <v/>
      </c>
      <c r="AN310" s="9" t="str">
        <f>IF('Programmes (ENG)'!AN310="","",VLOOKUP('Programmes (ENG)'!AN310,HIDE!A:B,2,FALSE))</f>
        <v/>
      </c>
      <c r="AO310" s="9" t="str">
        <f>IF('Programmes (ENG)'!AO310="","",VLOOKUP('Programmes (ENG)'!AO310,HIDE!A:B,2,FALSE))</f>
        <v/>
      </c>
      <c r="AP310" s="9" t="str">
        <f>IF('Programmes (ENG)'!AP310="","",VLOOKUP('Programmes (ENG)'!AP310,HIDE!$A:$B,2,FALSE))</f>
        <v/>
      </c>
      <c r="AQ310" s="9" t="str">
        <f t="shared" si="28"/>
        <v/>
      </c>
      <c r="AR310" s="9" t="str">
        <f>IF('Programmes (ENG)'!AR310="","",VLOOKUP('Programmes (ENG)'!AR310,HIDE!A:B,2,FALSE))</f>
        <v/>
      </c>
      <c r="AS310" s="9" t="str">
        <f t="shared" si="29"/>
        <v/>
      </c>
      <c r="AT310" s="9" t="str">
        <f>IF('Programmes (ENG)'!AT310="Supervisor to be Confirmed",VLOOKUP('Programmes (ENG)'!AT310,HIDE!A:B,2,FALSE),IF('Programmes (ENG)'!AT310="","",'Programmes (ENG)'!AT310))</f>
        <v/>
      </c>
    </row>
    <row r="311" spans="1:46" hidden="1" x14ac:dyDescent="0.25">
      <c r="A311" s="3" t="str">
        <f>'Programmes (ENG)'!A311</f>
        <v>FP</v>
      </c>
      <c r="B311" s="3" t="str">
        <f>'Programmes (ENG)'!B311</f>
        <v>F1/7A3/104a</v>
      </c>
      <c r="C311" s="3" t="str">
        <f>'Programmes (ENG)'!C311</f>
        <v>WAL/FP/104a</v>
      </c>
      <c r="D311" s="3" t="s">
        <v>872</v>
      </c>
      <c r="E311" s="5">
        <f>'Programmes (ENG)'!E311</f>
        <v>1</v>
      </c>
      <c r="F311" s="9" t="str">
        <f t="shared" si="24"/>
        <v xml:space="preserve">Meddygaeth Gyffredinol (Mewnol)/Meddygaeth Anadlol, Llawdriniaeth Gyffredinol, Meddygaeth Gyffredinol (Mewnol)/Gastroenteroleg </v>
      </c>
      <c r="G311" s="9" t="str">
        <f>IF('Programmes (ENG)'!G311="Supervisor to be Confirmed",VLOOKUP('Programmes (ENG)'!G311,HIDE!A:B,2,FALSE),IF('Programmes (ENG)'!G311="","",'Programmes (ENG)'!G311))</f>
        <v xml:space="preserve">Dr David Vardill </v>
      </c>
      <c r="H311" s="5" t="str">
        <f>'Programmes (ENG)'!H311</f>
        <v>F1</v>
      </c>
      <c r="I311" s="6">
        <f>'Programmes (ENG)'!I311</f>
        <v>44770</v>
      </c>
      <c r="J311" s="6">
        <f>'Programmes (ENG)'!J311</f>
        <v>44901</v>
      </c>
      <c r="K311" s="3" t="str">
        <f>VLOOKUP('Programmes (ENG)'!K311,HIDE!A:B,2, FALSE)</f>
        <v>Bwrdd Iechyd Prifysgol Bae Abertawe</v>
      </c>
      <c r="L311" s="3" t="str">
        <f>VLOOKUP('Programmes (ENG)'!L311, HIDE!$A:$B, 2, FALSE)</f>
        <v>Ysbyty Treforys</v>
      </c>
      <c r="M311" s="3" t="str">
        <f>VLOOKUP('Programmes (ENG)'!M311, HIDE!$A:$B, 2, FALSE)</f>
        <v>Abertawe</v>
      </c>
      <c r="N311" s="3" t="str">
        <f>VLOOKUP('Programmes (ENG)'!N311,HIDE!G:H, 2, FALSE)</f>
        <v>Meddygaeth Gyffredinol (Mewnol)</v>
      </c>
      <c r="O311" s="3" t="str">
        <f t="shared" si="25"/>
        <v>/</v>
      </c>
      <c r="P311" s="3" t="str">
        <f>IF('Programmes (ENG)'!P311="","",VLOOKUP('Programmes (ENG)'!P311, HIDE!G:H, 2, FALSE))</f>
        <v>Meddygaeth Anadlol</v>
      </c>
      <c r="Q311" s="3" t="str">
        <f>IF('Programmes (ENG)'!Q311="Supervisor to be Confirmed",VLOOKUP('Programmes (ENG)'!Q311,HIDE!A:B,2,FALSE),IF('Programmes (ENG)'!Q311="","",'Programmes (ENG)'!Q311))</f>
        <v xml:space="preserve">Dr David Vardill </v>
      </c>
      <c r="R311" s="3" t="str">
        <f>'Programmes (ENG)'!R311</f>
        <v>F1</v>
      </c>
      <c r="S311" s="10">
        <f>'Programmes (ENG)'!S311</f>
        <v>44537</v>
      </c>
      <c r="T311" s="10">
        <f>'Programmes (ENG)'!T311</f>
        <v>45020</v>
      </c>
      <c r="U311" s="3" t="str">
        <f>VLOOKUP('Programmes (ENG)'!U311,HIDE!A:B,2, FALSE)</f>
        <v>Bwrdd Iechyd Prifysgol Bae Abertawe</v>
      </c>
      <c r="V311" s="3" t="str">
        <f>VLOOKUP('Programmes (ENG)'!V311, HIDE!$A:$B, 2, FALSE)</f>
        <v>Ysbyty Treforys</v>
      </c>
      <c r="W311" s="3" t="str">
        <f>VLOOKUP('Programmes (ENG)'!W311, HIDE!$A:$B, 2, FALSE)</f>
        <v>Abertawe</v>
      </c>
      <c r="X311" s="3" t="str">
        <f>VLOOKUP('Programmes (ENG)'!X311,HIDE!G:H, 2, FALSE)</f>
        <v>Llawdriniaeth Gyffredinol</v>
      </c>
      <c r="Y311" s="3" t="str">
        <f t="shared" si="26"/>
        <v/>
      </c>
      <c r="Z311" s="3" t="str">
        <f>IF('Programmes (ENG)'!Z311="","",VLOOKUP('Programmes (ENG)'!Z311, HIDE!G:H, 2, FALSE))</f>
        <v/>
      </c>
      <c r="AA311" s="3" t="str">
        <f>IF('Programmes (ENG)'!AA311="Supervisor to be Confirmed",VLOOKUP('Programmes (ENG)'!AA311,HIDE!A:B,2,FALSE),IF('Programmes (ENG)'!AA311="","",'Programmes (ENG)'!AA311))</f>
        <v>Prof Bilal Al-Sarireh</v>
      </c>
      <c r="AB311" s="3" t="str">
        <f>'Programmes (ENG)'!AB311</f>
        <v>F1</v>
      </c>
      <c r="AC311" s="10">
        <f>'Programmes (ENG)'!AC311</f>
        <v>45021</v>
      </c>
      <c r="AD311" s="10">
        <f>'Programmes (ENG)'!AD311</f>
        <v>45139</v>
      </c>
      <c r="AE311" s="3" t="str">
        <f>VLOOKUP('Programmes (ENG)'!AE311,HIDE!A:B,2, FALSE)</f>
        <v>Bwrdd Iechyd Prifysgol Bae Abertawe</v>
      </c>
      <c r="AF311" s="3" t="str">
        <f>VLOOKUP('Programmes (ENG)'!AF311, HIDE!$A:$B, 2, FALSE)</f>
        <v>Ysbyty Treforys</v>
      </c>
      <c r="AG311" s="3" t="str">
        <f>VLOOKUP('Programmes (ENG)'!AG311, HIDE!$A:$B, 2, FALSE)</f>
        <v>Abertawe</v>
      </c>
      <c r="AH311" s="3" t="str">
        <f>VLOOKUP('Programmes (ENG)'!AH311,HIDE!G:H, 2, FALSE)</f>
        <v>Meddygaeth Gyffredinol (Mewnol)</v>
      </c>
      <c r="AI311" s="3" t="str">
        <f t="shared" si="27"/>
        <v>/</v>
      </c>
      <c r="AJ311" s="3" t="str">
        <f>IF('Programmes (ENG)'!AJ311="","",VLOOKUP('Programmes (ENG)'!AJ311, HIDE!G:H, 2, FALSE))</f>
        <v>Gastroenteroleg</v>
      </c>
      <c r="AK311" s="3" t="str">
        <f>IF('Programmes (ENG)'!AK311="Supervisor to be Confirmed",VLOOKUP('Programmes (ENG)'!AK311,HIDE!A:B,2,FALSE),IF('Programmes (ENG)'!AK311="","",'Programmes (ENG)'!AK311))</f>
        <v xml:space="preserve">Dr Jagadish Nagaraj </v>
      </c>
      <c r="AL311" s="10" t="str">
        <f>IF('Programmes (ENG)'!AL311="", "", 'Programmes (ENG)'!AL311)</f>
        <v/>
      </c>
      <c r="AM311" s="10" t="str">
        <f>IF('Programmes (ENG)'!AM311="", "", 'Programmes (ENG)'!AM311)</f>
        <v/>
      </c>
      <c r="AN311" s="9" t="str">
        <f>IF('Programmes (ENG)'!AN311="","",VLOOKUP('Programmes (ENG)'!AN311,HIDE!A:B,2,FALSE))</f>
        <v/>
      </c>
      <c r="AO311" s="9" t="str">
        <f>IF('Programmes (ENG)'!AO311="","",VLOOKUP('Programmes (ENG)'!AO311,HIDE!A:B,2,FALSE))</f>
        <v/>
      </c>
      <c r="AP311" s="9" t="str">
        <f>IF('Programmes (ENG)'!AP311="","",VLOOKUP('Programmes (ENG)'!AP311,HIDE!$A:$B,2,FALSE))</f>
        <v/>
      </c>
      <c r="AQ311" s="9" t="str">
        <f t="shared" si="28"/>
        <v/>
      </c>
      <c r="AR311" s="9" t="str">
        <f>IF('Programmes (ENG)'!AR311="","",VLOOKUP('Programmes (ENG)'!AR311,HIDE!A:B,2,FALSE))</f>
        <v/>
      </c>
      <c r="AS311" s="9" t="str">
        <f t="shared" si="29"/>
        <v/>
      </c>
      <c r="AT311" s="9" t="str">
        <f>IF('Programmes (ENG)'!AT311="Supervisor to be Confirmed",VLOOKUP('Programmes (ENG)'!AT311,HIDE!A:B,2,FALSE),IF('Programmes (ENG)'!AT311="","",'Programmes (ENG)'!AT311))</f>
        <v/>
      </c>
    </row>
    <row r="312" spans="1:46" hidden="1" x14ac:dyDescent="0.25">
      <c r="A312" s="3" t="str">
        <f>'Programmes (ENG)'!A312</f>
        <v>FP</v>
      </c>
      <c r="B312" s="3" t="str">
        <f>'Programmes (ENG)'!B312</f>
        <v>F1/7A3/104b</v>
      </c>
      <c r="C312" s="3" t="str">
        <f>'Programmes (ENG)'!C312</f>
        <v>WAL/FP/104b</v>
      </c>
      <c r="D312" s="3" t="s">
        <v>872</v>
      </c>
      <c r="E312" s="5">
        <f>'Programmes (ENG)'!E312</f>
        <v>1</v>
      </c>
      <c r="F312" s="9" t="str">
        <f t="shared" si="24"/>
        <v xml:space="preserve">Meddygaeth Gyffredinol (Mewnol)/Gastroenteroleg, Meddygaeth Gyffredinol (Mewnol)/Meddygaeth Anadlol, Llawdriniaeth Gyffredinol </v>
      </c>
      <c r="G312" s="9" t="str">
        <f>IF('Programmes (ENG)'!G312="Supervisor to be Confirmed",VLOOKUP('Programmes (ENG)'!G312,HIDE!A:B,2,FALSE),IF('Programmes (ENG)'!G312="","",'Programmes (ENG)'!G312))</f>
        <v xml:space="preserve">Dr Jagadish Nagaraj </v>
      </c>
      <c r="H312" s="5" t="str">
        <f>'Programmes (ENG)'!H312</f>
        <v>F1</v>
      </c>
      <c r="I312" s="6">
        <f>'Programmes (ENG)'!I312</f>
        <v>44770</v>
      </c>
      <c r="J312" s="6">
        <f>'Programmes (ENG)'!J312</f>
        <v>44901</v>
      </c>
      <c r="K312" s="3" t="str">
        <f>VLOOKUP('Programmes (ENG)'!K312,HIDE!A:B,2, FALSE)</f>
        <v>Bwrdd Iechyd Prifysgol Bae Abertawe</v>
      </c>
      <c r="L312" s="3" t="str">
        <f>VLOOKUP('Programmes (ENG)'!L312, HIDE!$A:$B, 2, FALSE)</f>
        <v>Ysbyty Treforys</v>
      </c>
      <c r="M312" s="3" t="str">
        <f>VLOOKUP('Programmes (ENG)'!M312, HIDE!$A:$B, 2, FALSE)</f>
        <v>Abertawe</v>
      </c>
      <c r="N312" s="3" t="str">
        <f>VLOOKUP('Programmes (ENG)'!N312,HIDE!G:H, 2, FALSE)</f>
        <v>Meddygaeth Gyffredinol (Mewnol)</v>
      </c>
      <c r="O312" s="3" t="str">
        <f t="shared" si="25"/>
        <v>/</v>
      </c>
      <c r="P312" s="3" t="str">
        <f>IF('Programmes (ENG)'!P312="","",VLOOKUP('Programmes (ENG)'!P312, HIDE!G:H, 2, FALSE))</f>
        <v>Gastroenteroleg</v>
      </c>
      <c r="Q312" s="3" t="str">
        <f>IF('Programmes (ENG)'!Q312="Supervisor to be Confirmed",VLOOKUP('Programmes (ENG)'!Q312,HIDE!A:B,2,FALSE),IF('Programmes (ENG)'!Q312="","",'Programmes (ENG)'!Q312))</f>
        <v xml:space="preserve">Dr Jagadish Nagaraj </v>
      </c>
      <c r="R312" s="3" t="str">
        <f>'Programmes (ENG)'!R312</f>
        <v>F1</v>
      </c>
      <c r="S312" s="10">
        <f>'Programmes (ENG)'!S312</f>
        <v>44537</v>
      </c>
      <c r="T312" s="10">
        <f>'Programmes (ENG)'!T312</f>
        <v>45020</v>
      </c>
      <c r="U312" s="3" t="str">
        <f>VLOOKUP('Programmes (ENG)'!U312,HIDE!A:B,2, FALSE)</f>
        <v>Bwrdd Iechyd Prifysgol Bae Abertawe</v>
      </c>
      <c r="V312" s="3" t="str">
        <f>VLOOKUP('Programmes (ENG)'!V312, HIDE!$A:$B, 2, FALSE)</f>
        <v>Ysbyty Treforys</v>
      </c>
      <c r="W312" s="3" t="str">
        <f>VLOOKUP('Programmes (ENG)'!W312, HIDE!$A:$B, 2, FALSE)</f>
        <v>Abertawe</v>
      </c>
      <c r="X312" s="3" t="str">
        <f>VLOOKUP('Programmes (ENG)'!X312,HIDE!G:H, 2, FALSE)</f>
        <v>Meddygaeth Gyffredinol (Mewnol)</v>
      </c>
      <c r="Y312" s="3" t="str">
        <f t="shared" si="26"/>
        <v>/</v>
      </c>
      <c r="Z312" s="3" t="str">
        <f>IF('Programmes (ENG)'!Z312="","",VLOOKUP('Programmes (ENG)'!Z312, HIDE!G:H, 2, FALSE))</f>
        <v>Meddygaeth Anadlol</v>
      </c>
      <c r="AA312" s="3" t="str">
        <f>IF('Programmes (ENG)'!AA312="Supervisor to be Confirmed",VLOOKUP('Programmes (ENG)'!AA312,HIDE!A:B,2,FALSE),IF('Programmes (ENG)'!AA312="","",'Programmes (ENG)'!AA312))</f>
        <v xml:space="preserve">Dr David Vardill </v>
      </c>
      <c r="AB312" s="3" t="str">
        <f>'Programmes (ENG)'!AB312</f>
        <v>F1</v>
      </c>
      <c r="AC312" s="10">
        <f>'Programmes (ENG)'!AC312</f>
        <v>45021</v>
      </c>
      <c r="AD312" s="10">
        <f>'Programmes (ENG)'!AD312</f>
        <v>45139</v>
      </c>
      <c r="AE312" s="3" t="str">
        <f>VLOOKUP('Programmes (ENG)'!AE312,HIDE!A:B,2, FALSE)</f>
        <v>Bwrdd Iechyd Prifysgol Bae Abertawe</v>
      </c>
      <c r="AF312" s="3" t="str">
        <f>VLOOKUP('Programmes (ENG)'!AF312, HIDE!$A:$B, 2, FALSE)</f>
        <v>Ysbyty Treforys</v>
      </c>
      <c r="AG312" s="3" t="str">
        <f>VLOOKUP('Programmes (ENG)'!AG312, HIDE!$A:$B, 2, FALSE)</f>
        <v>Abertawe</v>
      </c>
      <c r="AH312" s="3" t="str">
        <f>VLOOKUP('Programmes (ENG)'!AH312,HIDE!G:H, 2, FALSE)</f>
        <v>Llawdriniaeth Gyffredinol</v>
      </c>
      <c r="AI312" s="3" t="str">
        <f t="shared" si="27"/>
        <v/>
      </c>
      <c r="AJ312" s="3" t="str">
        <f>IF('Programmes (ENG)'!AJ312="","",VLOOKUP('Programmes (ENG)'!AJ312, HIDE!G:H, 2, FALSE))</f>
        <v/>
      </c>
      <c r="AK312" s="3" t="str">
        <f>IF('Programmes (ENG)'!AK312="Supervisor to be Confirmed",VLOOKUP('Programmes (ENG)'!AK312,HIDE!A:B,2,FALSE),IF('Programmes (ENG)'!AK312="","",'Programmes (ENG)'!AK312))</f>
        <v>Prof Bilal Al-Sarireh</v>
      </c>
      <c r="AL312" s="10" t="str">
        <f>IF('Programmes (ENG)'!AL312="", "", 'Programmes (ENG)'!AL312)</f>
        <v/>
      </c>
      <c r="AM312" s="10" t="str">
        <f>IF('Programmes (ENG)'!AM312="", "", 'Programmes (ENG)'!AM312)</f>
        <v/>
      </c>
      <c r="AN312" s="9" t="str">
        <f>IF('Programmes (ENG)'!AN312="","",VLOOKUP('Programmes (ENG)'!AN312,HIDE!A:B,2,FALSE))</f>
        <v/>
      </c>
      <c r="AO312" s="9" t="str">
        <f>IF('Programmes (ENG)'!AO312="","",VLOOKUP('Programmes (ENG)'!AO312,HIDE!A:B,2,FALSE))</f>
        <v/>
      </c>
      <c r="AP312" s="9" t="str">
        <f>IF('Programmes (ENG)'!AP312="","",VLOOKUP('Programmes (ENG)'!AP312,HIDE!$A:$B,2,FALSE))</f>
        <v/>
      </c>
      <c r="AQ312" s="9" t="str">
        <f t="shared" si="28"/>
        <v/>
      </c>
      <c r="AR312" s="9" t="str">
        <f>IF('Programmes (ENG)'!AR312="","",VLOOKUP('Programmes (ENG)'!AR312,HIDE!A:B,2,FALSE))</f>
        <v/>
      </c>
      <c r="AS312" s="9" t="str">
        <f t="shared" si="29"/>
        <v/>
      </c>
      <c r="AT312" s="9" t="str">
        <f>IF('Programmes (ENG)'!AT312="Supervisor to be Confirmed",VLOOKUP('Programmes (ENG)'!AT312,HIDE!A:B,2,FALSE),IF('Programmes (ENG)'!AT312="","",'Programmes (ENG)'!AT312))</f>
        <v/>
      </c>
    </row>
    <row r="313" spans="1:46" hidden="1" x14ac:dyDescent="0.25">
      <c r="A313" s="3" t="str">
        <f>'Programmes (ENG)'!A313</f>
        <v>FP</v>
      </c>
      <c r="B313" s="3" t="str">
        <f>'Programmes (ENG)'!B313</f>
        <v>F1/7A3/104c</v>
      </c>
      <c r="C313" s="3" t="str">
        <f>'Programmes (ENG)'!C313</f>
        <v>WAL/FP/104c</v>
      </c>
      <c r="D313" s="3" t="s">
        <v>872</v>
      </c>
      <c r="E313" s="5">
        <f>'Programmes (ENG)'!E313</f>
        <v>1</v>
      </c>
      <c r="F313" s="9" t="str">
        <f t="shared" si="24"/>
        <v xml:space="preserve">Llawdriniaeth Gyffredinol, Meddygaeth Gyffredinol (Mewnol)/Gastroenteroleg, Meddygaeth Gyffredinol (Mewnol)/Meddygaeth Anadlol </v>
      </c>
      <c r="G313" s="9" t="str">
        <f>IF('Programmes (ENG)'!G313="Supervisor to be Confirmed",VLOOKUP('Programmes (ENG)'!G313,HIDE!A:B,2,FALSE),IF('Programmes (ENG)'!G313="","",'Programmes (ENG)'!G313))</f>
        <v>Prof Bilal Al-Sarireh</v>
      </c>
      <c r="H313" s="5" t="str">
        <f>'Programmes (ENG)'!H313</f>
        <v>F1</v>
      </c>
      <c r="I313" s="6">
        <f>'Programmes (ENG)'!I313</f>
        <v>44770</v>
      </c>
      <c r="J313" s="6">
        <f>'Programmes (ENG)'!J313</f>
        <v>44901</v>
      </c>
      <c r="K313" s="3" t="str">
        <f>VLOOKUP('Programmes (ENG)'!K313,HIDE!A:B,2, FALSE)</f>
        <v>Bwrdd Iechyd Prifysgol Bae Abertawe</v>
      </c>
      <c r="L313" s="3" t="str">
        <f>VLOOKUP('Programmes (ENG)'!L313, HIDE!$A:$B, 2, FALSE)</f>
        <v>Ysbyty Treforys</v>
      </c>
      <c r="M313" s="3" t="str">
        <f>VLOOKUP('Programmes (ENG)'!M313, HIDE!$A:$B, 2, FALSE)</f>
        <v>Abertawe</v>
      </c>
      <c r="N313" s="3" t="str">
        <f>VLOOKUP('Programmes (ENG)'!N313,HIDE!G:H, 2, FALSE)</f>
        <v>Llawdriniaeth Gyffredinol</v>
      </c>
      <c r="O313" s="3" t="str">
        <f t="shared" si="25"/>
        <v/>
      </c>
      <c r="P313" s="3" t="str">
        <f>IF('Programmes (ENG)'!P313="","",VLOOKUP('Programmes (ENG)'!P313, HIDE!G:H, 2, FALSE))</f>
        <v/>
      </c>
      <c r="Q313" s="3" t="str">
        <f>IF('Programmes (ENG)'!Q313="Supervisor to be Confirmed",VLOOKUP('Programmes (ENG)'!Q313,HIDE!A:B,2,FALSE),IF('Programmes (ENG)'!Q313="","",'Programmes (ENG)'!Q313))</f>
        <v>Prof Bilal Al-Sarireh</v>
      </c>
      <c r="R313" s="3" t="str">
        <f>'Programmes (ENG)'!R313</f>
        <v>F1</v>
      </c>
      <c r="S313" s="10">
        <f>'Programmes (ENG)'!S313</f>
        <v>44537</v>
      </c>
      <c r="T313" s="10">
        <f>'Programmes (ENG)'!T313</f>
        <v>45020</v>
      </c>
      <c r="U313" s="3" t="str">
        <f>VLOOKUP('Programmes (ENG)'!U313,HIDE!A:B,2, FALSE)</f>
        <v>Bwrdd Iechyd Prifysgol Bae Abertawe</v>
      </c>
      <c r="V313" s="3" t="str">
        <f>VLOOKUP('Programmes (ENG)'!V313, HIDE!$A:$B, 2, FALSE)</f>
        <v>Ysbyty Treforys</v>
      </c>
      <c r="W313" s="3" t="str">
        <f>VLOOKUP('Programmes (ENG)'!W313, HIDE!$A:$B, 2, FALSE)</f>
        <v>Abertawe</v>
      </c>
      <c r="X313" s="3" t="str">
        <f>VLOOKUP('Programmes (ENG)'!X313,HIDE!G:H, 2, FALSE)</f>
        <v>Meddygaeth Gyffredinol (Mewnol)</v>
      </c>
      <c r="Y313" s="3" t="str">
        <f t="shared" si="26"/>
        <v>/</v>
      </c>
      <c r="Z313" s="3" t="str">
        <f>IF('Programmes (ENG)'!Z313="","",VLOOKUP('Programmes (ENG)'!Z313, HIDE!G:H, 2, FALSE))</f>
        <v>Gastroenteroleg</v>
      </c>
      <c r="AA313" s="3" t="str">
        <f>IF('Programmes (ENG)'!AA313="Supervisor to be Confirmed",VLOOKUP('Programmes (ENG)'!AA313,HIDE!A:B,2,FALSE),IF('Programmes (ENG)'!AA313="","",'Programmes (ENG)'!AA313))</f>
        <v xml:space="preserve">Dr Jagadish Nagaraj </v>
      </c>
      <c r="AB313" s="3" t="str">
        <f>'Programmes (ENG)'!AB313</f>
        <v>F1</v>
      </c>
      <c r="AC313" s="10">
        <f>'Programmes (ENG)'!AC313</f>
        <v>45021</v>
      </c>
      <c r="AD313" s="10">
        <f>'Programmes (ENG)'!AD313</f>
        <v>45139</v>
      </c>
      <c r="AE313" s="3" t="str">
        <f>VLOOKUP('Programmes (ENG)'!AE313,HIDE!A:B,2, FALSE)</f>
        <v>Bwrdd Iechyd Prifysgol Bae Abertawe</v>
      </c>
      <c r="AF313" s="3" t="str">
        <f>VLOOKUP('Programmes (ENG)'!AF313, HIDE!$A:$B, 2, FALSE)</f>
        <v>Ysbyty Treforys</v>
      </c>
      <c r="AG313" s="3" t="str">
        <f>VLOOKUP('Programmes (ENG)'!AG313, HIDE!$A:$B, 2, FALSE)</f>
        <v>Abertawe</v>
      </c>
      <c r="AH313" s="3" t="str">
        <f>VLOOKUP('Programmes (ENG)'!AH313,HIDE!G:H, 2, FALSE)</f>
        <v>Meddygaeth Gyffredinol (Mewnol)</v>
      </c>
      <c r="AI313" s="3" t="str">
        <f t="shared" si="27"/>
        <v>/</v>
      </c>
      <c r="AJ313" s="3" t="str">
        <f>IF('Programmes (ENG)'!AJ313="","",VLOOKUP('Programmes (ENG)'!AJ313, HIDE!G:H, 2, FALSE))</f>
        <v>Meddygaeth Anadlol</v>
      </c>
      <c r="AK313" s="3" t="str">
        <f>IF('Programmes (ENG)'!AK313="Supervisor to be Confirmed",VLOOKUP('Programmes (ENG)'!AK313,HIDE!A:B,2,FALSE),IF('Programmes (ENG)'!AK313="","",'Programmes (ENG)'!AK313))</f>
        <v xml:space="preserve">Dr David Vardill </v>
      </c>
      <c r="AL313" s="10" t="str">
        <f>IF('Programmes (ENG)'!AL313="", "", 'Programmes (ENG)'!AL313)</f>
        <v/>
      </c>
      <c r="AM313" s="10" t="str">
        <f>IF('Programmes (ENG)'!AM313="", "", 'Programmes (ENG)'!AM313)</f>
        <v/>
      </c>
      <c r="AN313" s="9" t="str">
        <f>IF('Programmes (ENG)'!AN313="","",VLOOKUP('Programmes (ENG)'!AN313,HIDE!A:B,2,FALSE))</f>
        <v/>
      </c>
      <c r="AO313" s="9" t="str">
        <f>IF('Programmes (ENG)'!AO313="","",VLOOKUP('Programmes (ENG)'!AO313,HIDE!A:B,2,FALSE))</f>
        <v/>
      </c>
      <c r="AP313" s="9" t="str">
        <f>IF('Programmes (ENG)'!AP313="","",VLOOKUP('Programmes (ENG)'!AP313,HIDE!$A:$B,2,FALSE))</f>
        <v/>
      </c>
      <c r="AQ313" s="9" t="str">
        <f t="shared" si="28"/>
        <v/>
      </c>
      <c r="AR313" s="9" t="str">
        <f>IF('Programmes (ENG)'!AR313="","",VLOOKUP('Programmes (ENG)'!AR313,HIDE!A:B,2,FALSE))</f>
        <v/>
      </c>
      <c r="AS313" s="9" t="str">
        <f t="shared" si="29"/>
        <v/>
      </c>
      <c r="AT313" s="9" t="str">
        <f>IF('Programmes (ENG)'!AT313="Supervisor to be Confirmed",VLOOKUP('Programmes (ENG)'!AT313,HIDE!A:B,2,FALSE),IF('Programmes (ENG)'!AT313="","",'Programmes (ENG)'!AT313))</f>
        <v/>
      </c>
    </row>
    <row r="314" spans="1:46" hidden="1" x14ac:dyDescent="0.25">
      <c r="A314" s="3" t="str">
        <f>'Programmes (ENG)'!A314</f>
        <v>FP</v>
      </c>
      <c r="B314" s="3" t="str">
        <f>'Programmes (ENG)'!B314</f>
        <v>F1/7A3/105a</v>
      </c>
      <c r="C314" s="3" t="str">
        <f>'Programmes (ENG)'!C314</f>
        <v>WAL/FP/105a</v>
      </c>
      <c r="D314" s="3" t="s">
        <v>872</v>
      </c>
      <c r="E314" s="5">
        <f>'Programmes (ENG)'!E314</f>
        <v>1</v>
      </c>
      <c r="F314" s="9" t="str">
        <f t="shared" si="24"/>
        <v xml:space="preserve">Meddygaeth Gyffredinol (Mewnol), Llawdriniaeth Gyffredinol/Llawdriniaeth Gastroberfeddol Uchaf, Meddygaeth Arennol </v>
      </c>
      <c r="G314" s="9" t="str">
        <f>IF('Programmes (ENG)'!G314="Supervisor to be Confirmed",VLOOKUP('Programmes (ENG)'!G314,HIDE!A:B,2,FALSE),IF('Programmes (ENG)'!G314="","",'Programmes (ENG)'!G314))</f>
        <v xml:space="preserve">Dr David Vardill </v>
      </c>
      <c r="H314" s="5" t="str">
        <f>'Programmes (ENG)'!H314</f>
        <v>F1</v>
      </c>
      <c r="I314" s="6">
        <f>'Programmes (ENG)'!I314</f>
        <v>44770</v>
      </c>
      <c r="J314" s="6">
        <f>'Programmes (ENG)'!J314</f>
        <v>44901</v>
      </c>
      <c r="K314" s="3" t="str">
        <f>VLOOKUP('Programmes (ENG)'!K314,HIDE!A:B,2, FALSE)</f>
        <v>Bwrdd Iechyd Prifysgol Bae Abertawe</v>
      </c>
      <c r="L314" s="3" t="str">
        <f>VLOOKUP('Programmes (ENG)'!L314, HIDE!$A:$B, 2, FALSE)</f>
        <v>Ysbyty Treforys</v>
      </c>
      <c r="M314" s="3" t="str">
        <f>VLOOKUP('Programmes (ENG)'!M314, HIDE!$A:$B, 2, FALSE)</f>
        <v>Abertawe</v>
      </c>
      <c r="N314" s="3" t="str">
        <f>VLOOKUP('Programmes (ENG)'!N314,HIDE!G:H, 2, FALSE)</f>
        <v>Meddygaeth Gyffredinol (Mewnol)</v>
      </c>
      <c r="O314" s="3" t="str">
        <f t="shared" si="25"/>
        <v/>
      </c>
      <c r="P314" s="3" t="str">
        <f>IF('Programmes (ENG)'!P314="","",VLOOKUP('Programmes (ENG)'!P314, HIDE!G:H, 2, FALSE))</f>
        <v/>
      </c>
      <c r="Q314" s="3" t="str">
        <f>IF('Programmes (ENG)'!Q314="Supervisor to be Confirmed",VLOOKUP('Programmes (ENG)'!Q314,HIDE!A:B,2,FALSE),IF('Programmes (ENG)'!Q314="","",'Programmes (ENG)'!Q314))</f>
        <v xml:space="preserve">Dr David Vardill </v>
      </c>
      <c r="R314" s="3" t="str">
        <f>'Programmes (ENG)'!R314</f>
        <v>F1</v>
      </c>
      <c r="S314" s="10">
        <f>'Programmes (ENG)'!S314</f>
        <v>44537</v>
      </c>
      <c r="T314" s="10">
        <f>'Programmes (ENG)'!T314</f>
        <v>45020</v>
      </c>
      <c r="U314" s="3" t="str">
        <f>VLOOKUP('Programmes (ENG)'!U314,HIDE!A:B,2, FALSE)</f>
        <v>Bwrdd Iechyd Prifysgol Bae Abertawe</v>
      </c>
      <c r="V314" s="3" t="str">
        <f>VLOOKUP('Programmes (ENG)'!V314, HIDE!$A:$B, 2, FALSE)</f>
        <v>Ysbyty Treforys</v>
      </c>
      <c r="W314" s="3" t="str">
        <f>VLOOKUP('Programmes (ENG)'!W314, HIDE!$A:$B, 2, FALSE)</f>
        <v>Abertawe</v>
      </c>
      <c r="X314" s="3" t="str">
        <f>VLOOKUP('Programmes (ENG)'!X314,HIDE!G:H, 2, FALSE)</f>
        <v>Llawdriniaeth Gyffredinol</v>
      </c>
      <c r="Y314" s="3" t="str">
        <f t="shared" si="26"/>
        <v>/</v>
      </c>
      <c r="Z314" s="3" t="str">
        <f>IF('Programmes (ENG)'!Z314="","",VLOOKUP('Programmes (ENG)'!Z314, HIDE!G:H, 2, FALSE))</f>
        <v>Llawdriniaeth Gastroberfeddol Uchaf</v>
      </c>
      <c r="AA314" s="3" t="str">
        <f>IF('Programmes (ENG)'!AA314="Supervisor to be Confirmed",VLOOKUP('Programmes (ENG)'!AA314,HIDE!A:B,2,FALSE),IF('Programmes (ENG)'!AA314="","",'Programmes (ENG)'!AA314))</f>
        <v xml:space="preserve">Mr Scott Caplin </v>
      </c>
      <c r="AB314" s="3" t="str">
        <f>'Programmes (ENG)'!AB314</f>
        <v>F1</v>
      </c>
      <c r="AC314" s="10">
        <f>'Programmes (ENG)'!AC314</f>
        <v>45021</v>
      </c>
      <c r="AD314" s="10">
        <f>'Programmes (ENG)'!AD314</f>
        <v>45139</v>
      </c>
      <c r="AE314" s="3" t="str">
        <f>VLOOKUP('Programmes (ENG)'!AE314,HIDE!A:B,2, FALSE)</f>
        <v>Bwrdd Iechyd Prifysgol Bae Abertawe</v>
      </c>
      <c r="AF314" s="3" t="str">
        <f>VLOOKUP('Programmes (ENG)'!AF314, HIDE!$A:$B, 2, FALSE)</f>
        <v>Ysbyty Treforys</v>
      </c>
      <c r="AG314" s="3" t="str">
        <f>VLOOKUP('Programmes (ENG)'!AG314, HIDE!$A:$B, 2, FALSE)</f>
        <v>Abertawe</v>
      </c>
      <c r="AH314" s="3" t="str">
        <f>VLOOKUP('Programmes (ENG)'!AH314,HIDE!G:H, 2, FALSE)</f>
        <v>Meddygaeth Arennol</v>
      </c>
      <c r="AI314" s="3" t="str">
        <f t="shared" si="27"/>
        <v/>
      </c>
      <c r="AJ314" s="3" t="str">
        <f>IF('Programmes (ENG)'!AJ314="","",VLOOKUP('Programmes (ENG)'!AJ314, HIDE!G:H, 2, FALSE))</f>
        <v/>
      </c>
      <c r="AK314" s="3" t="str">
        <f>IF('Programmes (ENG)'!AK314="Supervisor to be Confirmed",VLOOKUP('Programmes (ENG)'!AK314,HIDE!A:B,2,FALSE),IF('Programmes (ENG)'!AK314="","",'Programmes (ENG)'!AK314))</f>
        <v xml:space="preserve">Dr Ashraf Mikhail </v>
      </c>
      <c r="AL314" s="10" t="str">
        <f>IF('Programmes (ENG)'!AL314="", "", 'Programmes (ENG)'!AL314)</f>
        <v/>
      </c>
      <c r="AM314" s="10" t="str">
        <f>IF('Programmes (ENG)'!AM314="", "", 'Programmes (ENG)'!AM314)</f>
        <v/>
      </c>
      <c r="AN314" s="9" t="str">
        <f>IF('Programmes (ENG)'!AN314="","",VLOOKUP('Programmes (ENG)'!AN314,HIDE!A:B,2,FALSE))</f>
        <v/>
      </c>
      <c r="AO314" s="9" t="str">
        <f>IF('Programmes (ENG)'!AO314="","",VLOOKUP('Programmes (ENG)'!AO314,HIDE!A:B,2,FALSE))</f>
        <v/>
      </c>
      <c r="AP314" s="9" t="str">
        <f>IF('Programmes (ENG)'!AP314="","",VLOOKUP('Programmes (ENG)'!AP314,HIDE!$A:$B,2,FALSE))</f>
        <v/>
      </c>
      <c r="AQ314" s="9" t="str">
        <f t="shared" si="28"/>
        <v/>
      </c>
      <c r="AR314" s="9" t="str">
        <f>IF('Programmes (ENG)'!AR314="","",VLOOKUP('Programmes (ENG)'!AR314,HIDE!A:B,2,FALSE))</f>
        <v/>
      </c>
      <c r="AS314" s="9" t="str">
        <f t="shared" si="29"/>
        <v/>
      </c>
      <c r="AT314" s="9" t="str">
        <f>IF('Programmes (ENG)'!AT314="Supervisor to be Confirmed",VLOOKUP('Programmes (ENG)'!AT314,HIDE!A:B,2,FALSE),IF('Programmes (ENG)'!AT314="","",'Programmes (ENG)'!AT314))</f>
        <v/>
      </c>
    </row>
    <row r="315" spans="1:46" hidden="1" x14ac:dyDescent="0.25">
      <c r="A315" s="3" t="str">
        <f>'Programmes (ENG)'!A315</f>
        <v>FP</v>
      </c>
      <c r="B315" s="3" t="str">
        <f>'Programmes (ENG)'!B315</f>
        <v>F1/7A3/105b</v>
      </c>
      <c r="C315" s="3" t="str">
        <f>'Programmes (ENG)'!C315</f>
        <v>WAL/FP/105b</v>
      </c>
      <c r="D315" s="3" t="s">
        <v>872</v>
      </c>
      <c r="E315" s="5">
        <f>'Programmes (ENG)'!E315</f>
        <v>1</v>
      </c>
      <c r="F315" s="9" t="str">
        <f t="shared" si="24"/>
        <v xml:space="preserve">Meddygaeth Arennol, Meddygaeth Gyffredinol (Mewnol), Llawdriniaeth Gyffredinol/Llawdriniaeth Gastroberfeddol Uchaf </v>
      </c>
      <c r="G315" s="9" t="str">
        <f>IF('Programmes (ENG)'!G315="Supervisor to be Confirmed",VLOOKUP('Programmes (ENG)'!G315,HIDE!A:B,2,FALSE),IF('Programmes (ENG)'!G315="","",'Programmes (ENG)'!G315))</f>
        <v xml:space="preserve">Dr Ashraf Mikhail </v>
      </c>
      <c r="H315" s="5" t="str">
        <f>'Programmes (ENG)'!H315</f>
        <v>F1</v>
      </c>
      <c r="I315" s="6">
        <f>'Programmes (ENG)'!I315</f>
        <v>44770</v>
      </c>
      <c r="J315" s="6">
        <f>'Programmes (ENG)'!J315</f>
        <v>44901</v>
      </c>
      <c r="K315" s="3" t="str">
        <f>VLOOKUP('Programmes (ENG)'!K315,HIDE!A:B,2, FALSE)</f>
        <v>Bwrdd Iechyd Prifysgol Bae Abertawe</v>
      </c>
      <c r="L315" s="3" t="str">
        <f>VLOOKUP('Programmes (ENG)'!L315, HIDE!$A:$B, 2, FALSE)</f>
        <v>Ysbyty Treforys</v>
      </c>
      <c r="M315" s="3" t="str">
        <f>VLOOKUP('Programmes (ENG)'!M315, HIDE!$A:$B, 2, FALSE)</f>
        <v>Abertawe</v>
      </c>
      <c r="N315" s="3" t="str">
        <f>VLOOKUP('Programmes (ENG)'!N315,HIDE!G:H, 2, FALSE)</f>
        <v>Meddygaeth Arennol</v>
      </c>
      <c r="O315" s="3" t="str">
        <f t="shared" si="25"/>
        <v/>
      </c>
      <c r="P315" s="3" t="str">
        <f>IF('Programmes (ENG)'!P315="","",VLOOKUP('Programmes (ENG)'!P315, HIDE!G:H, 2, FALSE))</f>
        <v/>
      </c>
      <c r="Q315" s="3" t="str">
        <f>IF('Programmes (ENG)'!Q315="Supervisor to be Confirmed",VLOOKUP('Programmes (ENG)'!Q315,HIDE!A:B,2,FALSE),IF('Programmes (ENG)'!Q315="","",'Programmes (ENG)'!Q315))</f>
        <v xml:space="preserve">Dr Ashraf Mikhail </v>
      </c>
      <c r="R315" s="3" t="str">
        <f>'Programmes (ENG)'!R315</f>
        <v>F1</v>
      </c>
      <c r="S315" s="10">
        <f>'Programmes (ENG)'!S315</f>
        <v>44537</v>
      </c>
      <c r="T315" s="10">
        <f>'Programmes (ENG)'!T315</f>
        <v>45020</v>
      </c>
      <c r="U315" s="3" t="str">
        <f>VLOOKUP('Programmes (ENG)'!U315,HIDE!A:B,2, FALSE)</f>
        <v>Bwrdd Iechyd Prifysgol Bae Abertawe</v>
      </c>
      <c r="V315" s="3" t="str">
        <f>VLOOKUP('Programmes (ENG)'!V315, HIDE!$A:$B, 2, FALSE)</f>
        <v>Ysbyty Treforys</v>
      </c>
      <c r="W315" s="3" t="str">
        <f>VLOOKUP('Programmes (ENG)'!W315, HIDE!$A:$B, 2, FALSE)</f>
        <v>Abertawe</v>
      </c>
      <c r="X315" s="3" t="str">
        <f>VLOOKUP('Programmes (ENG)'!X315,HIDE!G:H, 2, FALSE)</f>
        <v>Meddygaeth Gyffredinol (Mewnol)</v>
      </c>
      <c r="Y315" s="3" t="str">
        <f t="shared" si="26"/>
        <v/>
      </c>
      <c r="Z315" s="3" t="str">
        <f>IF('Programmes (ENG)'!Z315="","",VLOOKUP('Programmes (ENG)'!Z315, HIDE!G:H, 2, FALSE))</f>
        <v/>
      </c>
      <c r="AA315" s="3" t="str">
        <f>IF('Programmes (ENG)'!AA315="Supervisor to be Confirmed",VLOOKUP('Programmes (ENG)'!AA315,HIDE!A:B,2,FALSE),IF('Programmes (ENG)'!AA315="","",'Programmes (ENG)'!AA315))</f>
        <v xml:space="preserve">Dr David Vardill </v>
      </c>
      <c r="AB315" s="3" t="str">
        <f>'Programmes (ENG)'!AB315</f>
        <v>F1</v>
      </c>
      <c r="AC315" s="10">
        <f>'Programmes (ENG)'!AC315</f>
        <v>45021</v>
      </c>
      <c r="AD315" s="10">
        <f>'Programmes (ENG)'!AD315</f>
        <v>45139</v>
      </c>
      <c r="AE315" s="3" t="str">
        <f>VLOOKUP('Programmes (ENG)'!AE315,HIDE!A:B,2, FALSE)</f>
        <v>Bwrdd Iechyd Prifysgol Bae Abertawe</v>
      </c>
      <c r="AF315" s="3" t="str">
        <f>VLOOKUP('Programmes (ENG)'!AF315, HIDE!$A:$B, 2, FALSE)</f>
        <v>Ysbyty Treforys</v>
      </c>
      <c r="AG315" s="3" t="str">
        <f>VLOOKUP('Programmes (ENG)'!AG315, HIDE!$A:$B, 2, FALSE)</f>
        <v>Abertawe</v>
      </c>
      <c r="AH315" s="3" t="str">
        <f>VLOOKUP('Programmes (ENG)'!AH315,HIDE!G:H, 2, FALSE)</f>
        <v>Llawdriniaeth Gyffredinol</v>
      </c>
      <c r="AI315" s="3" t="str">
        <f t="shared" si="27"/>
        <v>/</v>
      </c>
      <c r="AJ315" s="3" t="str">
        <f>IF('Programmes (ENG)'!AJ315="","",VLOOKUP('Programmes (ENG)'!AJ315, HIDE!G:H, 2, FALSE))</f>
        <v>Llawdriniaeth Gastroberfeddol Uchaf</v>
      </c>
      <c r="AK315" s="3" t="str">
        <f>IF('Programmes (ENG)'!AK315="Supervisor to be Confirmed",VLOOKUP('Programmes (ENG)'!AK315,HIDE!A:B,2,FALSE),IF('Programmes (ENG)'!AK315="","",'Programmes (ENG)'!AK315))</f>
        <v xml:space="preserve">Mr Scott Caplin </v>
      </c>
      <c r="AL315" s="10" t="str">
        <f>IF('Programmes (ENG)'!AL315="", "", 'Programmes (ENG)'!AL315)</f>
        <v/>
      </c>
      <c r="AM315" s="10" t="str">
        <f>IF('Programmes (ENG)'!AM315="", "", 'Programmes (ENG)'!AM315)</f>
        <v/>
      </c>
      <c r="AN315" s="9" t="str">
        <f>IF('Programmes (ENG)'!AN315="","",VLOOKUP('Programmes (ENG)'!AN315,HIDE!A:B,2,FALSE))</f>
        <v/>
      </c>
      <c r="AO315" s="9" t="str">
        <f>IF('Programmes (ENG)'!AO315="","",VLOOKUP('Programmes (ENG)'!AO315,HIDE!A:B,2,FALSE))</f>
        <v/>
      </c>
      <c r="AP315" s="9" t="str">
        <f>IF('Programmes (ENG)'!AP315="","",VLOOKUP('Programmes (ENG)'!AP315,HIDE!$A:$B,2,FALSE))</f>
        <v/>
      </c>
      <c r="AQ315" s="9" t="str">
        <f t="shared" si="28"/>
        <v/>
      </c>
      <c r="AR315" s="9" t="str">
        <f>IF('Programmes (ENG)'!AR315="","",VLOOKUP('Programmes (ENG)'!AR315,HIDE!A:B,2,FALSE))</f>
        <v/>
      </c>
      <c r="AS315" s="9" t="str">
        <f t="shared" si="29"/>
        <v/>
      </c>
      <c r="AT315" s="9" t="str">
        <f>IF('Programmes (ENG)'!AT315="Supervisor to be Confirmed",VLOOKUP('Programmes (ENG)'!AT315,HIDE!A:B,2,FALSE),IF('Programmes (ENG)'!AT315="","",'Programmes (ENG)'!AT315))</f>
        <v/>
      </c>
    </row>
    <row r="316" spans="1:46" hidden="1" x14ac:dyDescent="0.25">
      <c r="A316" s="3" t="str">
        <f>'Programmes (ENG)'!A316</f>
        <v>FP</v>
      </c>
      <c r="B316" s="3" t="str">
        <f>'Programmes (ENG)'!B316</f>
        <v>F1/7A3/105c</v>
      </c>
      <c r="C316" s="3" t="str">
        <f>'Programmes (ENG)'!C316</f>
        <v>WAL/FP/105c</v>
      </c>
      <c r="D316" s="3" t="s">
        <v>872</v>
      </c>
      <c r="E316" s="5">
        <f>'Programmes (ENG)'!E316</f>
        <v>1</v>
      </c>
      <c r="F316" s="9" t="str">
        <f t="shared" si="24"/>
        <v xml:space="preserve">Llawdriniaeth Gyffredinol/Llawdriniaeth Gastroberfeddol Uchaf, Meddygaeth Arennol, Meddygaeth Gyffredinol (Mewnol) </v>
      </c>
      <c r="G316" s="9" t="str">
        <f>IF('Programmes (ENG)'!G316="Supervisor to be Confirmed",VLOOKUP('Programmes (ENG)'!G316,HIDE!A:B,2,FALSE),IF('Programmes (ENG)'!G316="","",'Programmes (ENG)'!G316))</f>
        <v xml:space="preserve">Mr Scott Caplin </v>
      </c>
      <c r="H316" s="5" t="str">
        <f>'Programmes (ENG)'!H316</f>
        <v>F1</v>
      </c>
      <c r="I316" s="6">
        <f>'Programmes (ENG)'!I316</f>
        <v>44770</v>
      </c>
      <c r="J316" s="6">
        <f>'Programmes (ENG)'!J316</f>
        <v>44901</v>
      </c>
      <c r="K316" s="3" t="str">
        <f>VLOOKUP('Programmes (ENG)'!K316,HIDE!A:B,2, FALSE)</f>
        <v>Bwrdd Iechyd Prifysgol Bae Abertawe</v>
      </c>
      <c r="L316" s="3" t="str">
        <f>VLOOKUP('Programmes (ENG)'!L316, HIDE!$A:$B, 2, FALSE)</f>
        <v>Ysbyty Treforys</v>
      </c>
      <c r="M316" s="3" t="str">
        <f>VLOOKUP('Programmes (ENG)'!M316, HIDE!$A:$B, 2, FALSE)</f>
        <v>Abertawe</v>
      </c>
      <c r="N316" s="3" t="str">
        <f>VLOOKUP('Programmes (ENG)'!N316,HIDE!G:H, 2, FALSE)</f>
        <v>Llawdriniaeth Gyffredinol</v>
      </c>
      <c r="O316" s="3" t="str">
        <f t="shared" si="25"/>
        <v>/</v>
      </c>
      <c r="P316" s="3" t="str">
        <f>IF('Programmes (ENG)'!P316="","",VLOOKUP('Programmes (ENG)'!P316, HIDE!G:H, 2, FALSE))</f>
        <v>Llawdriniaeth Gastroberfeddol Uchaf</v>
      </c>
      <c r="Q316" s="3" t="str">
        <f>IF('Programmes (ENG)'!Q316="Supervisor to be Confirmed",VLOOKUP('Programmes (ENG)'!Q316,HIDE!A:B,2,FALSE),IF('Programmes (ENG)'!Q316="","",'Programmes (ENG)'!Q316))</f>
        <v xml:space="preserve">Mr Scott Caplin </v>
      </c>
      <c r="R316" s="3" t="str">
        <f>'Programmes (ENG)'!R316</f>
        <v>F1</v>
      </c>
      <c r="S316" s="10">
        <f>'Programmes (ENG)'!S316</f>
        <v>44537</v>
      </c>
      <c r="T316" s="10">
        <f>'Programmes (ENG)'!T316</f>
        <v>45020</v>
      </c>
      <c r="U316" s="3" t="str">
        <f>VLOOKUP('Programmes (ENG)'!U316,HIDE!A:B,2, FALSE)</f>
        <v>Bwrdd Iechyd Prifysgol Bae Abertawe</v>
      </c>
      <c r="V316" s="3" t="str">
        <f>VLOOKUP('Programmes (ENG)'!V316, HIDE!$A:$B, 2, FALSE)</f>
        <v>Ysbyty Treforys</v>
      </c>
      <c r="W316" s="3" t="str">
        <f>VLOOKUP('Programmes (ENG)'!W316, HIDE!$A:$B, 2, FALSE)</f>
        <v>Abertawe</v>
      </c>
      <c r="X316" s="3" t="str">
        <f>VLOOKUP('Programmes (ENG)'!X316,HIDE!G:H, 2, FALSE)</f>
        <v>Meddygaeth Arennol</v>
      </c>
      <c r="Y316" s="3" t="str">
        <f t="shared" si="26"/>
        <v/>
      </c>
      <c r="Z316" s="3" t="str">
        <f>IF('Programmes (ENG)'!Z316="","",VLOOKUP('Programmes (ENG)'!Z316, HIDE!G:H, 2, FALSE))</f>
        <v/>
      </c>
      <c r="AA316" s="3" t="str">
        <f>IF('Programmes (ENG)'!AA316="Supervisor to be Confirmed",VLOOKUP('Programmes (ENG)'!AA316,HIDE!A:B,2,FALSE),IF('Programmes (ENG)'!AA316="","",'Programmes (ENG)'!AA316))</f>
        <v xml:space="preserve">Dr Ashraf Mikhail </v>
      </c>
      <c r="AB316" s="3" t="str">
        <f>'Programmes (ENG)'!AB316</f>
        <v>F1</v>
      </c>
      <c r="AC316" s="10">
        <f>'Programmes (ENG)'!AC316</f>
        <v>45021</v>
      </c>
      <c r="AD316" s="10">
        <f>'Programmes (ENG)'!AD316</f>
        <v>45139</v>
      </c>
      <c r="AE316" s="3" t="str">
        <f>VLOOKUP('Programmes (ENG)'!AE316,HIDE!A:B,2, FALSE)</f>
        <v>Bwrdd Iechyd Prifysgol Bae Abertawe</v>
      </c>
      <c r="AF316" s="3" t="str">
        <f>VLOOKUP('Programmes (ENG)'!AF316, HIDE!$A:$B, 2, FALSE)</f>
        <v>Ysbyty Treforys</v>
      </c>
      <c r="AG316" s="3" t="str">
        <f>VLOOKUP('Programmes (ENG)'!AG316, HIDE!$A:$B, 2, FALSE)</f>
        <v>Abertawe</v>
      </c>
      <c r="AH316" s="3" t="str">
        <f>VLOOKUP('Programmes (ENG)'!AH316,HIDE!G:H, 2, FALSE)</f>
        <v>Meddygaeth Gyffredinol (Mewnol)</v>
      </c>
      <c r="AI316" s="3" t="str">
        <f t="shared" si="27"/>
        <v/>
      </c>
      <c r="AJ316" s="3" t="str">
        <f>IF('Programmes (ENG)'!AJ316="","",VLOOKUP('Programmes (ENG)'!AJ316, HIDE!G:H, 2, FALSE))</f>
        <v/>
      </c>
      <c r="AK316" s="3" t="str">
        <f>IF('Programmes (ENG)'!AK316="Supervisor to be Confirmed",VLOOKUP('Programmes (ENG)'!AK316,HIDE!A:B,2,FALSE),IF('Programmes (ENG)'!AK316="","",'Programmes (ENG)'!AK316))</f>
        <v xml:space="preserve">Dr David Vardill </v>
      </c>
      <c r="AL316" s="10" t="str">
        <f>IF('Programmes (ENG)'!AL316="", "", 'Programmes (ENG)'!AL316)</f>
        <v/>
      </c>
      <c r="AM316" s="10" t="str">
        <f>IF('Programmes (ENG)'!AM316="", "", 'Programmes (ENG)'!AM316)</f>
        <v/>
      </c>
      <c r="AN316" s="9" t="str">
        <f>IF('Programmes (ENG)'!AN316="","",VLOOKUP('Programmes (ENG)'!AN316,HIDE!A:B,2,FALSE))</f>
        <v/>
      </c>
      <c r="AO316" s="9" t="str">
        <f>IF('Programmes (ENG)'!AO316="","",VLOOKUP('Programmes (ENG)'!AO316,HIDE!A:B,2,FALSE))</f>
        <v/>
      </c>
      <c r="AP316" s="9" t="str">
        <f>IF('Programmes (ENG)'!AP316="","",VLOOKUP('Programmes (ENG)'!AP316,HIDE!$A:$B,2,FALSE))</f>
        <v/>
      </c>
      <c r="AQ316" s="9" t="str">
        <f t="shared" si="28"/>
        <v/>
      </c>
      <c r="AR316" s="9" t="str">
        <f>IF('Programmes (ENG)'!AR316="","",VLOOKUP('Programmes (ENG)'!AR316,HIDE!A:B,2,FALSE))</f>
        <v/>
      </c>
      <c r="AS316" s="9" t="str">
        <f t="shared" si="29"/>
        <v/>
      </c>
      <c r="AT316" s="9" t="str">
        <f>IF('Programmes (ENG)'!AT316="Supervisor to be Confirmed",VLOOKUP('Programmes (ENG)'!AT316,HIDE!A:B,2,FALSE),IF('Programmes (ENG)'!AT316="","",'Programmes (ENG)'!AT316))</f>
        <v/>
      </c>
    </row>
    <row r="317" spans="1:46" hidden="1" x14ac:dyDescent="0.25">
      <c r="A317" s="3" t="str">
        <f>'Programmes (ENG)'!A317</f>
        <v>FP</v>
      </c>
      <c r="B317" s="3" t="str">
        <f>'Programmes (ENG)'!B317</f>
        <v>F1/7A3/106a</v>
      </c>
      <c r="C317" s="3" t="str">
        <f>'Programmes (ENG)'!C317</f>
        <v>WAL/FP/106a</v>
      </c>
      <c r="D317" s="3" t="s">
        <v>872</v>
      </c>
      <c r="E317" s="5">
        <f>'Programmes (ENG)'!E317</f>
        <v>0</v>
      </c>
      <c r="F317" s="9" t="str">
        <f t="shared" si="24"/>
        <v xml:space="preserve">Meddygaeth Gyffredinol (Mewnol)/Meddygaeth Geriatreg, Llawdriniaeth Gyffredinol/Llawdriniaeth Fasgwlaidd, Meddygaeth Gofal Dwys </v>
      </c>
      <c r="G317" s="9" t="str">
        <f>IF('Programmes (ENG)'!G317="Supervisor to be Confirmed",VLOOKUP('Programmes (ENG)'!G317,HIDE!A:B,2,FALSE),IF('Programmes (ENG)'!G317="","",'Programmes (ENG)'!G317))</f>
        <v xml:space="preserve">Dr Thomas Maddock </v>
      </c>
      <c r="H317" s="5" t="str">
        <f>'Programmes (ENG)'!H317</f>
        <v>F1</v>
      </c>
      <c r="I317" s="6">
        <f>'Programmes (ENG)'!I317</f>
        <v>44770</v>
      </c>
      <c r="J317" s="6">
        <f>'Programmes (ENG)'!J317</f>
        <v>44901</v>
      </c>
      <c r="K317" s="3" t="str">
        <f>VLOOKUP('Programmes (ENG)'!K317,HIDE!A:B,2, FALSE)</f>
        <v>Bwrdd Iechyd Prifysgol Bae Abertawe</v>
      </c>
      <c r="L317" s="3" t="str">
        <f>VLOOKUP('Programmes (ENG)'!L317, HIDE!$A:$B, 2, FALSE)</f>
        <v>Ysbyty Treforys</v>
      </c>
      <c r="M317" s="3" t="str">
        <f>VLOOKUP('Programmes (ENG)'!M317, HIDE!$A:$B, 2, FALSE)</f>
        <v>Abertawe</v>
      </c>
      <c r="N317" s="3" t="str">
        <f>VLOOKUP('Programmes (ENG)'!N317,HIDE!G:H, 2, FALSE)</f>
        <v>Meddygaeth Gyffredinol (Mewnol)</v>
      </c>
      <c r="O317" s="3" t="str">
        <f t="shared" si="25"/>
        <v>/</v>
      </c>
      <c r="P317" s="3" t="str">
        <f>IF('Programmes (ENG)'!P317="","",VLOOKUP('Programmes (ENG)'!P317, HIDE!G:H, 2, FALSE))</f>
        <v>Meddygaeth Geriatreg</v>
      </c>
      <c r="Q317" s="3" t="str">
        <f>IF('Programmes (ENG)'!Q317="Supervisor to be Confirmed",VLOOKUP('Programmes (ENG)'!Q317,HIDE!A:B,2,FALSE),IF('Programmes (ENG)'!Q317="","",'Programmes (ENG)'!Q317))</f>
        <v xml:space="preserve">Dr Thomas Maddock </v>
      </c>
      <c r="R317" s="3" t="str">
        <f>'Programmes (ENG)'!R317</f>
        <v>F1</v>
      </c>
      <c r="S317" s="10">
        <f>'Programmes (ENG)'!S317</f>
        <v>44537</v>
      </c>
      <c r="T317" s="10">
        <f>'Programmes (ENG)'!T317</f>
        <v>45020</v>
      </c>
      <c r="U317" s="3" t="str">
        <f>VLOOKUP('Programmes (ENG)'!U317,HIDE!A:B,2, FALSE)</f>
        <v>Bwrdd Iechyd Prifysgol Bae Abertawe</v>
      </c>
      <c r="V317" s="3" t="str">
        <f>VLOOKUP('Programmes (ENG)'!V317, HIDE!$A:$B, 2, FALSE)</f>
        <v>Ysbyty Treforys</v>
      </c>
      <c r="W317" s="3" t="str">
        <f>VLOOKUP('Programmes (ENG)'!W317, HIDE!$A:$B, 2, FALSE)</f>
        <v>Abertawe</v>
      </c>
      <c r="X317" s="3" t="str">
        <f>VLOOKUP('Programmes (ENG)'!X317,HIDE!G:H, 2, FALSE)</f>
        <v>Llawdriniaeth Gyffredinol</v>
      </c>
      <c r="Y317" s="3" t="str">
        <f t="shared" si="26"/>
        <v>/</v>
      </c>
      <c r="Z317" s="3" t="str">
        <f>IF('Programmes (ENG)'!Z317="","",VLOOKUP('Programmes (ENG)'!Z317, HIDE!G:H, 2, FALSE))</f>
        <v>Llawdriniaeth Fasgwlaidd</v>
      </c>
      <c r="AA317" s="3" t="str">
        <f>IF('Programmes (ENG)'!AA317="Supervisor to be Confirmed",VLOOKUP('Programmes (ENG)'!AA317,HIDE!A:B,2,FALSE),IF('Programmes (ENG)'!AA317="","",'Programmes (ENG)'!AA317))</f>
        <v xml:space="preserve">Mr Louis Fligelstone </v>
      </c>
      <c r="AB317" s="3" t="str">
        <f>'Programmes (ENG)'!AB317</f>
        <v>F1</v>
      </c>
      <c r="AC317" s="10">
        <f>'Programmes (ENG)'!AC317</f>
        <v>45021</v>
      </c>
      <c r="AD317" s="10">
        <f>'Programmes (ENG)'!AD317</f>
        <v>45139</v>
      </c>
      <c r="AE317" s="3" t="str">
        <f>VLOOKUP('Programmes (ENG)'!AE317,HIDE!A:B,2, FALSE)</f>
        <v>Bwrdd Iechyd Prifysgol Bae Abertawe</v>
      </c>
      <c r="AF317" s="3" t="str">
        <f>VLOOKUP('Programmes (ENG)'!AF317, HIDE!$A:$B, 2, FALSE)</f>
        <v>Ysbyty Treforys</v>
      </c>
      <c r="AG317" s="3" t="str">
        <f>VLOOKUP('Programmes (ENG)'!AG317, HIDE!$A:$B, 2, FALSE)</f>
        <v>Abertawe</v>
      </c>
      <c r="AH317" s="3" t="str">
        <f>VLOOKUP('Programmes (ENG)'!AH317,HIDE!G:H, 2, FALSE)</f>
        <v>Meddygaeth Gofal Dwys</v>
      </c>
      <c r="AI317" s="3" t="str">
        <f t="shared" si="27"/>
        <v/>
      </c>
      <c r="AJ317" s="3" t="str">
        <f>IF('Programmes (ENG)'!AJ317="","",VLOOKUP('Programmes (ENG)'!AJ317, HIDE!G:H, 2, FALSE))</f>
        <v/>
      </c>
      <c r="AK317" s="3" t="str">
        <f>IF('Programmes (ENG)'!AK317="Supervisor to be Confirmed",VLOOKUP('Programmes (ENG)'!AK317,HIDE!A:B,2,FALSE),IF('Programmes (ENG)'!AK317="","",'Programmes (ENG)'!AK317))</f>
        <v xml:space="preserve">Dr Linda Middleton </v>
      </c>
      <c r="AL317" s="10" t="str">
        <f>IF('Programmes (ENG)'!AL317="", "", 'Programmes (ENG)'!AL317)</f>
        <v/>
      </c>
      <c r="AM317" s="10" t="str">
        <f>IF('Programmes (ENG)'!AM317="", "", 'Programmes (ENG)'!AM317)</f>
        <v/>
      </c>
      <c r="AN317" s="9" t="str">
        <f>IF('Programmes (ENG)'!AN317="","",VLOOKUP('Programmes (ENG)'!AN317,HIDE!A:B,2,FALSE))</f>
        <v/>
      </c>
      <c r="AO317" s="9" t="str">
        <f>IF('Programmes (ENG)'!AO317="","",VLOOKUP('Programmes (ENG)'!AO317,HIDE!A:B,2,FALSE))</f>
        <v/>
      </c>
      <c r="AP317" s="9" t="str">
        <f>IF('Programmes (ENG)'!AP317="","",VLOOKUP('Programmes (ENG)'!AP317,HIDE!$A:$B,2,FALSE))</f>
        <v/>
      </c>
      <c r="AQ317" s="9" t="str">
        <f t="shared" si="28"/>
        <v/>
      </c>
      <c r="AR317" s="9" t="str">
        <f>IF('Programmes (ENG)'!AR317="","",VLOOKUP('Programmes (ENG)'!AR317,HIDE!A:B,2,FALSE))</f>
        <v/>
      </c>
      <c r="AS317" s="9" t="str">
        <f t="shared" si="29"/>
        <v/>
      </c>
      <c r="AT317" s="9" t="str">
        <f>IF('Programmes (ENG)'!AT317="Supervisor to be Confirmed",VLOOKUP('Programmes (ENG)'!AT317,HIDE!A:B,2,FALSE),IF('Programmes (ENG)'!AT317="","",'Programmes (ENG)'!AT317))</f>
        <v/>
      </c>
    </row>
    <row r="318" spans="1:46" hidden="1" x14ac:dyDescent="0.25">
      <c r="A318" s="3" t="str">
        <f>'Programmes (ENG)'!A318</f>
        <v>FP</v>
      </c>
      <c r="B318" s="3" t="str">
        <f>'Programmes (ENG)'!B318</f>
        <v>F1/7A3/106b</v>
      </c>
      <c r="C318" s="3" t="str">
        <f>'Programmes (ENG)'!C318</f>
        <v>WAL/FP/106b</v>
      </c>
      <c r="D318" s="3" t="s">
        <v>872</v>
      </c>
      <c r="E318" s="5">
        <f>'Programmes (ENG)'!E318</f>
        <v>1</v>
      </c>
      <c r="F318" s="9" t="str">
        <f t="shared" si="24"/>
        <v xml:space="preserve">Meddygaeth Gofal Dwys, Meddygaeth Gyffredinol (Mewnol)/Meddygaeth Geriatreg, Llawdriniaeth Gyffredinol/Llawdriniaeth Fasgwlaidd </v>
      </c>
      <c r="G318" s="9" t="str">
        <f>IF('Programmes (ENG)'!G318="Supervisor to be Confirmed",VLOOKUP('Programmes (ENG)'!G318,HIDE!A:B,2,FALSE),IF('Programmes (ENG)'!G318="","",'Programmes (ENG)'!G318))</f>
        <v xml:space="preserve">Dr Linda Middleton </v>
      </c>
      <c r="H318" s="5" t="str">
        <f>'Programmes (ENG)'!H318</f>
        <v>F1</v>
      </c>
      <c r="I318" s="6">
        <f>'Programmes (ENG)'!I318</f>
        <v>44770</v>
      </c>
      <c r="J318" s="6">
        <f>'Programmes (ENG)'!J318</f>
        <v>44901</v>
      </c>
      <c r="K318" s="3" t="str">
        <f>VLOOKUP('Programmes (ENG)'!K318,HIDE!A:B,2, FALSE)</f>
        <v>Bwrdd Iechyd Prifysgol Bae Abertawe</v>
      </c>
      <c r="L318" s="3" t="str">
        <f>VLOOKUP('Programmes (ENG)'!L318, HIDE!$A:$B, 2, FALSE)</f>
        <v>Ysbyty Treforys</v>
      </c>
      <c r="M318" s="3" t="str">
        <f>VLOOKUP('Programmes (ENG)'!M318, HIDE!$A:$B, 2, FALSE)</f>
        <v>Abertawe</v>
      </c>
      <c r="N318" s="3" t="str">
        <f>VLOOKUP('Programmes (ENG)'!N318,HIDE!G:H, 2, FALSE)</f>
        <v>Meddygaeth Gofal Dwys</v>
      </c>
      <c r="O318" s="3" t="str">
        <f t="shared" si="25"/>
        <v/>
      </c>
      <c r="P318" s="3" t="str">
        <f>IF('Programmes (ENG)'!P318="","",VLOOKUP('Programmes (ENG)'!P318, HIDE!G:H, 2, FALSE))</f>
        <v/>
      </c>
      <c r="Q318" s="3" t="str">
        <f>IF('Programmes (ENG)'!Q318="Supervisor to be Confirmed",VLOOKUP('Programmes (ENG)'!Q318,HIDE!A:B,2,FALSE),IF('Programmes (ENG)'!Q318="","",'Programmes (ENG)'!Q318))</f>
        <v xml:space="preserve">Dr Linda Middleton </v>
      </c>
      <c r="R318" s="3" t="str">
        <f>'Programmes (ENG)'!R318</f>
        <v>F1</v>
      </c>
      <c r="S318" s="10">
        <f>'Programmes (ENG)'!S318</f>
        <v>44537</v>
      </c>
      <c r="T318" s="10">
        <f>'Programmes (ENG)'!T318</f>
        <v>45020</v>
      </c>
      <c r="U318" s="3" t="str">
        <f>VLOOKUP('Programmes (ENG)'!U318,HIDE!A:B,2, FALSE)</f>
        <v>Bwrdd Iechyd Prifysgol Bae Abertawe</v>
      </c>
      <c r="V318" s="3" t="str">
        <f>VLOOKUP('Programmes (ENG)'!V318, HIDE!$A:$B, 2, FALSE)</f>
        <v>Ysbyty Treforys</v>
      </c>
      <c r="W318" s="3" t="str">
        <f>VLOOKUP('Programmes (ENG)'!W318, HIDE!$A:$B, 2, FALSE)</f>
        <v>Abertawe</v>
      </c>
      <c r="X318" s="3" t="str">
        <f>VLOOKUP('Programmes (ENG)'!X318,HIDE!G:H, 2, FALSE)</f>
        <v>Meddygaeth Gyffredinol (Mewnol)</v>
      </c>
      <c r="Y318" s="3" t="str">
        <f t="shared" si="26"/>
        <v>/</v>
      </c>
      <c r="Z318" s="3" t="str">
        <f>IF('Programmes (ENG)'!Z318="","",VLOOKUP('Programmes (ENG)'!Z318, HIDE!G:H, 2, FALSE))</f>
        <v>Meddygaeth Geriatreg</v>
      </c>
      <c r="AA318" s="3" t="str">
        <f>IF('Programmes (ENG)'!AA318="Supervisor to be Confirmed",VLOOKUP('Programmes (ENG)'!AA318,HIDE!A:B,2,FALSE),IF('Programmes (ENG)'!AA318="","",'Programmes (ENG)'!AA318))</f>
        <v xml:space="preserve">Dr Thomas Maddock </v>
      </c>
      <c r="AB318" s="3" t="str">
        <f>'Programmes (ENG)'!AB318</f>
        <v>F1</v>
      </c>
      <c r="AC318" s="10">
        <f>'Programmes (ENG)'!AC318</f>
        <v>45021</v>
      </c>
      <c r="AD318" s="10">
        <f>'Programmes (ENG)'!AD318</f>
        <v>45139</v>
      </c>
      <c r="AE318" s="3" t="str">
        <f>VLOOKUP('Programmes (ENG)'!AE318,HIDE!A:B,2, FALSE)</f>
        <v>Bwrdd Iechyd Prifysgol Bae Abertawe</v>
      </c>
      <c r="AF318" s="3" t="str">
        <f>VLOOKUP('Programmes (ENG)'!AF318, HIDE!$A:$B, 2, FALSE)</f>
        <v>Ysbyty Treforys</v>
      </c>
      <c r="AG318" s="3" t="str">
        <f>VLOOKUP('Programmes (ENG)'!AG318, HIDE!$A:$B, 2, FALSE)</f>
        <v>Abertawe</v>
      </c>
      <c r="AH318" s="3" t="str">
        <f>VLOOKUP('Programmes (ENG)'!AH318,HIDE!G:H, 2, FALSE)</f>
        <v>Llawdriniaeth Gyffredinol</v>
      </c>
      <c r="AI318" s="3" t="str">
        <f t="shared" si="27"/>
        <v>/</v>
      </c>
      <c r="AJ318" s="3" t="str">
        <f>IF('Programmes (ENG)'!AJ318="","",VLOOKUP('Programmes (ENG)'!AJ318, HIDE!G:H, 2, FALSE))</f>
        <v>Llawdriniaeth Fasgwlaidd</v>
      </c>
      <c r="AK318" s="3" t="str">
        <f>IF('Programmes (ENG)'!AK318="Supervisor to be Confirmed",VLOOKUP('Programmes (ENG)'!AK318,HIDE!A:B,2,FALSE),IF('Programmes (ENG)'!AK318="","",'Programmes (ENG)'!AK318))</f>
        <v xml:space="preserve">Mr Louis Fligelstone </v>
      </c>
      <c r="AL318" s="10" t="str">
        <f>IF('Programmes (ENG)'!AL318="", "", 'Programmes (ENG)'!AL318)</f>
        <v/>
      </c>
      <c r="AM318" s="10" t="str">
        <f>IF('Programmes (ENG)'!AM318="", "", 'Programmes (ENG)'!AM318)</f>
        <v/>
      </c>
      <c r="AN318" s="9" t="str">
        <f>IF('Programmes (ENG)'!AN318="","",VLOOKUP('Programmes (ENG)'!AN318,HIDE!A:B,2,FALSE))</f>
        <v/>
      </c>
      <c r="AO318" s="9" t="str">
        <f>IF('Programmes (ENG)'!AO318="","",VLOOKUP('Programmes (ENG)'!AO318,HIDE!A:B,2,FALSE))</f>
        <v/>
      </c>
      <c r="AP318" s="9" t="str">
        <f>IF('Programmes (ENG)'!AP318="","",VLOOKUP('Programmes (ENG)'!AP318,HIDE!$A:$B,2,FALSE))</f>
        <v/>
      </c>
      <c r="AQ318" s="9" t="str">
        <f t="shared" si="28"/>
        <v/>
      </c>
      <c r="AR318" s="9" t="str">
        <f>IF('Programmes (ENG)'!AR318="","",VLOOKUP('Programmes (ENG)'!AR318,HIDE!A:B,2,FALSE))</f>
        <v/>
      </c>
      <c r="AS318" s="9" t="str">
        <f t="shared" si="29"/>
        <v/>
      </c>
      <c r="AT318" s="9" t="str">
        <f>IF('Programmes (ENG)'!AT318="Supervisor to be Confirmed",VLOOKUP('Programmes (ENG)'!AT318,HIDE!A:B,2,FALSE),IF('Programmes (ENG)'!AT318="","",'Programmes (ENG)'!AT318))</f>
        <v/>
      </c>
    </row>
    <row r="319" spans="1:46" hidden="1" x14ac:dyDescent="0.25">
      <c r="A319" s="3" t="str">
        <f>'Programmes (ENG)'!A319</f>
        <v>FP</v>
      </c>
      <c r="B319" s="3" t="str">
        <f>'Programmes (ENG)'!B319</f>
        <v>F1/7A3/106c</v>
      </c>
      <c r="C319" s="3" t="str">
        <f>'Programmes (ENG)'!C319</f>
        <v>WAL/FP/106c</v>
      </c>
      <c r="D319" s="3" t="s">
        <v>872</v>
      </c>
      <c r="E319" s="5">
        <f>'Programmes (ENG)'!E319</f>
        <v>1</v>
      </c>
      <c r="F319" s="9" t="str">
        <f t="shared" si="24"/>
        <v xml:space="preserve">Llawdriniaeth Gyffredinol/Llawdriniaeth Fasgwlaidd, Meddygaeth Gofal Dwys, Meddygaeth Gyffredinol (Mewnol)/Meddygaeth Geriatreg </v>
      </c>
      <c r="G319" s="9" t="str">
        <f>IF('Programmes (ENG)'!G319="Supervisor to be Confirmed",VLOOKUP('Programmes (ENG)'!G319,HIDE!A:B,2,FALSE),IF('Programmes (ENG)'!G319="","",'Programmes (ENG)'!G319))</f>
        <v xml:space="preserve">Mr Louis Fligelstone </v>
      </c>
      <c r="H319" s="5" t="str">
        <f>'Programmes (ENG)'!H319</f>
        <v>F1</v>
      </c>
      <c r="I319" s="6">
        <f>'Programmes (ENG)'!I319</f>
        <v>44770</v>
      </c>
      <c r="J319" s="6">
        <f>'Programmes (ENG)'!J319</f>
        <v>44901</v>
      </c>
      <c r="K319" s="3" t="str">
        <f>VLOOKUP('Programmes (ENG)'!K319,HIDE!A:B,2, FALSE)</f>
        <v>Bwrdd Iechyd Prifysgol Bae Abertawe</v>
      </c>
      <c r="L319" s="3" t="str">
        <f>VLOOKUP('Programmes (ENG)'!L319, HIDE!$A:$B, 2, FALSE)</f>
        <v>Ysbyty Treforys</v>
      </c>
      <c r="M319" s="3" t="str">
        <f>VLOOKUP('Programmes (ENG)'!M319, HIDE!$A:$B, 2, FALSE)</f>
        <v>Abertawe</v>
      </c>
      <c r="N319" s="3" t="str">
        <f>VLOOKUP('Programmes (ENG)'!N319,HIDE!G:H, 2, FALSE)</f>
        <v>Llawdriniaeth Gyffredinol</v>
      </c>
      <c r="O319" s="3" t="str">
        <f t="shared" si="25"/>
        <v>/</v>
      </c>
      <c r="P319" s="3" t="str">
        <f>IF('Programmes (ENG)'!P319="","",VLOOKUP('Programmes (ENG)'!P319, HIDE!G:H, 2, FALSE))</f>
        <v>Llawdriniaeth Fasgwlaidd</v>
      </c>
      <c r="Q319" s="3" t="str">
        <f>IF('Programmes (ENG)'!Q319="Supervisor to be Confirmed",VLOOKUP('Programmes (ENG)'!Q319,HIDE!A:B,2,FALSE),IF('Programmes (ENG)'!Q319="","",'Programmes (ENG)'!Q319))</f>
        <v xml:space="preserve">Mr Louis Fligelstone </v>
      </c>
      <c r="R319" s="3" t="str">
        <f>'Programmes (ENG)'!R319</f>
        <v>F1</v>
      </c>
      <c r="S319" s="10">
        <f>'Programmes (ENG)'!S319</f>
        <v>44537</v>
      </c>
      <c r="T319" s="10">
        <f>'Programmes (ENG)'!T319</f>
        <v>45020</v>
      </c>
      <c r="U319" s="3" t="str">
        <f>VLOOKUP('Programmes (ENG)'!U319,HIDE!A:B,2, FALSE)</f>
        <v>Bwrdd Iechyd Prifysgol Bae Abertawe</v>
      </c>
      <c r="V319" s="3" t="str">
        <f>VLOOKUP('Programmes (ENG)'!V319, HIDE!$A:$B, 2, FALSE)</f>
        <v>Ysbyty Treforys</v>
      </c>
      <c r="W319" s="3" t="str">
        <f>VLOOKUP('Programmes (ENG)'!W319, HIDE!$A:$B, 2, FALSE)</f>
        <v>Abertawe</v>
      </c>
      <c r="X319" s="3" t="str">
        <f>VLOOKUP('Programmes (ENG)'!X319,HIDE!G:H, 2, FALSE)</f>
        <v>Meddygaeth Gofal Dwys</v>
      </c>
      <c r="Y319" s="3" t="str">
        <f t="shared" si="26"/>
        <v/>
      </c>
      <c r="Z319" s="3" t="str">
        <f>IF('Programmes (ENG)'!Z319="","",VLOOKUP('Programmes (ENG)'!Z319, HIDE!G:H, 2, FALSE))</f>
        <v/>
      </c>
      <c r="AA319" s="3" t="str">
        <f>IF('Programmes (ENG)'!AA319="Supervisor to be Confirmed",VLOOKUP('Programmes (ENG)'!AA319,HIDE!A:B,2,FALSE),IF('Programmes (ENG)'!AA319="","",'Programmes (ENG)'!AA319))</f>
        <v xml:space="preserve">Dr Linda Middleton </v>
      </c>
      <c r="AB319" s="3" t="str">
        <f>'Programmes (ENG)'!AB319</f>
        <v>F1</v>
      </c>
      <c r="AC319" s="10">
        <f>'Programmes (ENG)'!AC319</f>
        <v>45021</v>
      </c>
      <c r="AD319" s="10">
        <f>'Programmes (ENG)'!AD319</f>
        <v>45139</v>
      </c>
      <c r="AE319" s="3" t="str">
        <f>VLOOKUP('Programmes (ENG)'!AE319,HIDE!A:B,2, FALSE)</f>
        <v>Bwrdd Iechyd Prifysgol Bae Abertawe</v>
      </c>
      <c r="AF319" s="3" t="str">
        <f>VLOOKUP('Programmes (ENG)'!AF319, HIDE!$A:$B, 2, FALSE)</f>
        <v>Ysbyty Treforys</v>
      </c>
      <c r="AG319" s="3" t="str">
        <f>VLOOKUP('Programmes (ENG)'!AG319, HIDE!$A:$B, 2, FALSE)</f>
        <v>Abertawe</v>
      </c>
      <c r="AH319" s="3" t="str">
        <f>VLOOKUP('Programmes (ENG)'!AH319,HIDE!G:H, 2, FALSE)</f>
        <v>Meddygaeth Gyffredinol (Mewnol)</v>
      </c>
      <c r="AI319" s="3" t="str">
        <f t="shared" si="27"/>
        <v>/</v>
      </c>
      <c r="AJ319" s="3" t="str">
        <f>IF('Programmes (ENG)'!AJ319="","",VLOOKUP('Programmes (ENG)'!AJ319, HIDE!G:H, 2, FALSE))</f>
        <v>Meddygaeth Geriatreg</v>
      </c>
      <c r="AK319" s="3" t="str">
        <f>IF('Programmes (ENG)'!AK319="Supervisor to be Confirmed",VLOOKUP('Programmes (ENG)'!AK319,HIDE!A:B,2,FALSE),IF('Programmes (ENG)'!AK319="","",'Programmes (ENG)'!AK319))</f>
        <v xml:space="preserve">Dr Thomas Maddock </v>
      </c>
      <c r="AL319" s="10" t="str">
        <f>IF('Programmes (ENG)'!AL319="", "", 'Programmes (ENG)'!AL319)</f>
        <v/>
      </c>
      <c r="AM319" s="10" t="str">
        <f>IF('Programmes (ENG)'!AM319="", "", 'Programmes (ENG)'!AM319)</f>
        <v/>
      </c>
      <c r="AN319" s="9" t="str">
        <f>IF('Programmes (ENG)'!AN319="","",VLOOKUP('Programmes (ENG)'!AN319,HIDE!A:B,2,FALSE))</f>
        <v/>
      </c>
      <c r="AO319" s="9" t="str">
        <f>IF('Programmes (ENG)'!AO319="","",VLOOKUP('Programmes (ENG)'!AO319,HIDE!A:B,2,FALSE))</f>
        <v/>
      </c>
      <c r="AP319" s="9" t="str">
        <f>IF('Programmes (ENG)'!AP319="","",VLOOKUP('Programmes (ENG)'!AP319,HIDE!$A:$B,2,FALSE))</f>
        <v/>
      </c>
      <c r="AQ319" s="9" t="str">
        <f t="shared" si="28"/>
        <v/>
      </c>
      <c r="AR319" s="9" t="str">
        <f>IF('Programmes (ENG)'!AR319="","",VLOOKUP('Programmes (ENG)'!AR319,HIDE!A:B,2,FALSE))</f>
        <v/>
      </c>
      <c r="AS319" s="9" t="str">
        <f t="shared" si="29"/>
        <v/>
      </c>
      <c r="AT319" s="9" t="str">
        <f>IF('Programmes (ENG)'!AT319="Supervisor to be Confirmed",VLOOKUP('Programmes (ENG)'!AT319,HIDE!A:B,2,FALSE),IF('Programmes (ENG)'!AT319="","",'Programmes (ENG)'!AT319))</f>
        <v/>
      </c>
    </row>
    <row r="320" spans="1:46" hidden="1" x14ac:dyDescent="0.25">
      <c r="A320" s="3" t="str">
        <f>'Programmes (ENG)'!A320</f>
        <v>FP</v>
      </c>
      <c r="B320" s="3" t="str">
        <f>'Programmes (ENG)'!B320</f>
        <v>F1/7A3/107a</v>
      </c>
      <c r="C320" s="3" t="str">
        <f>'Programmes (ENG)'!C320</f>
        <v>WAL/FP/107a</v>
      </c>
      <c r="D320" s="3" t="s">
        <v>872</v>
      </c>
      <c r="E320" s="5">
        <f>'Programmes (ENG)'!E320</f>
        <v>1</v>
      </c>
      <c r="F320" s="9" t="str">
        <f t="shared" si="24"/>
        <v xml:space="preserve">Meddygaeth Gyffredinol (Mewnol)/Gastroenteroleg, Llawdriniaeth Gyffredinol/Llawdriniaeth y Colon a'r Rhefr, Meddygaeth Gyffredinol (Mewnol)/Meddygaeth Geriatreg </v>
      </c>
      <c r="G320" s="9" t="str">
        <f>IF('Programmes (ENG)'!G320="Supervisor to be Confirmed",VLOOKUP('Programmes (ENG)'!G320,HIDE!A:B,2,FALSE),IF('Programmes (ENG)'!G320="","",'Programmes (ENG)'!G320))</f>
        <v xml:space="preserve">Dr Sophie Henson </v>
      </c>
      <c r="H320" s="5" t="str">
        <f>'Programmes (ENG)'!H320</f>
        <v>F1</v>
      </c>
      <c r="I320" s="6">
        <f>'Programmes (ENG)'!I320</f>
        <v>44770</v>
      </c>
      <c r="J320" s="6">
        <f>'Programmes (ENG)'!J320</f>
        <v>44901</v>
      </c>
      <c r="K320" s="3" t="str">
        <f>VLOOKUP('Programmes (ENG)'!K320,HIDE!A:B,2, FALSE)</f>
        <v>Bwrdd Iechyd Prifysgol Bae Abertawe</v>
      </c>
      <c r="L320" s="3" t="str">
        <f>VLOOKUP('Programmes (ENG)'!L320, HIDE!$A:$B, 2, FALSE)</f>
        <v>Ysbyty Singleton</v>
      </c>
      <c r="M320" s="3" t="str">
        <f>VLOOKUP('Programmes (ENG)'!M320, HIDE!$A:$B, 2, FALSE)</f>
        <v>Abertawe</v>
      </c>
      <c r="N320" s="3" t="str">
        <f>VLOOKUP('Programmes (ENG)'!N320,HIDE!G:H, 2, FALSE)</f>
        <v>Meddygaeth Gyffredinol (Mewnol)</v>
      </c>
      <c r="O320" s="3" t="str">
        <f t="shared" si="25"/>
        <v>/</v>
      </c>
      <c r="P320" s="3" t="str">
        <f>IF('Programmes (ENG)'!P320="","",VLOOKUP('Programmes (ENG)'!P320, HIDE!G:H, 2, FALSE))</f>
        <v>Gastroenteroleg</v>
      </c>
      <c r="Q320" s="3" t="str">
        <f>IF('Programmes (ENG)'!Q320="Supervisor to be Confirmed",VLOOKUP('Programmes (ENG)'!Q320,HIDE!A:B,2,FALSE),IF('Programmes (ENG)'!Q320="","",'Programmes (ENG)'!Q320))</f>
        <v xml:space="preserve">Dr Sophie Henson </v>
      </c>
      <c r="R320" s="3" t="str">
        <f>'Programmes (ENG)'!R320</f>
        <v>F1</v>
      </c>
      <c r="S320" s="10">
        <f>'Programmes (ENG)'!S320</f>
        <v>44537</v>
      </c>
      <c r="T320" s="10">
        <f>'Programmes (ENG)'!T320</f>
        <v>45020</v>
      </c>
      <c r="U320" s="3" t="str">
        <f>VLOOKUP('Programmes (ENG)'!U320,HIDE!A:B,2, FALSE)</f>
        <v>Bwrdd Iechyd Prifysgol Bae Abertawe</v>
      </c>
      <c r="V320" s="3" t="str">
        <f>VLOOKUP('Programmes (ENG)'!V320, HIDE!$A:$B, 2, FALSE)</f>
        <v>Ysbyty Treforys</v>
      </c>
      <c r="W320" s="3" t="str">
        <f>VLOOKUP('Programmes (ENG)'!W320, HIDE!$A:$B, 2, FALSE)</f>
        <v>Abertawe</v>
      </c>
      <c r="X320" s="3" t="str">
        <f>VLOOKUP('Programmes (ENG)'!X320,HIDE!G:H, 2, FALSE)</f>
        <v>Llawdriniaeth Gyffredinol</v>
      </c>
      <c r="Y320" s="3" t="str">
        <f t="shared" si="26"/>
        <v>/</v>
      </c>
      <c r="Z320" s="46" t="str">
        <f>IF('Programmes (ENG)'!Z320="","",VLOOKUP('Programmes (ENG)'!Z320, HIDE!G:H, 2, FALSE))</f>
        <v>Llawdriniaeth y Colon a'r Rhefr</v>
      </c>
      <c r="AA320" s="3" t="str">
        <f>IF('Programmes (ENG)'!AA320="Supervisor to be Confirmed",VLOOKUP('Programmes (ENG)'!AA320,HIDE!A:B,2,FALSE),IF('Programmes (ENG)'!AA320="","",'Programmes (ENG)'!AA320))</f>
        <v>Miss Rhiannon Harries</v>
      </c>
      <c r="AB320" s="3" t="str">
        <f>'Programmes (ENG)'!AB320</f>
        <v>F1</v>
      </c>
      <c r="AC320" s="10">
        <f>'Programmes (ENG)'!AC320</f>
        <v>45021</v>
      </c>
      <c r="AD320" s="10">
        <f>'Programmes (ENG)'!AD320</f>
        <v>45139</v>
      </c>
      <c r="AE320" s="3" t="str">
        <f>VLOOKUP('Programmes (ENG)'!AE320,HIDE!A:B,2, FALSE)</f>
        <v>Bwrdd Iechyd Prifysgol Bae Abertawe</v>
      </c>
      <c r="AF320" s="3" t="str">
        <f>VLOOKUP('Programmes (ENG)'!AF320, HIDE!$A:$B, 2, FALSE)</f>
        <v>Ysbyty Treforys</v>
      </c>
      <c r="AG320" s="3" t="str">
        <f>VLOOKUP('Programmes (ENG)'!AG320, HIDE!$A:$B, 2, FALSE)</f>
        <v>Abertawe</v>
      </c>
      <c r="AH320" s="3" t="str">
        <f>VLOOKUP('Programmes (ENG)'!AH320,HIDE!G:H, 2, FALSE)</f>
        <v>Meddygaeth Gyffredinol (Mewnol)</v>
      </c>
      <c r="AI320" s="3" t="str">
        <f t="shared" si="27"/>
        <v>/</v>
      </c>
      <c r="AJ320" s="3" t="str">
        <f>IF('Programmes (ENG)'!AJ320="","",VLOOKUP('Programmes (ENG)'!AJ320, HIDE!G:H, 2, FALSE))</f>
        <v>Meddygaeth Geriatreg</v>
      </c>
      <c r="AK320" s="3" t="str">
        <f>IF('Programmes (ENG)'!AK320="Supervisor to be Confirmed",VLOOKUP('Programmes (ENG)'!AK320,HIDE!A:B,2,FALSE),IF('Programmes (ENG)'!AK320="","",'Programmes (ENG)'!AK320))</f>
        <v xml:space="preserve">Dr Elizabeth Davies </v>
      </c>
      <c r="AL320" s="10" t="str">
        <f>IF('Programmes (ENG)'!AL320="", "", 'Programmes (ENG)'!AL320)</f>
        <v/>
      </c>
      <c r="AM320" s="10" t="str">
        <f>IF('Programmes (ENG)'!AM320="", "", 'Programmes (ENG)'!AM320)</f>
        <v/>
      </c>
      <c r="AN320" s="9" t="str">
        <f>IF('Programmes (ENG)'!AN320="","",VLOOKUP('Programmes (ENG)'!AN320,HIDE!A:B,2,FALSE))</f>
        <v/>
      </c>
      <c r="AO320" s="9" t="str">
        <f>IF('Programmes (ENG)'!AO320="","",VLOOKUP('Programmes (ENG)'!AO320,HIDE!A:B,2,FALSE))</f>
        <v/>
      </c>
      <c r="AP320" s="9" t="str">
        <f>IF('Programmes (ENG)'!AP320="","",VLOOKUP('Programmes (ENG)'!AP320,HIDE!$A:$B,2,FALSE))</f>
        <v/>
      </c>
      <c r="AQ320" s="9" t="str">
        <f t="shared" si="28"/>
        <v/>
      </c>
      <c r="AR320" s="9" t="str">
        <f>IF('Programmes (ENG)'!AR320="","",VLOOKUP('Programmes (ENG)'!AR320,HIDE!A:B,2,FALSE))</f>
        <v/>
      </c>
      <c r="AS320" s="9" t="str">
        <f t="shared" si="29"/>
        <v/>
      </c>
      <c r="AT320" s="9" t="str">
        <f>IF('Programmes (ENG)'!AT320="Supervisor to be Confirmed",VLOOKUP('Programmes (ENG)'!AT320,HIDE!A:B,2,FALSE),IF('Programmes (ENG)'!AT320="","",'Programmes (ENG)'!AT320))</f>
        <v/>
      </c>
    </row>
    <row r="321" spans="1:46" hidden="1" x14ac:dyDescent="0.25">
      <c r="A321" s="3" t="str">
        <f>'Programmes (ENG)'!A321</f>
        <v>FP</v>
      </c>
      <c r="B321" s="3" t="str">
        <f>'Programmes (ENG)'!B321</f>
        <v>F1/7A3/107b</v>
      </c>
      <c r="C321" s="3" t="str">
        <f>'Programmes (ENG)'!C321</f>
        <v>WAL/FP/107b</v>
      </c>
      <c r="D321" s="3" t="s">
        <v>872</v>
      </c>
      <c r="E321" s="5">
        <f>'Programmes (ENG)'!E321</f>
        <v>1</v>
      </c>
      <c r="F321" s="9" t="str">
        <f t="shared" si="24"/>
        <v xml:space="preserve">Meddygaeth Gyffredinol (Mewnol)/Meddygaeth Geriatreg, Meddygaeth Gyffredinol (Mewnol)/Gastroenteroleg, Llawdriniaeth Gyffredinol/Llawdriniaeth y Colon a'r Rhefr </v>
      </c>
      <c r="G321" s="9" t="str">
        <f>IF('Programmes (ENG)'!G321="Supervisor to be Confirmed",VLOOKUP('Programmes (ENG)'!G321,HIDE!A:B,2,FALSE),IF('Programmes (ENG)'!G321="","",'Programmes (ENG)'!G321))</f>
        <v xml:space="preserve">Dr Elizabeth Davies </v>
      </c>
      <c r="H321" s="5" t="str">
        <f>'Programmes (ENG)'!H321</f>
        <v>F1</v>
      </c>
      <c r="I321" s="6">
        <f>'Programmes (ENG)'!I321</f>
        <v>44770</v>
      </c>
      <c r="J321" s="6">
        <f>'Programmes (ENG)'!J321</f>
        <v>44901</v>
      </c>
      <c r="K321" s="3" t="str">
        <f>VLOOKUP('Programmes (ENG)'!K321,HIDE!A:B,2, FALSE)</f>
        <v>Bwrdd Iechyd Prifysgol Bae Abertawe</v>
      </c>
      <c r="L321" s="3" t="str">
        <f>VLOOKUP('Programmes (ENG)'!L321, HIDE!$A:$B, 2, FALSE)</f>
        <v>Ysbyty Treforys</v>
      </c>
      <c r="M321" s="3" t="str">
        <f>VLOOKUP('Programmes (ENG)'!M321, HIDE!$A:$B, 2, FALSE)</f>
        <v>Abertawe</v>
      </c>
      <c r="N321" s="3" t="str">
        <f>VLOOKUP('Programmes (ENG)'!N321,HIDE!G:H, 2, FALSE)</f>
        <v>Meddygaeth Gyffredinol (Mewnol)</v>
      </c>
      <c r="O321" s="3" t="str">
        <f t="shared" si="25"/>
        <v>/</v>
      </c>
      <c r="P321" s="3" t="str">
        <f>IF('Programmes (ENG)'!P321="","",VLOOKUP('Programmes (ENG)'!P321, HIDE!G:H, 2, FALSE))</f>
        <v>Meddygaeth Geriatreg</v>
      </c>
      <c r="Q321" s="3" t="str">
        <f>IF('Programmes (ENG)'!Q321="Supervisor to be Confirmed",VLOOKUP('Programmes (ENG)'!Q321,HIDE!A:B,2,FALSE),IF('Programmes (ENG)'!Q321="","",'Programmes (ENG)'!Q321))</f>
        <v xml:space="preserve">Dr Elizabeth Davies </v>
      </c>
      <c r="R321" s="3" t="str">
        <f>'Programmes (ENG)'!R321</f>
        <v>F1</v>
      </c>
      <c r="S321" s="10">
        <f>'Programmes (ENG)'!S321</f>
        <v>44537</v>
      </c>
      <c r="T321" s="10">
        <f>'Programmes (ENG)'!T321</f>
        <v>45020</v>
      </c>
      <c r="U321" s="3" t="str">
        <f>VLOOKUP('Programmes (ENG)'!U321,HIDE!A:B,2, FALSE)</f>
        <v>Bwrdd Iechyd Prifysgol Bae Abertawe</v>
      </c>
      <c r="V321" s="3" t="str">
        <f>VLOOKUP('Programmes (ENG)'!V321, HIDE!$A:$B, 2, FALSE)</f>
        <v>Ysbyty Singleton</v>
      </c>
      <c r="W321" s="3" t="str">
        <f>VLOOKUP('Programmes (ENG)'!W321, HIDE!$A:$B, 2, FALSE)</f>
        <v>Abertawe</v>
      </c>
      <c r="X321" s="3" t="str">
        <f>VLOOKUP('Programmes (ENG)'!X321,HIDE!G:H, 2, FALSE)</f>
        <v>Meddygaeth Gyffredinol (Mewnol)</v>
      </c>
      <c r="Y321" s="3" t="str">
        <f t="shared" si="26"/>
        <v>/</v>
      </c>
      <c r="Z321" s="3" t="str">
        <f>IF('Programmes (ENG)'!Z321="","",VLOOKUP('Programmes (ENG)'!Z321, HIDE!G:H, 2, FALSE))</f>
        <v>Gastroenteroleg</v>
      </c>
      <c r="AA321" s="3" t="str">
        <f>IF('Programmes (ENG)'!AA321="Supervisor to be Confirmed",VLOOKUP('Programmes (ENG)'!AA321,HIDE!A:B,2,FALSE),IF('Programmes (ENG)'!AA321="","",'Programmes (ENG)'!AA321))</f>
        <v xml:space="preserve">Dr Sophie Henson </v>
      </c>
      <c r="AB321" s="3" t="str">
        <f>'Programmes (ENG)'!AB321</f>
        <v>F1</v>
      </c>
      <c r="AC321" s="10">
        <f>'Programmes (ENG)'!AC321</f>
        <v>45021</v>
      </c>
      <c r="AD321" s="10">
        <f>'Programmes (ENG)'!AD321</f>
        <v>45139</v>
      </c>
      <c r="AE321" s="3" t="str">
        <f>VLOOKUP('Programmes (ENG)'!AE321,HIDE!A:B,2, FALSE)</f>
        <v>Bwrdd Iechyd Prifysgol Bae Abertawe</v>
      </c>
      <c r="AF321" s="3" t="str">
        <f>VLOOKUP('Programmes (ENG)'!AF321, HIDE!$A:$B, 2, FALSE)</f>
        <v>Ysbyty Treforys</v>
      </c>
      <c r="AG321" s="3" t="str">
        <f>VLOOKUP('Programmes (ENG)'!AG321, HIDE!$A:$B, 2, FALSE)</f>
        <v>Abertawe</v>
      </c>
      <c r="AH321" s="3" t="str">
        <f>VLOOKUP('Programmes (ENG)'!AH321,HIDE!G:H, 2, FALSE)</f>
        <v>Llawdriniaeth Gyffredinol</v>
      </c>
      <c r="AI321" s="3" t="str">
        <f t="shared" si="27"/>
        <v>/</v>
      </c>
      <c r="AJ321" s="46" t="str">
        <f>IF('Programmes (ENG)'!AJ321="","",VLOOKUP('Programmes (ENG)'!AJ321, HIDE!G:H, 2, FALSE))</f>
        <v>Llawdriniaeth y Colon a'r Rhefr</v>
      </c>
      <c r="AK321" s="3" t="str">
        <f>IF('Programmes (ENG)'!AK321="Supervisor to be Confirmed",VLOOKUP('Programmes (ENG)'!AK321,HIDE!A:B,2,FALSE),IF('Programmes (ENG)'!AK321="","",'Programmes (ENG)'!AK321))</f>
        <v>Miss Rhiannon Harries</v>
      </c>
      <c r="AL321" s="10" t="str">
        <f>IF('Programmes (ENG)'!AL321="", "", 'Programmes (ENG)'!AL321)</f>
        <v/>
      </c>
      <c r="AM321" s="10" t="str">
        <f>IF('Programmes (ENG)'!AM321="", "", 'Programmes (ENG)'!AM321)</f>
        <v/>
      </c>
      <c r="AN321" s="9" t="str">
        <f>IF('Programmes (ENG)'!AN321="","",VLOOKUP('Programmes (ENG)'!AN321,HIDE!A:B,2,FALSE))</f>
        <v/>
      </c>
      <c r="AO321" s="9" t="str">
        <f>IF('Programmes (ENG)'!AO321="","",VLOOKUP('Programmes (ENG)'!AO321,HIDE!A:B,2,FALSE))</f>
        <v/>
      </c>
      <c r="AP321" s="9" t="str">
        <f>IF('Programmes (ENG)'!AP321="","",VLOOKUP('Programmes (ENG)'!AP321,HIDE!$A:$B,2,FALSE))</f>
        <v/>
      </c>
      <c r="AQ321" s="9" t="str">
        <f t="shared" si="28"/>
        <v/>
      </c>
      <c r="AR321" s="9" t="str">
        <f>IF('Programmes (ENG)'!AR321="","",VLOOKUP('Programmes (ENG)'!AR321,HIDE!A:B,2,FALSE))</f>
        <v/>
      </c>
      <c r="AS321" s="9" t="str">
        <f t="shared" si="29"/>
        <v/>
      </c>
      <c r="AT321" s="9" t="str">
        <f>IF('Programmes (ENG)'!AT321="Supervisor to be Confirmed",VLOOKUP('Programmes (ENG)'!AT321,HIDE!A:B,2,FALSE),IF('Programmes (ENG)'!AT321="","",'Programmes (ENG)'!AT321))</f>
        <v/>
      </c>
    </row>
    <row r="322" spans="1:46" hidden="1" x14ac:dyDescent="0.25">
      <c r="A322" s="3" t="str">
        <f>'Programmes (ENG)'!A322</f>
        <v>FP</v>
      </c>
      <c r="B322" s="3" t="str">
        <f>'Programmes (ENG)'!B322</f>
        <v>F1/7A3/107c</v>
      </c>
      <c r="C322" s="3" t="str">
        <f>'Programmes (ENG)'!C322</f>
        <v>WAL/FP/107c</v>
      </c>
      <c r="D322" s="3" t="s">
        <v>872</v>
      </c>
      <c r="E322" s="5">
        <f>'Programmes (ENG)'!E322</f>
        <v>1</v>
      </c>
      <c r="F322" s="9" t="str">
        <f t="shared" si="24"/>
        <v xml:space="preserve">Llawdriniaeth Gyffredinol/Llawdriniaeth y Colon a'r Rhefr, Meddygaeth Gyffredinol (Mewnol)/Meddygaeth Geriatreg, Meddygaeth Gyffredinol (Mewnol)/Gastroenteroleg </v>
      </c>
      <c r="G322" s="9" t="str">
        <f>IF('Programmes (ENG)'!G322="Supervisor to be Confirmed",VLOOKUP('Programmes (ENG)'!G322,HIDE!A:B,2,FALSE),IF('Programmes (ENG)'!G322="","",'Programmes (ENG)'!G322))</f>
        <v>Miss Rhiannon Harries</v>
      </c>
      <c r="H322" s="5" t="str">
        <f>'Programmes (ENG)'!H322</f>
        <v>F1</v>
      </c>
      <c r="I322" s="6">
        <f>'Programmes (ENG)'!I322</f>
        <v>44770</v>
      </c>
      <c r="J322" s="6">
        <f>'Programmes (ENG)'!J322</f>
        <v>44901</v>
      </c>
      <c r="K322" s="3" t="str">
        <f>VLOOKUP('Programmes (ENG)'!K322,HIDE!A:B,2, FALSE)</f>
        <v>Bwrdd Iechyd Prifysgol Bae Abertawe</v>
      </c>
      <c r="L322" s="3" t="str">
        <f>VLOOKUP('Programmes (ENG)'!L322, HIDE!$A:$B, 2, FALSE)</f>
        <v>Ysbyty Treforys</v>
      </c>
      <c r="M322" s="3" t="str">
        <f>VLOOKUP('Programmes (ENG)'!M322, HIDE!$A:$B, 2, FALSE)</f>
        <v>Abertawe</v>
      </c>
      <c r="N322" s="3" t="str">
        <f>VLOOKUP('Programmes (ENG)'!N322,HIDE!G:H, 2, FALSE)</f>
        <v>Llawdriniaeth Gyffredinol</v>
      </c>
      <c r="O322" s="3" t="str">
        <f t="shared" si="25"/>
        <v>/</v>
      </c>
      <c r="P322" s="46" t="str">
        <f>IF('Programmes (ENG)'!P322="","",VLOOKUP('Programmes (ENG)'!P322, HIDE!G:H, 2, FALSE))</f>
        <v>Llawdriniaeth y Colon a'r Rhefr</v>
      </c>
      <c r="Q322" s="3" t="str">
        <f>IF('Programmes (ENG)'!Q322="Supervisor to be Confirmed",VLOOKUP('Programmes (ENG)'!Q322,HIDE!A:B,2,FALSE),IF('Programmes (ENG)'!Q322="","",'Programmes (ENG)'!Q322))</f>
        <v>Miss Rhiannon Harries</v>
      </c>
      <c r="R322" s="3" t="str">
        <f>'Programmes (ENG)'!R322</f>
        <v>F1</v>
      </c>
      <c r="S322" s="10">
        <f>'Programmes (ENG)'!S322</f>
        <v>44537</v>
      </c>
      <c r="T322" s="10">
        <f>'Programmes (ENG)'!T322</f>
        <v>45020</v>
      </c>
      <c r="U322" s="3" t="str">
        <f>VLOOKUP('Programmes (ENG)'!U322,HIDE!A:B,2, FALSE)</f>
        <v>Bwrdd Iechyd Prifysgol Bae Abertawe</v>
      </c>
      <c r="V322" s="3" t="str">
        <f>VLOOKUP('Programmes (ENG)'!V322, HIDE!$A:$B, 2, FALSE)</f>
        <v>Ysbyty Treforys</v>
      </c>
      <c r="W322" s="3" t="str">
        <f>VLOOKUP('Programmes (ENG)'!W322, HIDE!$A:$B, 2, FALSE)</f>
        <v>Abertawe</v>
      </c>
      <c r="X322" s="3" t="str">
        <f>VLOOKUP('Programmes (ENG)'!X322,HIDE!G:H, 2, FALSE)</f>
        <v>Meddygaeth Gyffredinol (Mewnol)</v>
      </c>
      <c r="Y322" s="3" t="str">
        <f t="shared" si="26"/>
        <v>/</v>
      </c>
      <c r="Z322" s="3" t="str">
        <f>IF('Programmes (ENG)'!Z322="","",VLOOKUP('Programmes (ENG)'!Z322, HIDE!G:H, 2, FALSE))</f>
        <v>Meddygaeth Geriatreg</v>
      </c>
      <c r="AA322" s="3" t="str">
        <f>IF('Programmes (ENG)'!AA322="Supervisor to be Confirmed",VLOOKUP('Programmes (ENG)'!AA322,HIDE!A:B,2,FALSE),IF('Programmes (ENG)'!AA322="","",'Programmes (ENG)'!AA322))</f>
        <v xml:space="preserve">Dr Elizabeth Davies </v>
      </c>
      <c r="AB322" s="3" t="str">
        <f>'Programmes (ENG)'!AB322</f>
        <v>F1</v>
      </c>
      <c r="AC322" s="10">
        <f>'Programmes (ENG)'!AC322</f>
        <v>45021</v>
      </c>
      <c r="AD322" s="10">
        <f>'Programmes (ENG)'!AD322</f>
        <v>45139</v>
      </c>
      <c r="AE322" s="3" t="str">
        <f>VLOOKUP('Programmes (ENG)'!AE322,HIDE!A:B,2, FALSE)</f>
        <v>Bwrdd Iechyd Prifysgol Bae Abertawe</v>
      </c>
      <c r="AF322" s="3" t="str">
        <f>VLOOKUP('Programmes (ENG)'!AF322, HIDE!$A:$B, 2, FALSE)</f>
        <v>Ysbyty Singleton</v>
      </c>
      <c r="AG322" s="3" t="str">
        <f>VLOOKUP('Programmes (ENG)'!AG322, HIDE!$A:$B, 2, FALSE)</f>
        <v>Abertawe</v>
      </c>
      <c r="AH322" s="3" t="str">
        <f>VLOOKUP('Programmes (ENG)'!AH322,HIDE!G:H, 2, FALSE)</f>
        <v>Meddygaeth Gyffredinol (Mewnol)</v>
      </c>
      <c r="AI322" s="3" t="str">
        <f t="shared" si="27"/>
        <v>/</v>
      </c>
      <c r="AJ322" s="3" t="str">
        <f>IF('Programmes (ENG)'!AJ322="","",VLOOKUP('Programmes (ENG)'!AJ322, HIDE!G:H, 2, FALSE))</f>
        <v>Gastroenteroleg</v>
      </c>
      <c r="AK322" s="3" t="str">
        <f>IF('Programmes (ENG)'!AK322="Supervisor to be Confirmed",VLOOKUP('Programmes (ENG)'!AK322,HIDE!A:B,2,FALSE),IF('Programmes (ENG)'!AK322="","",'Programmes (ENG)'!AK322))</f>
        <v xml:space="preserve">Dr Sophie Henson </v>
      </c>
      <c r="AL322" s="10" t="str">
        <f>IF('Programmes (ENG)'!AL322="", "", 'Programmes (ENG)'!AL322)</f>
        <v/>
      </c>
      <c r="AM322" s="10" t="str">
        <f>IF('Programmes (ENG)'!AM322="", "", 'Programmes (ENG)'!AM322)</f>
        <v/>
      </c>
      <c r="AN322" s="9" t="str">
        <f>IF('Programmes (ENG)'!AN322="","",VLOOKUP('Programmes (ENG)'!AN322,HIDE!A:B,2,FALSE))</f>
        <v/>
      </c>
      <c r="AO322" s="9" t="str">
        <f>IF('Programmes (ENG)'!AO322="","",VLOOKUP('Programmes (ENG)'!AO322,HIDE!A:B,2,FALSE))</f>
        <v/>
      </c>
      <c r="AP322" s="9" t="str">
        <f>IF('Programmes (ENG)'!AP322="","",VLOOKUP('Programmes (ENG)'!AP322,HIDE!$A:$B,2,FALSE))</f>
        <v/>
      </c>
      <c r="AQ322" s="9" t="str">
        <f t="shared" si="28"/>
        <v/>
      </c>
      <c r="AR322" s="9" t="str">
        <f>IF('Programmes (ENG)'!AR322="","",VLOOKUP('Programmes (ENG)'!AR322,HIDE!A:B,2,FALSE))</f>
        <v/>
      </c>
      <c r="AS322" s="9" t="str">
        <f t="shared" si="29"/>
        <v/>
      </c>
      <c r="AT322" s="9" t="str">
        <f>IF('Programmes (ENG)'!AT322="Supervisor to be Confirmed",VLOOKUP('Programmes (ENG)'!AT322,HIDE!A:B,2,FALSE),IF('Programmes (ENG)'!AT322="","",'Programmes (ENG)'!AT322))</f>
        <v/>
      </c>
    </row>
    <row r="323" spans="1:46" hidden="1" x14ac:dyDescent="0.25">
      <c r="A323" s="3" t="str">
        <f>'Programmes (ENG)'!A323</f>
        <v>FP</v>
      </c>
      <c r="B323" s="3" t="str">
        <f>'Programmes (ENG)'!B323</f>
        <v>F1/7A3/108a</v>
      </c>
      <c r="C323" s="3" t="str">
        <f>'Programmes (ENG)'!C323</f>
        <v>WAL/FP/108a</v>
      </c>
      <c r="D323" s="3" t="s">
        <v>872</v>
      </c>
      <c r="E323" s="5">
        <f>'Programmes (ENG)'!E323</f>
        <v>1</v>
      </c>
      <c r="F323" s="9" t="str">
        <f t="shared" ref="F323:F382" si="30">CONCATENATE(N323,O323,P323,", ",X323,Y323,Z323,", ",AH323,AI323,AJ323, AQ323, AR323, " ", AS323)</f>
        <v xml:space="preserve">Meddygaeth Gyffredinol (Mewnol)/Endocrinoleg a Diabetes Mellitus, Llawdriniaeth Gyffredinol/Llawdriniaeth Gastroberfeddol Uchaf, Seiciatreg Gyffredinol/Seiciatreg  Camddefnyddio Sylweddau </v>
      </c>
      <c r="G323" s="9" t="str">
        <f>IF('Programmes (ENG)'!G323="Supervisor to be Confirmed",VLOOKUP('Programmes (ENG)'!G323,HIDE!A:B,2,FALSE),IF('Programmes (ENG)'!G323="","",'Programmes (ENG)'!G323))</f>
        <v xml:space="preserve">Dr Richard Chudleigh </v>
      </c>
      <c r="H323" s="5" t="str">
        <f>'Programmes (ENG)'!H323</f>
        <v>F1</v>
      </c>
      <c r="I323" s="6">
        <f>'Programmes (ENG)'!I323</f>
        <v>44770</v>
      </c>
      <c r="J323" s="6">
        <f>'Programmes (ENG)'!J323</f>
        <v>44901</v>
      </c>
      <c r="K323" s="3" t="str">
        <f>VLOOKUP('Programmes (ENG)'!K323,HIDE!A:B,2, FALSE)</f>
        <v>Bwrdd Iechyd Prifysgol Bae Abertawe</v>
      </c>
      <c r="L323" s="3" t="str">
        <f>VLOOKUP('Programmes (ENG)'!L323, HIDE!$A:$B, 2, FALSE)</f>
        <v>Ysbyty Singleton</v>
      </c>
      <c r="M323" s="3" t="str">
        <f>VLOOKUP('Programmes (ENG)'!M323, HIDE!$A:$B, 2, FALSE)</f>
        <v>Abertawe</v>
      </c>
      <c r="N323" s="3" t="str">
        <f>VLOOKUP('Programmes (ENG)'!N323,HIDE!G:H, 2, FALSE)</f>
        <v>Meddygaeth Gyffredinol (Mewnol)</v>
      </c>
      <c r="O323" s="3" t="str">
        <f t="shared" ref="O323:O382" si="31">IF(P323="", "", "/")</f>
        <v>/</v>
      </c>
      <c r="P323" s="3" t="str">
        <f>IF('Programmes (ENG)'!P323="","",VLOOKUP('Programmes (ENG)'!P323, HIDE!G:H, 2, FALSE))</f>
        <v>Endocrinoleg a Diabetes Mellitus</v>
      </c>
      <c r="Q323" s="3" t="str">
        <f>IF('Programmes (ENG)'!Q323="Supervisor to be Confirmed",VLOOKUP('Programmes (ENG)'!Q323,HIDE!A:B,2,FALSE),IF('Programmes (ENG)'!Q323="","",'Programmes (ENG)'!Q323))</f>
        <v xml:space="preserve">Dr Richard Chudleigh </v>
      </c>
      <c r="R323" s="3" t="str">
        <f>'Programmes (ENG)'!R323</f>
        <v>F1</v>
      </c>
      <c r="S323" s="10">
        <f>'Programmes (ENG)'!S323</f>
        <v>44537</v>
      </c>
      <c r="T323" s="10">
        <f>'Programmes (ENG)'!T323</f>
        <v>45020</v>
      </c>
      <c r="U323" s="3" t="str">
        <f>VLOOKUP('Programmes (ENG)'!U323,HIDE!A:B,2, FALSE)</f>
        <v>Bwrdd Iechyd Prifysgol Bae Abertawe</v>
      </c>
      <c r="V323" s="3" t="str">
        <f>VLOOKUP('Programmes (ENG)'!V323, HIDE!$A:$B, 2, FALSE)</f>
        <v>Ysbyty Treforys</v>
      </c>
      <c r="W323" s="3" t="str">
        <f>VLOOKUP('Programmes (ENG)'!W323, HIDE!$A:$B, 2, FALSE)</f>
        <v>Abertawe</v>
      </c>
      <c r="X323" s="3" t="str">
        <f>VLOOKUP('Programmes (ENG)'!X323,HIDE!G:H, 2, FALSE)</f>
        <v>Llawdriniaeth Gyffredinol</v>
      </c>
      <c r="Y323" s="3" t="str">
        <f t="shared" ref="Y323:Y382" si="32">IF(Z323="", "", "/")</f>
        <v>/</v>
      </c>
      <c r="Z323" s="3" t="str">
        <f>IF('Programmes (ENG)'!Z323="","",VLOOKUP('Programmes (ENG)'!Z323, HIDE!G:H, 2, FALSE))</f>
        <v>Llawdriniaeth Gastroberfeddol Uchaf</v>
      </c>
      <c r="AA323" s="3" t="str">
        <f>IF('Programmes (ENG)'!AA323="Supervisor to be Confirmed",VLOOKUP('Programmes (ENG)'!AA323,HIDE!A:B,2,FALSE),IF('Programmes (ENG)'!AA323="","",'Programmes (ENG)'!AA323))</f>
        <v xml:space="preserve">Mr Gregory Taylor </v>
      </c>
      <c r="AB323" s="3" t="str">
        <f>'Programmes (ENG)'!AB323</f>
        <v>F1</v>
      </c>
      <c r="AC323" s="10">
        <f>'Programmes (ENG)'!AC323</f>
        <v>45021</v>
      </c>
      <c r="AD323" s="10">
        <f>'Programmes (ENG)'!AD323</f>
        <v>45139</v>
      </c>
      <c r="AE323" s="3" t="str">
        <f>VLOOKUP('Programmes (ENG)'!AE323,HIDE!A:B,2, FALSE)</f>
        <v>Bwrdd Iechyd Prifysgol Bae Abertawe</v>
      </c>
      <c r="AF323" s="3" t="str">
        <f>VLOOKUP('Programmes (ENG)'!AF323, HIDE!$A:$B, 2, FALSE)</f>
        <v>Ysbyty Castell Nedd Port Talbot</v>
      </c>
      <c r="AG323" s="3" t="str">
        <f>VLOOKUP('Programmes (ENG)'!AG323, HIDE!$A:$B, 2, FALSE)</f>
        <v>Port Talbot</v>
      </c>
      <c r="AH323" s="3" t="str">
        <f>VLOOKUP('Programmes (ENG)'!AH323,HIDE!G:H, 2, FALSE)</f>
        <v>Seiciatreg Gyffredinol</v>
      </c>
      <c r="AI323" s="3" t="str">
        <f t="shared" ref="AI323:AI382" si="33">IF(AJ323="", "", "/")</f>
        <v>/</v>
      </c>
      <c r="AJ323" s="3" t="str">
        <f>IF('Programmes (ENG)'!AJ323="","",VLOOKUP('Programmes (ENG)'!AJ323, HIDE!G:H, 2, FALSE))</f>
        <v>Seiciatreg  Camddefnyddio Sylweddau</v>
      </c>
      <c r="AK323" s="3" t="str">
        <f>IF('Programmes (ENG)'!AK323="Supervisor to be Confirmed",VLOOKUP('Programmes (ENG)'!AK323,HIDE!A:B,2,FALSE),IF('Programmes (ENG)'!AK323="","",'Programmes (ENG)'!AK323))</f>
        <v xml:space="preserve">Dr Zelda Summers </v>
      </c>
      <c r="AL323" s="10" t="str">
        <f>IF('Programmes (ENG)'!AL323="", "", 'Programmes (ENG)'!AL323)</f>
        <v/>
      </c>
      <c r="AM323" s="10" t="str">
        <f>IF('Programmes (ENG)'!AM323="", "", 'Programmes (ENG)'!AM323)</f>
        <v/>
      </c>
      <c r="AN323" s="9" t="str">
        <f>IF('Programmes (ENG)'!AN323="","",VLOOKUP('Programmes (ENG)'!AN323,HIDE!A:B,2,FALSE))</f>
        <v/>
      </c>
      <c r="AO323" s="9" t="str">
        <f>IF('Programmes (ENG)'!AO323="","",VLOOKUP('Programmes (ENG)'!AO323,HIDE!A:B,2,FALSE))</f>
        <v/>
      </c>
      <c r="AP323" s="9" t="str">
        <f>IF('Programmes (ENG)'!AP323="","",VLOOKUP('Programmes (ENG)'!AP323,HIDE!$A:$B,2,FALSE))</f>
        <v/>
      </c>
      <c r="AQ323" s="9" t="str">
        <f t="shared" ref="AQ323:AQ382" si="34">IF(AR323="", "", ",")</f>
        <v/>
      </c>
      <c r="AR323" s="9" t="str">
        <f>IF('Programmes (ENG)'!AR323="","",VLOOKUP('Programmes (ENG)'!AR323,HIDE!A:B,2,FALSE))</f>
        <v/>
      </c>
      <c r="AS323" s="9" t="str">
        <f t="shared" ref="AS323:AS382" si="35">IF(AR323="", "", "(LIFT)")</f>
        <v/>
      </c>
      <c r="AT323" s="9" t="str">
        <f>IF('Programmes (ENG)'!AT323="Supervisor to be Confirmed",VLOOKUP('Programmes (ENG)'!AT323,HIDE!A:B,2,FALSE),IF('Programmes (ENG)'!AT323="","",'Programmes (ENG)'!AT323))</f>
        <v/>
      </c>
    </row>
    <row r="324" spans="1:46" hidden="1" x14ac:dyDescent="0.25">
      <c r="A324" s="3" t="str">
        <f>'Programmes (ENG)'!A324</f>
        <v>FP</v>
      </c>
      <c r="B324" s="3" t="str">
        <f>'Programmes (ENG)'!B324</f>
        <v>F1/7A3/108b</v>
      </c>
      <c r="C324" s="3" t="str">
        <f>'Programmes (ENG)'!C324</f>
        <v>WAL/FP/108b</v>
      </c>
      <c r="D324" s="3" t="s">
        <v>872</v>
      </c>
      <c r="E324" s="5">
        <f>'Programmes (ENG)'!E324</f>
        <v>1</v>
      </c>
      <c r="F324" s="9" t="str">
        <f t="shared" si="30"/>
        <v xml:space="preserve">Seiciatreg Gyffredinol/Seiciatreg  Camddefnyddio Sylweddau, Meddygaeth Gyffredinol (Mewnol)/Endocrinoleg a Diabetes Mellitus, Llawdriniaeth Gyffredinol/Llawdriniaeth Gastroberfeddol Uchaf </v>
      </c>
      <c r="G324" s="9" t="str">
        <f>IF('Programmes (ENG)'!G324="Supervisor to be Confirmed",VLOOKUP('Programmes (ENG)'!G324,HIDE!A:B,2,FALSE),IF('Programmes (ENG)'!G324="","",'Programmes (ENG)'!G324))</f>
        <v xml:space="preserve">Dr Zelda Summers </v>
      </c>
      <c r="H324" s="5" t="str">
        <f>'Programmes (ENG)'!H324</f>
        <v>F1</v>
      </c>
      <c r="I324" s="6">
        <f>'Programmes (ENG)'!I324</f>
        <v>44770</v>
      </c>
      <c r="J324" s="6">
        <f>'Programmes (ENG)'!J324</f>
        <v>44901</v>
      </c>
      <c r="K324" s="3" t="str">
        <f>VLOOKUP('Programmes (ENG)'!K324,HIDE!A:B,2, FALSE)</f>
        <v>Bwrdd Iechyd Prifysgol Bae Abertawe</v>
      </c>
      <c r="L324" s="3" t="str">
        <f>VLOOKUP('Programmes (ENG)'!L324, HIDE!$A:$B, 2, FALSE)</f>
        <v>Ysbyty Castell Nedd Port Talbot</v>
      </c>
      <c r="M324" s="3" t="str">
        <f>VLOOKUP('Programmes (ENG)'!M324, HIDE!$A:$B, 2, FALSE)</f>
        <v>Port Talbot</v>
      </c>
      <c r="N324" s="3" t="str">
        <f>VLOOKUP('Programmes (ENG)'!N324,HIDE!G:H, 2, FALSE)</f>
        <v>Seiciatreg Gyffredinol</v>
      </c>
      <c r="O324" s="3" t="str">
        <f t="shared" si="31"/>
        <v>/</v>
      </c>
      <c r="P324" s="3" t="str">
        <f>IF('Programmes (ENG)'!P324="","",VLOOKUP('Programmes (ENG)'!P324, HIDE!G:H, 2, FALSE))</f>
        <v>Seiciatreg  Camddefnyddio Sylweddau</v>
      </c>
      <c r="Q324" s="3" t="str">
        <f>IF('Programmes (ENG)'!Q324="Supervisor to be Confirmed",VLOOKUP('Programmes (ENG)'!Q324,HIDE!A:B,2,FALSE),IF('Programmes (ENG)'!Q324="","",'Programmes (ENG)'!Q324))</f>
        <v xml:space="preserve">Dr Zelda Summers </v>
      </c>
      <c r="R324" s="3" t="str">
        <f>'Programmes (ENG)'!R324</f>
        <v>F1</v>
      </c>
      <c r="S324" s="10">
        <f>'Programmes (ENG)'!S324</f>
        <v>44537</v>
      </c>
      <c r="T324" s="10">
        <f>'Programmes (ENG)'!T324</f>
        <v>45020</v>
      </c>
      <c r="U324" s="3" t="str">
        <f>VLOOKUP('Programmes (ENG)'!U324,HIDE!A:B,2, FALSE)</f>
        <v>Bwrdd Iechyd Prifysgol Bae Abertawe</v>
      </c>
      <c r="V324" s="3" t="str">
        <f>VLOOKUP('Programmes (ENG)'!V324, HIDE!$A:$B, 2, FALSE)</f>
        <v>Ysbyty Singleton</v>
      </c>
      <c r="W324" s="3" t="str">
        <f>VLOOKUP('Programmes (ENG)'!W324, HIDE!$A:$B, 2, FALSE)</f>
        <v>Abertawe</v>
      </c>
      <c r="X324" s="3" t="str">
        <f>VLOOKUP('Programmes (ENG)'!X324,HIDE!G:H, 2, FALSE)</f>
        <v>Meddygaeth Gyffredinol (Mewnol)</v>
      </c>
      <c r="Y324" s="3" t="str">
        <f t="shared" si="32"/>
        <v>/</v>
      </c>
      <c r="Z324" s="3" t="str">
        <f>IF('Programmes (ENG)'!Z324="","",VLOOKUP('Programmes (ENG)'!Z324, HIDE!G:H, 2, FALSE))</f>
        <v>Endocrinoleg a Diabetes Mellitus</v>
      </c>
      <c r="AA324" s="3" t="str">
        <f>IF('Programmes (ENG)'!AA324="Supervisor to be Confirmed",VLOOKUP('Programmes (ENG)'!AA324,HIDE!A:B,2,FALSE),IF('Programmes (ENG)'!AA324="","",'Programmes (ENG)'!AA324))</f>
        <v xml:space="preserve">Dr Richard Chudleigh </v>
      </c>
      <c r="AB324" s="3" t="str">
        <f>'Programmes (ENG)'!AB324</f>
        <v>F1</v>
      </c>
      <c r="AC324" s="10">
        <f>'Programmes (ENG)'!AC324</f>
        <v>45021</v>
      </c>
      <c r="AD324" s="10">
        <f>'Programmes (ENG)'!AD324</f>
        <v>45139</v>
      </c>
      <c r="AE324" s="3" t="str">
        <f>VLOOKUP('Programmes (ENG)'!AE324,HIDE!A:B,2, FALSE)</f>
        <v>Bwrdd Iechyd Prifysgol Bae Abertawe</v>
      </c>
      <c r="AF324" s="3" t="str">
        <f>VLOOKUP('Programmes (ENG)'!AF324, HIDE!$A:$B, 2, FALSE)</f>
        <v>Ysbyty Treforys</v>
      </c>
      <c r="AG324" s="3" t="str">
        <f>VLOOKUP('Programmes (ENG)'!AG324, HIDE!$A:$B, 2, FALSE)</f>
        <v>Abertawe</v>
      </c>
      <c r="AH324" s="3" t="str">
        <f>VLOOKUP('Programmes (ENG)'!AH324,HIDE!G:H, 2, FALSE)</f>
        <v>Llawdriniaeth Gyffredinol</v>
      </c>
      <c r="AI324" s="3" t="str">
        <f t="shared" si="33"/>
        <v>/</v>
      </c>
      <c r="AJ324" s="3" t="str">
        <f>IF('Programmes (ENG)'!AJ324="","",VLOOKUP('Programmes (ENG)'!AJ324, HIDE!G:H, 2, FALSE))</f>
        <v>Llawdriniaeth Gastroberfeddol Uchaf</v>
      </c>
      <c r="AK324" s="3" t="str">
        <f>IF('Programmes (ENG)'!AK324="Supervisor to be Confirmed",VLOOKUP('Programmes (ENG)'!AK324,HIDE!A:B,2,FALSE),IF('Programmes (ENG)'!AK324="","",'Programmes (ENG)'!AK324))</f>
        <v xml:space="preserve">Mr Gregory Taylor </v>
      </c>
      <c r="AL324" s="10" t="str">
        <f>IF('Programmes (ENG)'!AL324="", "", 'Programmes (ENG)'!AL324)</f>
        <v/>
      </c>
      <c r="AM324" s="10" t="str">
        <f>IF('Programmes (ENG)'!AM324="", "", 'Programmes (ENG)'!AM324)</f>
        <v/>
      </c>
      <c r="AN324" s="9" t="str">
        <f>IF('Programmes (ENG)'!AN324="","",VLOOKUP('Programmes (ENG)'!AN324,HIDE!A:B,2,FALSE))</f>
        <v/>
      </c>
      <c r="AO324" s="9" t="str">
        <f>IF('Programmes (ENG)'!AO324="","",VLOOKUP('Programmes (ENG)'!AO324,HIDE!A:B,2,FALSE))</f>
        <v/>
      </c>
      <c r="AP324" s="9" t="str">
        <f>IF('Programmes (ENG)'!AP324="","",VLOOKUP('Programmes (ENG)'!AP324,HIDE!$A:$B,2,FALSE))</f>
        <v/>
      </c>
      <c r="AQ324" s="9" t="str">
        <f t="shared" si="34"/>
        <v/>
      </c>
      <c r="AR324" s="9" t="str">
        <f>IF('Programmes (ENG)'!AR324="","",VLOOKUP('Programmes (ENG)'!AR324,HIDE!A:B,2,FALSE))</f>
        <v/>
      </c>
      <c r="AS324" s="9" t="str">
        <f t="shared" si="35"/>
        <v/>
      </c>
      <c r="AT324" s="9" t="str">
        <f>IF('Programmes (ENG)'!AT324="Supervisor to be Confirmed",VLOOKUP('Programmes (ENG)'!AT324,HIDE!A:B,2,FALSE),IF('Programmes (ENG)'!AT324="","",'Programmes (ENG)'!AT324))</f>
        <v/>
      </c>
    </row>
    <row r="325" spans="1:46" hidden="1" x14ac:dyDescent="0.25">
      <c r="A325" s="3" t="str">
        <f>'Programmes (ENG)'!A325</f>
        <v>FP</v>
      </c>
      <c r="B325" s="3" t="str">
        <f>'Programmes (ENG)'!B325</f>
        <v>F1/7A3/108c</v>
      </c>
      <c r="C325" s="3" t="str">
        <f>'Programmes (ENG)'!C325</f>
        <v>WAL/FP/108c</v>
      </c>
      <c r="D325" s="3" t="s">
        <v>872</v>
      </c>
      <c r="E325" s="5">
        <f>'Programmes (ENG)'!E325</f>
        <v>1</v>
      </c>
      <c r="F325" s="9" t="str">
        <f t="shared" si="30"/>
        <v xml:space="preserve">Llawdriniaeth Gyffredinol/Llawdriniaeth Gastroberfeddol Uchaf, Seiciatreg Gyffredinol/Seiciatreg  Camddefnyddio Sylweddau, Meddygaeth Gyffredinol (Mewnol)/Endocrinoleg a Diabetes Mellitus </v>
      </c>
      <c r="G325" s="9" t="str">
        <f>IF('Programmes (ENG)'!G325="Supervisor to be Confirmed",VLOOKUP('Programmes (ENG)'!G325,HIDE!A:B,2,FALSE),IF('Programmes (ENG)'!G325="","",'Programmes (ENG)'!G325))</f>
        <v xml:space="preserve">Mr Gregory Taylor </v>
      </c>
      <c r="H325" s="5" t="str">
        <f>'Programmes (ENG)'!H325</f>
        <v>F1</v>
      </c>
      <c r="I325" s="6">
        <f>'Programmes (ENG)'!I325</f>
        <v>44770</v>
      </c>
      <c r="J325" s="6">
        <f>'Programmes (ENG)'!J325</f>
        <v>44901</v>
      </c>
      <c r="K325" s="3" t="str">
        <f>VLOOKUP('Programmes (ENG)'!K325,HIDE!A:B,2, FALSE)</f>
        <v>Bwrdd Iechyd Prifysgol Bae Abertawe</v>
      </c>
      <c r="L325" s="3" t="str">
        <f>VLOOKUP('Programmes (ENG)'!L325, HIDE!$A:$B, 2, FALSE)</f>
        <v>Ysbyty Treforys</v>
      </c>
      <c r="M325" s="3" t="str">
        <f>VLOOKUP('Programmes (ENG)'!M325, HIDE!$A:$B, 2, FALSE)</f>
        <v>Abertawe</v>
      </c>
      <c r="N325" s="3" t="str">
        <f>VLOOKUP('Programmes (ENG)'!N325,HIDE!G:H, 2, FALSE)</f>
        <v>Llawdriniaeth Gyffredinol</v>
      </c>
      <c r="O325" s="3" t="str">
        <f t="shared" si="31"/>
        <v>/</v>
      </c>
      <c r="P325" s="3" t="str">
        <f>IF('Programmes (ENG)'!P325="","",VLOOKUP('Programmes (ENG)'!P325, HIDE!G:H, 2, FALSE))</f>
        <v>Llawdriniaeth Gastroberfeddol Uchaf</v>
      </c>
      <c r="Q325" s="3" t="str">
        <f>IF('Programmes (ENG)'!Q325="Supervisor to be Confirmed",VLOOKUP('Programmes (ENG)'!Q325,HIDE!A:B,2,FALSE),IF('Programmes (ENG)'!Q325="","",'Programmes (ENG)'!Q325))</f>
        <v xml:space="preserve">Mr Gregory Taylor </v>
      </c>
      <c r="R325" s="3" t="str">
        <f>'Programmes (ENG)'!R325</f>
        <v>F1</v>
      </c>
      <c r="S325" s="10">
        <f>'Programmes (ENG)'!S325</f>
        <v>44537</v>
      </c>
      <c r="T325" s="10">
        <f>'Programmes (ENG)'!T325</f>
        <v>45020</v>
      </c>
      <c r="U325" s="3" t="str">
        <f>VLOOKUP('Programmes (ENG)'!U325,HIDE!A:B,2, FALSE)</f>
        <v>Bwrdd Iechyd Prifysgol Bae Abertawe</v>
      </c>
      <c r="V325" s="3" t="str">
        <f>VLOOKUP('Programmes (ENG)'!V325, HIDE!$A:$B, 2, FALSE)</f>
        <v>Ysbyty Castell Nedd Port Talbot</v>
      </c>
      <c r="W325" s="3" t="str">
        <f>VLOOKUP('Programmes (ENG)'!W325, HIDE!$A:$B, 2, FALSE)</f>
        <v>Port Talbot</v>
      </c>
      <c r="X325" s="3" t="str">
        <f>VLOOKUP('Programmes (ENG)'!X325,HIDE!G:H, 2, FALSE)</f>
        <v>Seiciatreg Gyffredinol</v>
      </c>
      <c r="Y325" s="3" t="str">
        <f t="shared" si="32"/>
        <v>/</v>
      </c>
      <c r="Z325" s="3" t="str">
        <f>IF('Programmes (ENG)'!Z325="","",VLOOKUP('Programmes (ENG)'!Z325, HIDE!G:H, 2, FALSE))</f>
        <v>Seiciatreg  Camddefnyddio Sylweddau</v>
      </c>
      <c r="AA325" s="3" t="str">
        <f>IF('Programmes (ENG)'!AA325="Supervisor to be Confirmed",VLOOKUP('Programmes (ENG)'!AA325,HIDE!A:B,2,FALSE),IF('Programmes (ENG)'!AA325="","",'Programmes (ENG)'!AA325))</f>
        <v xml:space="preserve">Dr Zelda Summers </v>
      </c>
      <c r="AB325" s="3" t="str">
        <f>'Programmes (ENG)'!AB325</f>
        <v>F1</v>
      </c>
      <c r="AC325" s="10">
        <f>'Programmes (ENG)'!AC325</f>
        <v>45021</v>
      </c>
      <c r="AD325" s="10">
        <f>'Programmes (ENG)'!AD325</f>
        <v>45139</v>
      </c>
      <c r="AE325" s="3" t="str">
        <f>VLOOKUP('Programmes (ENG)'!AE325,HIDE!A:B,2, FALSE)</f>
        <v>Bwrdd Iechyd Prifysgol Bae Abertawe</v>
      </c>
      <c r="AF325" s="3" t="str">
        <f>VLOOKUP('Programmes (ENG)'!AF325, HIDE!$A:$B, 2, FALSE)</f>
        <v>Ysbyty Singleton</v>
      </c>
      <c r="AG325" s="3" t="str">
        <f>VLOOKUP('Programmes (ENG)'!AG325, HIDE!$A:$B, 2, FALSE)</f>
        <v>Abertawe</v>
      </c>
      <c r="AH325" s="3" t="str">
        <f>VLOOKUP('Programmes (ENG)'!AH325,HIDE!G:H, 2, FALSE)</f>
        <v>Meddygaeth Gyffredinol (Mewnol)</v>
      </c>
      <c r="AI325" s="3" t="str">
        <f t="shared" si="33"/>
        <v>/</v>
      </c>
      <c r="AJ325" s="3" t="str">
        <f>IF('Programmes (ENG)'!AJ325="","",VLOOKUP('Programmes (ENG)'!AJ325, HIDE!G:H, 2, FALSE))</f>
        <v>Endocrinoleg a Diabetes Mellitus</v>
      </c>
      <c r="AK325" s="3" t="str">
        <f>IF('Programmes (ENG)'!AK325="Supervisor to be Confirmed",VLOOKUP('Programmes (ENG)'!AK325,HIDE!A:B,2,FALSE),IF('Programmes (ENG)'!AK325="","",'Programmes (ENG)'!AK325))</f>
        <v xml:space="preserve">Dr Richard Chudleigh </v>
      </c>
      <c r="AL325" s="10" t="str">
        <f>IF('Programmes (ENG)'!AL325="", "", 'Programmes (ENG)'!AL325)</f>
        <v/>
      </c>
      <c r="AM325" s="10" t="str">
        <f>IF('Programmes (ENG)'!AM325="", "", 'Programmes (ENG)'!AM325)</f>
        <v/>
      </c>
      <c r="AN325" s="9" t="str">
        <f>IF('Programmes (ENG)'!AN325="","",VLOOKUP('Programmes (ENG)'!AN325,HIDE!A:B,2,FALSE))</f>
        <v/>
      </c>
      <c r="AO325" s="9" t="str">
        <f>IF('Programmes (ENG)'!AO325="","",VLOOKUP('Programmes (ENG)'!AO325,HIDE!A:B,2,FALSE))</f>
        <v/>
      </c>
      <c r="AP325" s="9" t="str">
        <f>IF('Programmes (ENG)'!AP325="","",VLOOKUP('Programmes (ENG)'!AP325,HIDE!$A:$B,2,FALSE))</f>
        <v/>
      </c>
      <c r="AQ325" s="9" t="str">
        <f t="shared" si="34"/>
        <v/>
      </c>
      <c r="AR325" s="9" t="str">
        <f>IF('Programmes (ENG)'!AR325="","",VLOOKUP('Programmes (ENG)'!AR325,HIDE!A:B,2,FALSE))</f>
        <v/>
      </c>
      <c r="AS325" s="9" t="str">
        <f t="shared" si="35"/>
        <v/>
      </c>
      <c r="AT325" s="9" t="str">
        <f>IF('Programmes (ENG)'!AT325="Supervisor to be Confirmed",VLOOKUP('Programmes (ENG)'!AT325,HIDE!A:B,2,FALSE),IF('Programmes (ENG)'!AT325="","",'Programmes (ENG)'!AT325))</f>
        <v/>
      </c>
    </row>
    <row r="326" spans="1:46" hidden="1" x14ac:dyDescent="0.25">
      <c r="A326" s="3" t="str">
        <f>'Programmes (ENG)'!A326</f>
        <v>LIFT</v>
      </c>
      <c r="B326" s="3" t="str">
        <f>'Programmes (ENG)'!B326</f>
        <v>FL1/7A3/109a</v>
      </c>
      <c r="C326" s="3" t="str">
        <f>'Programmes (ENG)'!C326</f>
        <v>WAL/FP/109a</v>
      </c>
      <c r="D326" s="3" t="s">
        <v>872</v>
      </c>
      <c r="E326" s="5">
        <f>'Programmes (ENG)'!E326</f>
        <v>1</v>
      </c>
      <c r="F326" s="9" t="str">
        <f t="shared" si="30"/>
        <v>Meddygaeth Gyffredinol (Mewnol)/Meddygaeth Geriatreg, Llawdriniaeth Gyffredinol/Llawdriniaeth y Colon a'r Rhefr, Meddygaeth Gyffredinol (Mewnol)/Meddygaeth Anadlol,Hematoleg (LIFT)</v>
      </c>
      <c r="G326" s="9" t="str">
        <f>IF('Programmes (ENG)'!G326="Supervisor to be Confirmed",VLOOKUP('Programmes (ENG)'!G326,HIDE!A:B,2,FALSE),IF('Programmes (ENG)'!G326="","",'Programmes (ENG)'!G326))</f>
        <v>Dr Nicky Leopold</v>
      </c>
      <c r="H326" s="5" t="str">
        <f>'Programmes (ENG)'!H326</f>
        <v>F1</v>
      </c>
      <c r="I326" s="6">
        <f>'Programmes (ENG)'!I326</f>
        <v>44770</v>
      </c>
      <c r="J326" s="6">
        <f>'Programmes (ENG)'!J326</f>
        <v>44901</v>
      </c>
      <c r="K326" s="3" t="str">
        <f>VLOOKUP('Programmes (ENG)'!K326,HIDE!A:B,2, FALSE)</f>
        <v>Bwrdd Iechyd Prifysgol Bae Abertawe</v>
      </c>
      <c r="L326" s="3" t="str">
        <f>VLOOKUP('Programmes (ENG)'!L326, HIDE!$A:$B, 2, FALSE)</f>
        <v>Ysbyty Singleton</v>
      </c>
      <c r="M326" s="3" t="str">
        <f>VLOOKUP('Programmes (ENG)'!M326, HIDE!$A:$B, 2, FALSE)</f>
        <v>Abertawe</v>
      </c>
      <c r="N326" s="3" t="str">
        <f>VLOOKUP('Programmes (ENG)'!N326,HIDE!G:H, 2, FALSE)</f>
        <v>Meddygaeth Gyffredinol (Mewnol)</v>
      </c>
      <c r="O326" s="3" t="str">
        <f t="shared" si="31"/>
        <v>/</v>
      </c>
      <c r="P326" s="3" t="str">
        <f>IF('Programmes (ENG)'!P326="","",VLOOKUP('Programmes (ENG)'!P326, HIDE!G:H, 2, FALSE))</f>
        <v>Meddygaeth Geriatreg</v>
      </c>
      <c r="Q326" s="3" t="str">
        <f>IF('Programmes (ENG)'!Q326="Supervisor to be Confirmed",VLOOKUP('Programmes (ENG)'!Q326,HIDE!A:B,2,FALSE),IF('Programmes (ENG)'!Q326="","",'Programmes (ENG)'!Q326))</f>
        <v>Dr Nicky Leopold</v>
      </c>
      <c r="R326" s="3" t="str">
        <f>'Programmes (ENG)'!R326</f>
        <v>F1</v>
      </c>
      <c r="S326" s="10">
        <f>'Programmes (ENG)'!S326</f>
        <v>44537</v>
      </c>
      <c r="T326" s="10">
        <f>'Programmes (ENG)'!T326</f>
        <v>45020</v>
      </c>
      <c r="U326" s="3" t="str">
        <f>VLOOKUP('Programmes (ENG)'!U326,HIDE!A:B,2, FALSE)</f>
        <v>Bwrdd Iechyd Prifysgol Bae Abertawe</v>
      </c>
      <c r="V326" s="3" t="str">
        <f>VLOOKUP('Programmes (ENG)'!V326, HIDE!$A:$B, 2, FALSE)</f>
        <v>Ysbyty Treforys</v>
      </c>
      <c r="W326" s="3" t="str">
        <f>VLOOKUP('Programmes (ENG)'!W326, HIDE!$A:$B, 2, FALSE)</f>
        <v>Abertawe</v>
      </c>
      <c r="X326" s="3" t="str">
        <f>VLOOKUP('Programmes (ENG)'!X326,HIDE!G:H, 2, FALSE)</f>
        <v>Llawdriniaeth Gyffredinol</v>
      </c>
      <c r="Y326" s="3" t="str">
        <f t="shared" si="32"/>
        <v>/</v>
      </c>
      <c r="Z326" s="3" t="str">
        <f>IF('Programmes (ENG)'!Z326="","",VLOOKUP('Programmes (ENG)'!Z326, HIDE!G:H, 2, FALSE))</f>
        <v>Llawdriniaeth y Colon a'r Rhefr</v>
      </c>
      <c r="AA326" s="3" t="str">
        <f>IF('Programmes (ENG)'!AA326="Supervisor to be Confirmed",VLOOKUP('Programmes (ENG)'!AA326,HIDE!A:B,2,FALSE),IF('Programmes (ENG)'!AA326="","",'Programmes (ENG)'!AA326))</f>
        <v xml:space="preserve">Mr Mark Davies </v>
      </c>
      <c r="AB326" s="3" t="str">
        <f>'Programmes (ENG)'!AB326</f>
        <v>F1</v>
      </c>
      <c r="AC326" s="10">
        <f>'Programmes (ENG)'!AC326</f>
        <v>45021</v>
      </c>
      <c r="AD326" s="10">
        <f>'Programmes (ENG)'!AD326</f>
        <v>45139</v>
      </c>
      <c r="AE326" s="3" t="str">
        <f>VLOOKUP('Programmes (ENG)'!AE326,HIDE!A:B,2, FALSE)</f>
        <v>Bwrdd Iechyd Prifysgol Bae Abertawe</v>
      </c>
      <c r="AF326" s="3" t="str">
        <f>VLOOKUP('Programmes (ENG)'!AF326, HIDE!$A:$B, 2, FALSE)</f>
        <v>Ysbyty Singleton</v>
      </c>
      <c r="AG326" s="3" t="str">
        <f>VLOOKUP('Programmes (ENG)'!AG326, HIDE!$A:$B, 2, FALSE)</f>
        <v>Abertawe</v>
      </c>
      <c r="AH326" s="3" t="str">
        <f>VLOOKUP('Programmes (ENG)'!AH326,HIDE!G:H, 2, FALSE)</f>
        <v>Meddygaeth Gyffredinol (Mewnol)</v>
      </c>
      <c r="AI326" s="3" t="str">
        <f t="shared" si="33"/>
        <v>/</v>
      </c>
      <c r="AJ326" s="3" t="str">
        <f>IF('Programmes (ENG)'!AJ326="","",VLOOKUP('Programmes (ENG)'!AJ326, HIDE!G:H, 2, FALSE))</f>
        <v>Meddygaeth Anadlol</v>
      </c>
      <c r="AK326" s="3" t="str">
        <f>IF('Programmes (ENG)'!AK326="Supervisor to be Confirmed",VLOOKUP('Programmes (ENG)'!AK326,HIDE!A:B,2,FALSE),IF('Programmes (ENG)'!AK326="","",'Programmes (ENG)'!AK326))</f>
        <v xml:space="preserve">Dr Rhian Finn </v>
      </c>
      <c r="AL326" s="10">
        <f>IF('Programmes (ENG)'!AL326="", "", 'Programmes (ENG)'!AL326)</f>
        <v>44776</v>
      </c>
      <c r="AM326" s="10">
        <f>IF('Programmes (ENG)'!AM326="", "", 'Programmes (ENG)'!AM326)</f>
        <v>45139</v>
      </c>
      <c r="AN326" s="9" t="str">
        <f>IF('Programmes (ENG)'!AN326="","",VLOOKUP('Programmes (ENG)'!AN326,HIDE!A:B,2,FALSE))</f>
        <v>Bwrdd Iechyd Prifysgol Bae Abertawe</v>
      </c>
      <c r="AO326" s="39" t="str">
        <f>IF('Programmes (ENG)'!AO326="","",VLOOKUP('Programmes (ENG)'!AO326,HIDE!A:B,2,FALSE))</f>
        <v>Ysbyty Treforys</v>
      </c>
      <c r="AP326" s="39" t="str">
        <f>IF('Programmes (ENG)'!AP326="","",VLOOKUP('Programmes (ENG)'!AP326,HIDE!$A:$B,2,FALSE))</f>
        <v>Abertawe</v>
      </c>
      <c r="AQ326" s="9" t="str">
        <f t="shared" si="34"/>
        <v>,</v>
      </c>
      <c r="AR326" s="39" t="str">
        <f>IF('Programmes (ENG)'!AR326="","",VLOOKUP('Programmes (ENG)'!AR326,HIDE!G:H,2,FALSE))</f>
        <v>Hematoleg</v>
      </c>
      <c r="AS326" s="39" t="str">
        <f t="shared" si="35"/>
        <v>(LIFT)</v>
      </c>
      <c r="AT326" s="9" t="str">
        <f>IF('Programmes (ENG)'!AT326="Supervisor to be Confirmed",VLOOKUP('Programmes (ENG)'!AT326,HIDE!A:B,2,FALSE),IF('Programmes (ENG)'!AT326="","",'Programmes (ENG)'!AT326))</f>
        <v>Dr Ann Benton</v>
      </c>
    </row>
    <row r="327" spans="1:46" hidden="1" x14ac:dyDescent="0.25">
      <c r="A327" s="3" t="str">
        <f>'Programmes (ENG)'!A327</f>
        <v>LIFT</v>
      </c>
      <c r="B327" s="3" t="str">
        <f>'Programmes (ENG)'!B327</f>
        <v>FL1/7A3/109b</v>
      </c>
      <c r="C327" s="3" t="str">
        <f>'Programmes (ENG)'!C327</f>
        <v>WAL/FP/109b</v>
      </c>
      <c r="D327" s="3" t="s">
        <v>872</v>
      </c>
      <c r="E327" s="5">
        <f>'Programmes (ENG)'!E327</f>
        <v>1</v>
      </c>
      <c r="F327" s="9" t="str">
        <f t="shared" si="30"/>
        <v>Meddygaeth Gyffredinol (Mewnol)/Meddygaeth Anadlol, Meddygaeth Gyffredinol (Mewnol)/Meddygaeth Geriatreg, Llawdriniaeth Gyffredinol/Llawdriniaeth y Colon a'r Rhefr,Histopatholeg (LIFT)</v>
      </c>
      <c r="G327" s="9" t="str">
        <f>IF('Programmes (ENG)'!G327="Supervisor to be Confirmed",VLOOKUP('Programmes (ENG)'!G327,HIDE!A:B,2,FALSE),IF('Programmes (ENG)'!G327="","",'Programmes (ENG)'!G327))</f>
        <v xml:space="preserve">Dr Rhian Finn </v>
      </c>
      <c r="H327" s="5" t="str">
        <f>'Programmes (ENG)'!H327</f>
        <v>F1</v>
      </c>
      <c r="I327" s="6">
        <f>'Programmes (ENG)'!I327</f>
        <v>44770</v>
      </c>
      <c r="J327" s="6">
        <f>'Programmes (ENG)'!J327</f>
        <v>44901</v>
      </c>
      <c r="K327" s="3" t="str">
        <f>VLOOKUP('Programmes (ENG)'!K327,HIDE!A:B,2, FALSE)</f>
        <v>Bwrdd Iechyd Prifysgol Bae Abertawe</v>
      </c>
      <c r="L327" s="3" t="str">
        <f>VLOOKUP('Programmes (ENG)'!L327, HIDE!$A:$B, 2, FALSE)</f>
        <v>Ysbyty Singleton</v>
      </c>
      <c r="M327" s="3" t="str">
        <f>VLOOKUP('Programmes (ENG)'!M327, HIDE!$A:$B, 2, FALSE)</f>
        <v>Abertawe</v>
      </c>
      <c r="N327" s="3" t="str">
        <f>VLOOKUP('Programmes (ENG)'!N327,HIDE!G:H, 2, FALSE)</f>
        <v>Meddygaeth Gyffredinol (Mewnol)</v>
      </c>
      <c r="O327" s="3" t="str">
        <f t="shared" si="31"/>
        <v>/</v>
      </c>
      <c r="P327" s="3" t="str">
        <f>IF('Programmes (ENG)'!P327="","",VLOOKUP('Programmes (ENG)'!P327, HIDE!G:H, 2, FALSE))</f>
        <v>Meddygaeth Anadlol</v>
      </c>
      <c r="Q327" s="3" t="str">
        <f>IF('Programmes (ENG)'!Q327="Supervisor to be Confirmed",VLOOKUP('Programmes (ENG)'!Q327,HIDE!A:B,2,FALSE),IF('Programmes (ENG)'!Q327="","",'Programmes (ENG)'!Q327))</f>
        <v xml:space="preserve">Dr Rhian Finn </v>
      </c>
      <c r="R327" s="3" t="str">
        <f>'Programmes (ENG)'!R327</f>
        <v>F1</v>
      </c>
      <c r="S327" s="10">
        <f>'Programmes (ENG)'!S327</f>
        <v>44537</v>
      </c>
      <c r="T327" s="10">
        <f>'Programmes (ENG)'!T327</f>
        <v>45020</v>
      </c>
      <c r="U327" s="3" t="str">
        <f>VLOOKUP('Programmes (ENG)'!U327,HIDE!A:B,2, FALSE)</f>
        <v>Bwrdd Iechyd Prifysgol Bae Abertawe</v>
      </c>
      <c r="V327" s="3" t="str">
        <f>VLOOKUP('Programmes (ENG)'!V327, HIDE!$A:$B, 2, FALSE)</f>
        <v>Ysbyty Singleton</v>
      </c>
      <c r="W327" s="3" t="str">
        <f>VLOOKUP('Programmes (ENG)'!W327, HIDE!$A:$B, 2, FALSE)</f>
        <v>Abertawe</v>
      </c>
      <c r="X327" s="3" t="str">
        <f>VLOOKUP('Programmes (ENG)'!X327,HIDE!G:H, 2, FALSE)</f>
        <v>Meddygaeth Gyffredinol (Mewnol)</v>
      </c>
      <c r="Y327" s="3" t="str">
        <f t="shared" si="32"/>
        <v>/</v>
      </c>
      <c r="Z327" s="3" t="str">
        <f>IF('Programmes (ENG)'!Z327="","",VLOOKUP('Programmes (ENG)'!Z327, HIDE!G:H, 2, FALSE))</f>
        <v>Meddygaeth Geriatreg</v>
      </c>
      <c r="AA327" s="3" t="str">
        <f>IF('Programmes (ENG)'!AA327="Supervisor to be Confirmed",VLOOKUP('Programmes (ENG)'!AA327,HIDE!A:B,2,FALSE),IF('Programmes (ENG)'!AA327="","",'Programmes (ENG)'!AA327))</f>
        <v>Dr Nicky Leopold</v>
      </c>
      <c r="AB327" s="3" t="str">
        <f>'Programmes (ENG)'!AB327</f>
        <v>F1</v>
      </c>
      <c r="AC327" s="10">
        <f>'Programmes (ENG)'!AC327</f>
        <v>45021</v>
      </c>
      <c r="AD327" s="10">
        <f>'Programmes (ENG)'!AD327</f>
        <v>45139</v>
      </c>
      <c r="AE327" s="3" t="str">
        <f>VLOOKUP('Programmes (ENG)'!AE327,HIDE!A:B,2, FALSE)</f>
        <v>Bwrdd Iechyd Prifysgol Bae Abertawe</v>
      </c>
      <c r="AF327" s="3" t="str">
        <f>VLOOKUP('Programmes (ENG)'!AF327, HIDE!$A:$B, 2, FALSE)</f>
        <v>Ysbyty Treforys</v>
      </c>
      <c r="AG327" s="3" t="str">
        <f>VLOOKUP('Programmes (ENG)'!AG327, HIDE!$A:$B, 2, FALSE)</f>
        <v>Abertawe</v>
      </c>
      <c r="AH327" s="3" t="str">
        <f>VLOOKUP('Programmes (ENG)'!AH327,HIDE!G:H, 2, FALSE)</f>
        <v>Llawdriniaeth Gyffredinol</v>
      </c>
      <c r="AI327" s="3" t="str">
        <f t="shared" si="33"/>
        <v>/</v>
      </c>
      <c r="AJ327" s="3" t="str">
        <f>IF('Programmes (ENG)'!AJ327="","",VLOOKUP('Programmes (ENG)'!AJ327, HIDE!G:H, 2, FALSE))</f>
        <v>Llawdriniaeth y Colon a'r Rhefr</v>
      </c>
      <c r="AK327" s="3" t="str">
        <f>IF('Programmes (ENG)'!AK327="Supervisor to be Confirmed",VLOOKUP('Programmes (ENG)'!AK327,HIDE!A:B,2,FALSE),IF('Programmes (ENG)'!AK327="","",'Programmes (ENG)'!AK327))</f>
        <v xml:space="preserve">Mr Mark Davies </v>
      </c>
      <c r="AL327" s="10">
        <f>IF('Programmes (ENG)'!AL327="", "", 'Programmes (ENG)'!AL327)</f>
        <v>44776</v>
      </c>
      <c r="AM327" s="10">
        <f>IF('Programmes (ENG)'!AM327="", "", 'Programmes (ENG)'!AM327)</f>
        <v>45139</v>
      </c>
      <c r="AN327" s="9" t="str">
        <f>IF('Programmes (ENG)'!AN327="","",VLOOKUP('Programmes (ENG)'!AN327,HIDE!A:B,2,FALSE))</f>
        <v>Bwrdd Iechyd Prifysgol Bae Abertawe</v>
      </c>
      <c r="AO327" s="39" t="str">
        <f>IF('Programmes (ENG)'!AO327="","",VLOOKUP('Programmes (ENG)'!AO327,HIDE!A:B,2,FALSE))</f>
        <v>Ysbyty Treforys</v>
      </c>
      <c r="AP327" s="39" t="str">
        <f>IF('Programmes (ENG)'!AP327="","",VLOOKUP('Programmes (ENG)'!AP327,HIDE!$A:$B,2,FALSE))</f>
        <v>Abertawe</v>
      </c>
      <c r="AQ327" s="9" t="str">
        <f t="shared" si="34"/>
        <v>,</v>
      </c>
      <c r="AR327" s="39" t="str">
        <f>IF('Programmes (ENG)'!AR327="","",VLOOKUP('Programmes (ENG)'!AR327,HIDE!G:H,2,FALSE))</f>
        <v>Histopatholeg</v>
      </c>
      <c r="AS327" s="39" t="str">
        <f t="shared" si="35"/>
        <v>(LIFT)</v>
      </c>
      <c r="AT327" s="9" t="str">
        <f>IF('Programmes (ENG)'!AT327="Supervisor to be Confirmed",VLOOKUP('Programmes (ENG)'!AT327,HIDE!A:B,2,FALSE),IF('Programmes (ENG)'!AT327="","",'Programmes (ENG)'!AT327))</f>
        <v>Dr Alison Finall</v>
      </c>
    </row>
    <row r="328" spans="1:46" hidden="1" x14ac:dyDescent="0.25">
      <c r="A328" s="3" t="str">
        <f>'Programmes (ENG)'!A328</f>
        <v>LIFT</v>
      </c>
      <c r="B328" s="3" t="str">
        <f>'Programmes (ENG)'!B328</f>
        <v>FL1/7A3/109c</v>
      </c>
      <c r="C328" s="3" t="str">
        <f>'Programmes (ENG)'!C328</f>
        <v>WAL/FP/109c</v>
      </c>
      <c r="D328" s="3" t="s">
        <v>872</v>
      </c>
      <c r="E328" s="5">
        <f>'Programmes (ENG)'!E328</f>
        <v>1</v>
      </c>
      <c r="F328" s="9" t="str">
        <f t="shared" si="30"/>
        <v>Llawdriniaeth Gyffredinol/Llawdriniaeth y Colon a'r Rhefr, Meddygaeth Gyffredinol (Mewnol)/Meddygaeth Anadlol, Meddygaeth Gyffredinol (Mewnol)/Meddygaeth Geriatreg,Microbioleg Feddygol (LIFT)</v>
      </c>
      <c r="G328" s="9" t="str">
        <f>IF('Programmes (ENG)'!G328="Supervisor to be Confirmed",VLOOKUP('Programmes (ENG)'!G328,HIDE!A:B,2,FALSE),IF('Programmes (ENG)'!G328="","",'Programmes (ENG)'!G328))</f>
        <v xml:space="preserve">Mr Mark Davies </v>
      </c>
      <c r="H328" s="5" t="str">
        <f>'Programmes (ENG)'!H328</f>
        <v>F1</v>
      </c>
      <c r="I328" s="6">
        <f>'Programmes (ENG)'!I328</f>
        <v>44770</v>
      </c>
      <c r="J328" s="6">
        <f>'Programmes (ENG)'!J328</f>
        <v>44901</v>
      </c>
      <c r="K328" s="3" t="str">
        <f>VLOOKUP('Programmes (ENG)'!K328,HIDE!A:B,2, FALSE)</f>
        <v>Bwrdd Iechyd Prifysgol Bae Abertawe</v>
      </c>
      <c r="L328" s="3" t="str">
        <f>VLOOKUP('Programmes (ENG)'!L328, HIDE!$A:$B, 2, FALSE)</f>
        <v>Ysbyty Treforys</v>
      </c>
      <c r="M328" s="3" t="str">
        <f>VLOOKUP('Programmes (ENG)'!M328, HIDE!$A:$B, 2, FALSE)</f>
        <v>Abertawe</v>
      </c>
      <c r="N328" s="3" t="str">
        <f>VLOOKUP('Programmes (ENG)'!N328,HIDE!G:H, 2, FALSE)</f>
        <v>Llawdriniaeth Gyffredinol</v>
      </c>
      <c r="O328" s="3" t="str">
        <f t="shared" si="31"/>
        <v>/</v>
      </c>
      <c r="P328" s="3" t="str">
        <f>IF('Programmes (ENG)'!P328="","",VLOOKUP('Programmes (ENG)'!P328, HIDE!G:H, 2, FALSE))</f>
        <v>Llawdriniaeth y Colon a'r Rhefr</v>
      </c>
      <c r="Q328" s="3" t="str">
        <f>IF('Programmes (ENG)'!Q328="Supervisor to be Confirmed",VLOOKUP('Programmes (ENG)'!Q328,HIDE!A:B,2,FALSE),IF('Programmes (ENG)'!Q328="","",'Programmes (ENG)'!Q328))</f>
        <v xml:space="preserve">Mr Mark Davies </v>
      </c>
      <c r="R328" s="3" t="str">
        <f>'Programmes (ENG)'!R328</f>
        <v>F1</v>
      </c>
      <c r="S328" s="10">
        <f>'Programmes (ENG)'!S328</f>
        <v>44537</v>
      </c>
      <c r="T328" s="10">
        <f>'Programmes (ENG)'!T328</f>
        <v>45020</v>
      </c>
      <c r="U328" s="3" t="str">
        <f>VLOOKUP('Programmes (ENG)'!U328,HIDE!A:B,2, FALSE)</f>
        <v>Bwrdd Iechyd Prifysgol Bae Abertawe</v>
      </c>
      <c r="V328" s="3" t="str">
        <f>VLOOKUP('Programmes (ENG)'!V328, HIDE!$A:$B, 2, FALSE)</f>
        <v>Ysbyty Singleton</v>
      </c>
      <c r="W328" s="3" t="str">
        <f>VLOOKUP('Programmes (ENG)'!W328, HIDE!$A:$B, 2, FALSE)</f>
        <v>Abertawe</v>
      </c>
      <c r="X328" s="3" t="str">
        <f>VLOOKUP('Programmes (ENG)'!X328,HIDE!G:H, 2, FALSE)</f>
        <v>Meddygaeth Gyffredinol (Mewnol)</v>
      </c>
      <c r="Y328" s="3" t="str">
        <f t="shared" si="32"/>
        <v>/</v>
      </c>
      <c r="Z328" s="3" t="str">
        <f>IF('Programmes (ENG)'!Z328="","",VLOOKUP('Programmes (ENG)'!Z328, HIDE!G:H, 2, FALSE))</f>
        <v>Meddygaeth Anadlol</v>
      </c>
      <c r="AA328" s="3" t="str">
        <f>IF('Programmes (ENG)'!AA328="Supervisor to be Confirmed",VLOOKUP('Programmes (ENG)'!AA328,HIDE!A:B,2,FALSE),IF('Programmes (ENG)'!AA328="","",'Programmes (ENG)'!AA328))</f>
        <v xml:space="preserve">Dr Rhian Finn </v>
      </c>
      <c r="AB328" s="3" t="str">
        <f>'Programmes (ENG)'!AB328</f>
        <v>F1</v>
      </c>
      <c r="AC328" s="10">
        <f>'Programmes (ENG)'!AC328</f>
        <v>45021</v>
      </c>
      <c r="AD328" s="10">
        <f>'Programmes (ENG)'!AD328</f>
        <v>45139</v>
      </c>
      <c r="AE328" s="3" t="str">
        <f>VLOOKUP('Programmes (ENG)'!AE328,HIDE!A:B,2, FALSE)</f>
        <v>Bwrdd Iechyd Prifysgol Bae Abertawe</v>
      </c>
      <c r="AF328" s="3" t="str">
        <f>VLOOKUP('Programmes (ENG)'!AF328, HIDE!$A:$B, 2, FALSE)</f>
        <v>Ysbyty Singleton</v>
      </c>
      <c r="AG328" s="3" t="str">
        <f>VLOOKUP('Programmes (ENG)'!AG328, HIDE!$A:$B, 2, FALSE)</f>
        <v>Abertawe</v>
      </c>
      <c r="AH328" s="3" t="str">
        <f>VLOOKUP('Programmes (ENG)'!AH328,HIDE!G:H, 2, FALSE)</f>
        <v>Meddygaeth Gyffredinol (Mewnol)</v>
      </c>
      <c r="AI328" s="3" t="str">
        <f t="shared" si="33"/>
        <v>/</v>
      </c>
      <c r="AJ328" s="3" t="str">
        <f>IF('Programmes (ENG)'!AJ328="","",VLOOKUP('Programmes (ENG)'!AJ328, HIDE!G:H, 2, FALSE))</f>
        <v>Meddygaeth Geriatreg</v>
      </c>
      <c r="AK328" s="3" t="str">
        <f>IF('Programmes (ENG)'!AK328="Supervisor to be Confirmed",VLOOKUP('Programmes (ENG)'!AK328,HIDE!A:B,2,FALSE),IF('Programmes (ENG)'!AK328="","",'Programmes (ENG)'!AK328))</f>
        <v>Dr Nicky Leopold</v>
      </c>
      <c r="AL328" s="10">
        <f>IF('Programmes (ENG)'!AL328="", "", 'Programmes (ENG)'!AL328)</f>
        <v>44776</v>
      </c>
      <c r="AM328" s="10">
        <f>IF('Programmes (ENG)'!AM328="", "", 'Programmes (ENG)'!AM328)</f>
        <v>45139</v>
      </c>
      <c r="AN328" s="9" t="str">
        <f>IF('Programmes (ENG)'!AN328="","",VLOOKUP('Programmes (ENG)'!AN328,HIDE!A:B,2,FALSE))</f>
        <v>Bwrdd Iechyd Prifysgol Bae Abertawe</v>
      </c>
      <c r="AO328" s="39" t="str">
        <f>IF('Programmes (ENG)'!AO328="","",VLOOKUP('Programmes (ENG)'!AO328,HIDE!A:B,2,FALSE))</f>
        <v>Ysbyty Treforys</v>
      </c>
      <c r="AP328" s="39" t="str">
        <f>IF('Programmes (ENG)'!AP328="","",VLOOKUP('Programmes (ENG)'!AP328,HIDE!$A:$B,2,FALSE))</f>
        <v>Abertawe</v>
      </c>
      <c r="AQ328" s="9" t="str">
        <f t="shared" si="34"/>
        <v>,</v>
      </c>
      <c r="AR328" s="39" t="str">
        <f>IF('Programmes (ENG)'!AR328="","",VLOOKUP('Programmes (ENG)'!AR328,HIDE!G:H,2,FALSE))</f>
        <v>Microbioleg Feddygol</v>
      </c>
      <c r="AS328" s="39" t="str">
        <f t="shared" si="35"/>
        <v>(LIFT)</v>
      </c>
      <c r="AT328" s="9" t="str">
        <f>IF('Programmes (ENG)'!AT328="Supervisor to be Confirmed",VLOOKUP('Programmes (ENG)'!AT328,HIDE!A:B,2,FALSE),IF('Programmes (ENG)'!AT328="","",'Programmes (ENG)'!AT328))</f>
        <v>Dr Angharad Davies</v>
      </c>
    </row>
    <row r="329" spans="1:46" hidden="1" x14ac:dyDescent="0.25">
      <c r="A329" s="3" t="str">
        <f>'Programmes (ENG)'!A329</f>
        <v>FP</v>
      </c>
      <c r="B329" s="3" t="str">
        <f>'Programmes (ENG)'!B329</f>
        <v>F1/7A3/110a</v>
      </c>
      <c r="C329" s="3" t="str">
        <f>'Programmes (ENG)'!C329</f>
        <v>WAL/FP/110a</v>
      </c>
      <c r="D329" s="3" t="s">
        <v>872</v>
      </c>
      <c r="E329" s="5">
        <f>'Programmes (ENG)'!E329</f>
        <v>1</v>
      </c>
      <c r="F329" s="9" t="str">
        <f t="shared" si="30"/>
        <v xml:space="preserve">Meddygaeth Gyffredinol (Mewnol)/Meddygaeth Geriatreg, Llawdriniaeth Gyffredinol/Llawdriniaeth Gastroberfeddol Uchaf, Clust, Trwyn a Gwddf </v>
      </c>
      <c r="G329" s="9" t="str">
        <f>IF('Programmes (ENG)'!G329="Supervisor to be Confirmed",VLOOKUP('Programmes (ENG)'!G329,HIDE!A:B,2,FALSE),IF('Programmes (ENG)'!G329="","",'Programmes (ENG)'!G329))</f>
        <v>Dr Nicky Leopold</v>
      </c>
      <c r="H329" s="5" t="str">
        <f>'Programmes (ENG)'!H329</f>
        <v>F1</v>
      </c>
      <c r="I329" s="6">
        <f>'Programmes (ENG)'!I329</f>
        <v>44770</v>
      </c>
      <c r="J329" s="6">
        <f>'Programmes (ENG)'!J329</f>
        <v>44901</v>
      </c>
      <c r="K329" s="3" t="str">
        <f>VLOOKUP('Programmes (ENG)'!K329,HIDE!A:B,2, FALSE)</f>
        <v>Bwrdd Iechyd Prifysgol Bae Abertawe</v>
      </c>
      <c r="L329" s="3" t="str">
        <f>VLOOKUP('Programmes (ENG)'!L329, HIDE!$A:$B, 2, FALSE)</f>
        <v>Ysbyty Singleton</v>
      </c>
      <c r="M329" s="3" t="str">
        <f>VLOOKUP('Programmes (ENG)'!M329, HIDE!$A:$B, 2, FALSE)</f>
        <v>Abertawe</v>
      </c>
      <c r="N329" s="3" t="str">
        <f>VLOOKUP('Programmes (ENG)'!N329,HIDE!G:H, 2, FALSE)</f>
        <v>Meddygaeth Gyffredinol (Mewnol)</v>
      </c>
      <c r="O329" s="3" t="str">
        <f t="shared" si="31"/>
        <v>/</v>
      </c>
      <c r="P329" s="3" t="str">
        <f>IF('Programmes (ENG)'!P329="","",VLOOKUP('Programmes (ENG)'!P329, HIDE!G:H, 2, FALSE))</f>
        <v>Meddygaeth Geriatreg</v>
      </c>
      <c r="Q329" s="3" t="str">
        <f>IF('Programmes (ENG)'!Q329="Supervisor to be Confirmed",VLOOKUP('Programmes (ENG)'!Q329,HIDE!A:B,2,FALSE),IF('Programmes (ENG)'!Q329="","",'Programmes (ENG)'!Q329))</f>
        <v>Dr Nicky Leopold</v>
      </c>
      <c r="R329" s="3" t="str">
        <f>'Programmes (ENG)'!R329</f>
        <v>F1</v>
      </c>
      <c r="S329" s="10">
        <f>'Programmes (ENG)'!S329</f>
        <v>44537</v>
      </c>
      <c r="T329" s="10">
        <f>'Programmes (ENG)'!T329</f>
        <v>45020</v>
      </c>
      <c r="U329" s="3" t="str">
        <f>VLOOKUP('Programmes (ENG)'!U329,HIDE!A:B,2, FALSE)</f>
        <v>Bwrdd Iechyd Prifysgol Bae Abertawe</v>
      </c>
      <c r="V329" s="3" t="str">
        <f>VLOOKUP('Programmes (ENG)'!V329, HIDE!$A:$B, 2, FALSE)</f>
        <v>Ysbyty Treforys</v>
      </c>
      <c r="W329" s="3" t="str">
        <f>VLOOKUP('Programmes (ENG)'!W329, HIDE!$A:$B, 2, FALSE)</f>
        <v>Abertawe</v>
      </c>
      <c r="X329" s="3" t="str">
        <f>VLOOKUP('Programmes (ENG)'!X329,HIDE!G:H, 2, FALSE)</f>
        <v>Llawdriniaeth Gyffredinol</v>
      </c>
      <c r="Y329" s="3" t="str">
        <f t="shared" si="32"/>
        <v>/</v>
      </c>
      <c r="Z329" s="3" t="str">
        <f>IF('Programmes (ENG)'!Z329="","",VLOOKUP('Programmes (ENG)'!Z329, HIDE!G:H, 2, FALSE))</f>
        <v>Llawdriniaeth Gastroberfeddol Uchaf</v>
      </c>
      <c r="AA329" s="3" t="str">
        <f>IF('Programmes (ENG)'!AA329="Supervisor to be Confirmed",VLOOKUP('Programmes (ENG)'!AA329,HIDE!A:B,2,FALSE),IF('Programmes (ENG)'!AA329="","",'Programmes (ENG)'!AA329))</f>
        <v>Mr Scott Caplin</v>
      </c>
      <c r="AB329" s="3" t="str">
        <f>'Programmes (ENG)'!AB329</f>
        <v>F1</v>
      </c>
      <c r="AC329" s="10">
        <f>'Programmes (ENG)'!AC329</f>
        <v>45021</v>
      </c>
      <c r="AD329" s="10">
        <f>'Programmes (ENG)'!AD329</f>
        <v>45139</v>
      </c>
      <c r="AE329" s="3" t="str">
        <f>VLOOKUP('Programmes (ENG)'!AE329,HIDE!A:B,2, FALSE)</f>
        <v>Bwrdd Iechyd Prifysgol Bae Abertawe</v>
      </c>
      <c r="AF329" s="3" t="str">
        <f>VLOOKUP('Programmes (ENG)'!AF329, HIDE!$A:$B, 2, FALSE)</f>
        <v>Ysbyty Treforys</v>
      </c>
      <c r="AG329" s="3" t="str">
        <f>VLOOKUP('Programmes (ENG)'!AG329, HIDE!$A:$B, 2, FALSE)</f>
        <v>Abertawe</v>
      </c>
      <c r="AH329" s="3" t="str">
        <f>VLOOKUP('Programmes (ENG)'!AH329,HIDE!G:H, 2, FALSE)</f>
        <v>Clust, Trwyn a Gwddf</v>
      </c>
      <c r="AI329" s="3" t="str">
        <f t="shared" si="33"/>
        <v/>
      </c>
      <c r="AJ329" s="3" t="str">
        <f>IF('Programmes (ENG)'!AJ329="","",VLOOKUP('Programmes (ENG)'!AJ329, HIDE!G:H, 2, FALSE))</f>
        <v/>
      </c>
      <c r="AK329" s="3" t="str">
        <f>IF('Programmes (ENG)'!AK329="Supervisor to be Confirmed",VLOOKUP('Programmes (ENG)'!AK329,HIDE!A:B,2,FALSE),IF('Programmes (ENG)'!AK329="","",'Programmes (ENG)'!AK329))</f>
        <v xml:space="preserve">Dr Conor Marnane </v>
      </c>
      <c r="AL329" s="10" t="str">
        <f>IF('Programmes (ENG)'!AL329="", "", 'Programmes (ENG)'!AL329)</f>
        <v/>
      </c>
      <c r="AM329" s="10" t="str">
        <f>IF('Programmes (ENG)'!AM329="", "", 'Programmes (ENG)'!AM329)</f>
        <v/>
      </c>
      <c r="AN329" s="9" t="str">
        <f>IF('Programmes (ENG)'!AN329="","",VLOOKUP('Programmes (ENG)'!AN329,HIDE!A:B,2,FALSE))</f>
        <v/>
      </c>
      <c r="AO329" s="9" t="str">
        <f>IF('Programmes (ENG)'!AO329="","",VLOOKUP('Programmes (ENG)'!AO329,HIDE!A:B,2,FALSE))</f>
        <v/>
      </c>
      <c r="AP329" s="9" t="str">
        <f>IF('Programmes (ENG)'!AP329="","",VLOOKUP('Programmes (ENG)'!AP329,HIDE!$A:$B,2,FALSE))</f>
        <v/>
      </c>
      <c r="AQ329" s="9" t="str">
        <f t="shared" si="34"/>
        <v/>
      </c>
      <c r="AR329" s="9" t="str">
        <f>IF('Programmes (ENG)'!AR329="","",VLOOKUP('Programmes (ENG)'!AR329,HIDE!A:B,2,FALSE))</f>
        <v/>
      </c>
      <c r="AS329" s="9" t="str">
        <f t="shared" si="35"/>
        <v/>
      </c>
      <c r="AT329" s="9" t="str">
        <f>IF('Programmes (ENG)'!AT329="Supervisor to be Confirmed",VLOOKUP('Programmes (ENG)'!AT329,HIDE!A:B,2,FALSE),IF('Programmes (ENG)'!AT329="","",'Programmes (ENG)'!AT329))</f>
        <v/>
      </c>
    </row>
    <row r="330" spans="1:46" hidden="1" x14ac:dyDescent="0.25">
      <c r="A330" s="3" t="str">
        <f>'Programmes (ENG)'!A330</f>
        <v>FP</v>
      </c>
      <c r="B330" s="3" t="str">
        <f>'Programmes (ENG)'!B330</f>
        <v>F1/7A3/110b</v>
      </c>
      <c r="C330" s="3" t="str">
        <f>'Programmes (ENG)'!C330</f>
        <v>WAL/FP/110b</v>
      </c>
      <c r="D330" s="3" t="s">
        <v>872</v>
      </c>
      <c r="E330" s="5">
        <f>'Programmes (ENG)'!E330</f>
        <v>1</v>
      </c>
      <c r="F330" s="9" t="str">
        <f t="shared" si="30"/>
        <v xml:space="preserve">Clust, Trwyn a Gwddf, Meddygaeth Gyffredinol (Mewnol)/Meddygaeth Geriatreg, Llawdriniaeth Gyffredinol/Llawdriniaeth Gastroberfeddol Uchaf </v>
      </c>
      <c r="G330" s="9" t="str">
        <f>IF('Programmes (ENG)'!G330="Supervisor to be Confirmed",VLOOKUP('Programmes (ENG)'!G330,HIDE!A:B,2,FALSE),IF('Programmes (ENG)'!G330="","",'Programmes (ENG)'!G330))</f>
        <v xml:space="preserve">Dr Conor Marnane </v>
      </c>
      <c r="H330" s="5" t="str">
        <f>'Programmes (ENG)'!H330</f>
        <v>F1</v>
      </c>
      <c r="I330" s="6">
        <f>'Programmes (ENG)'!I330</f>
        <v>44770</v>
      </c>
      <c r="J330" s="6">
        <f>'Programmes (ENG)'!J330</f>
        <v>44901</v>
      </c>
      <c r="K330" s="3" t="str">
        <f>VLOOKUP('Programmes (ENG)'!K330,HIDE!A:B,2, FALSE)</f>
        <v>Bwrdd Iechyd Prifysgol Bae Abertawe</v>
      </c>
      <c r="L330" s="3" t="str">
        <f>VLOOKUP('Programmes (ENG)'!L330, HIDE!$A:$B, 2, FALSE)</f>
        <v>Ysbyty Treforys</v>
      </c>
      <c r="M330" s="3" t="str">
        <f>VLOOKUP('Programmes (ENG)'!M330, HIDE!$A:$B, 2, FALSE)</f>
        <v>Abertawe</v>
      </c>
      <c r="N330" s="3" t="str">
        <f>VLOOKUP('Programmes (ENG)'!N330,HIDE!G:H, 2, FALSE)</f>
        <v>Clust, Trwyn a Gwddf</v>
      </c>
      <c r="O330" s="3" t="str">
        <f t="shared" si="31"/>
        <v/>
      </c>
      <c r="P330" s="3" t="str">
        <f>IF('Programmes (ENG)'!P330="","",VLOOKUP('Programmes (ENG)'!P330, HIDE!G:H, 2, FALSE))</f>
        <v/>
      </c>
      <c r="Q330" s="3" t="str">
        <f>IF('Programmes (ENG)'!Q330="Supervisor to be Confirmed",VLOOKUP('Programmes (ENG)'!Q330,HIDE!A:B,2,FALSE),IF('Programmes (ENG)'!Q330="","",'Programmes (ENG)'!Q330))</f>
        <v xml:space="preserve">Dr Conor Marnane </v>
      </c>
      <c r="R330" s="3" t="str">
        <f>'Programmes (ENG)'!R330</f>
        <v>F1</v>
      </c>
      <c r="S330" s="10">
        <f>'Programmes (ENG)'!S330</f>
        <v>44537</v>
      </c>
      <c r="T330" s="10">
        <f>'Programmes (ENG)'!T330</f>
        <v>45020</v>
      </c>
      <c r="U330" s="3" t="str">
        <f>VLOOKUP('Programmes (ENG)'!U330,HIDE!A:B,2, FALSE)</f>
        <v>Bwrdd Iechyd Prifysgol Bae Abertawe</v>
      </c>
      <c r="V330" s="3" t="str">
        <f>VLOOKUP('Programmes (ENG)'!V330, HIDE!$A:$B, 2, FALSE)</f>
        <v>Ysbyty Singleton</v>
      </c>
      <c r="W330" s="3" t="str">
        <f>VLOOKUP('Programmes (ENG)'!W330, HIDE!$A:$B, 2, FALSE)</f>
        <v>Abertawe</v>
      </c>
      <c r="X330" s="3" t="str">
        <f>VLOOKUP('Programmes (ENG)'!X330,HIDE!G:H, 2, FALSE)</f>
        <v>Meddygaeth Gyffredinol (Mewnol)</v>
      </c>
      <c r="Y330" s="3" t="str">
        <f t="shared" si="32"/>
        <v>/</v>
      </c>
      <c r="Z330" s="3" t="str">
        <f>IF('Programmes (ENG)'!Z330="","",VLOOKUP('Programmes (ENG)'!Z330, HIDE!G:H, 2, FALSE))</f>
        <v>Meddygaeth Geriatreg</v>
      </c>
      <c r="AA330" s="3" t="str">
        <f>IF('Programmes (ENG)'!AA330="Supervisor to be Confirmed",VLOOKUP('Programmes (ENG)'!AA330,HIDE!A:B,2,FALSE),IF('Programmes (ENG)'!AA330="","",'Programmes (ENG)'!AA330))</f>
        <v>Dr Nicky Leopold</v>
      </c>
      <c r="AB330" s="3" t="str">
        <f>'Programmes (ENG)'!AB330</f>
        <v>F1</v>
      </c>
      <c r="AC330" s="10">
        <f>'Programmes (ENG)'!AC330</f>
        <v>45021</v>
      </c>
      <c r="AD330" s="10">
        <f>'Programmes (ENG)'!AD330</f>
        <v>45139</v>
      </c>
      <c r="AE330" s="3" t="str">
        <f>VLOOKUP('Programmes (ENG)'!AE330,HIDE!A:B,2, FALSE)</f>
        <v>Bwrdd Iechyd Prifysgol Bae Abertawe</v>
      </c>
      <c r="AF330" s="3" t="str">
        <f>VLOOKUP('Programmes (ENG)'!AF330, HIDE!$A:$B, 2, FALSE)</f>
        <v>Ysbyty Treforys</v>
      </c>
      <c r="AG330" s="3" t="str">
        <f>VLOOKUP('Programmes (ENG)'!AG330, HIDE!$A:$B, 2, FALSE)</f>
        <v>Abertawe</v>
      </c>
      <c r="AH330" s="3" t="str">
        <f>VLOOKUP('Programmes (ENG)'!AH330,HIDE!G:H, 2, FALSE)</f>
        <v>Llawdriniaeth Gyffredinol</v>
      </c>
      <c r="AI330" s="3" t="str">
        <f t="shared" si="33"/>
        <v>/</v>
      </c>
      <c r="AJ330" s="3" t="str">
        <f>IF('Programmes (ENG)'!AJ330="","",VLOOKUP('Programmes (ENG)'!AJ330, HIDE!G:H, 2, FALSE))</f>
        <v>Llawdriniaeth Gastroberfeddol Uchaf</v>
      </c>
      <c r="AK330" s="3" t="str">
        <f>IF('Programmes (ENG)'!AK330="Supervisor to be Confirmed",VLOOKUP('Programmes (ENG)'!AK330,HIDE!A:B,2,FALSE),IF('Programmes (ENG)'!AK330="","",'Programmes (ENG)'!AK330))</f>
        <v>Mr Scott Caplin</v>
      </c>
      <c r="AL330" s="10" t="str">
        <f>IF('Programmes (ENG)'!AL330="", "", 'Programmes (ENG)'!AL330)</f>
        <v/>
      </c>
      <c r="AM330" s="10" t="str">
        <f>IF('Programmes (ENG)'!AM330="", "", 'Programmes (ENG)'!AM330)</f>
        <v/>
      </c>
      <c r="AN330" s="9" t="str">
        <f>IF('Programmes (ENG)'!AN330="","",VLOOKUP('Programmes (ENG)'!AN330,HIDE!A:B,2,FALSE))</f>
        <v/>
      </c>
      <c r="AO330" s="9" t="str">
        <f>IF('Programmes (ENG)'!AO330="","",VLOOKUP('Programmes (ENG)'!AO330,HIDE!A:B,2,FALSE))</f>
        <v/>
      </c>
      <c r="AP330" s="9" t="str">
        <f>IF('Programmes (ENG)'!AP330="","",VLOOKUP('Programmes (ENG)'!AP330,HIDE!$A:$B,2,FALSE))</f>
        <v/>
      </c>
      <c r="AQ330" s="9" t="str">
        <f t="shared" si="34"/>
        <v/>
      </c>
      <c r="AR330" s="9" t="str">
        <f>IF('Programmes (ENG)'!AR330="","",VLOOKUP('Programmes (ENG)'!AR330,HIDE!A:B,2,FALSE))</f>
        <v/>
      </c>
      <c r="AS330" s="9" t="str">
        <f t="shared" si="35"/>
        <v/>
      </c>
      <c r="AT330" s="9" t="str">
        <f>IF('Programmes (ENG)'!AT330="Supervisor to be Confirmed",VLOOKUP('Programmes (ENG)'!AT330,HIDE!A:B,2,FALSE),IF('Programmes (ENG)'!AT330="","",'Programmes (ENG)'!AT330))</f>
        <v/>
      </c>
    </row>
    <row r="331" spans="1:46" hidden="1" x14ac:dyDescent="0.25">
      <c r="A331" s="3" t="str">
        <f>'Programmes (ENG)'!A331</f>
        <v>FP</v>
      </c>
      <c r="B331" s="3" t="str">
        <f>'Programmes (ENG)'!B331</f>
        <v>F1/7A3/110c</v>
      </c>
      <c r="C331" s="3" t="str">
        <f>'Programmes (ENG)'!C331</f>
        <v>WAL/FP/110c</v>
      </c>
      <c r="D331" s="3" t="s">
        <v>872</v>
      </c>
      <c r="E331" s="5">
        <f>'Programmes (ENG)'!E331</f>
        <v>1</v>
      </c>
      <c r="F331" s="9" t="str">
        <f t="shared" si="30"/>
        <v xml:space="preserve">Llawdriniaeth Gyffredinol/Llawdriniaeth Gastroberfeddol Uchaf, Clust, Trwyn a Gwddf, Meddygaeth Gyffredinol (Mewnol)/Meddygaeth Geriatreg </v>
      </c>
      <c r="G331" s="9" t="str">
        <f>IF('Programmes (ENG)'!G331="Supervisor to be Confirmed",VLOOKUP('Programmes (ENG)'!G331,HIDE!A:B,2,FALSE),IF('Programmes (ENG)'!G331="","",'Programmes (ENG)'!G331))</f>
        <v>Mr Scott Caplin</v>
      </c>
      <c r="H331" s="5" t="str">
        <f>'Programmes (ENG)'!H331</f>
        <v>F1</v>
      </c>
      <c r="I331" s="6">
        <f>'Programmes (ENG)'!I331</f>
        <v>44770</v>
      </c>
      <c r="J331" s="6">
        <f>'Programmes (ENG)'!J331</f>
        <v>44901</v>
      </c>
      <c r="K331" s="3" t="str">
        <f>VLOOKUP('Programmes (ENG)'!K331,HIDE!A:B,2, FALSE)</f>
        <v>Bwrdd Iechyd Prifysgol Bae Abertawe</v>
      </c>
      <c r="L331" s="3" t="str">
        <f>VLOOKUP('Programmes (ENG)'!L331, HIDE!$A:$B, 2, FALSE)</f>
        <v>Ysbyty Treforys</v>
      </c>
      <c r="M331" s="3" t="str">
        <f>VLOOKUP('Programmes (ENG)'!M331, HIDE!$A:$B, 2, FALSE)</f>
        <v>Abertawe</v>
      </c>
      <c r="N331" s="3" t="str">
        <f>VLOOKUP('Programmes (ENG)'!N331,HIDE!G:H, 2, FALSE)</f>
        <v>Llawdriniaeth Gyffredinol</v>
      </c>
      <c r="O331" s="3" t="str">
        <f t="shared" si="31"/>
        <v>/</v>
      </c>
      <c r="P331" s="3" t="str">
        <f>IF('Programmes (ENG)'!P331="","",VLOOKUP('Programmes (ENG)'!P331, HIDE!G:H, 2, FALSE))</f>
        <v>Llawdriniaeth Gastroberfeddol Uchaf</v>
      </c>
      <c r="Q331" s="3" t="str">
        <f>IF('Programmes (ENG)'!Q331="Supervisor to be Confirmed",VLOOKUP('Programmes (ENG)'!Q331,HIDE!A:B,2,FALSE),IF('Programmes (ENG)'!Q331="","",'Programmes (ENG)'!Q331))</f>
        <v>Mr Scott Caplin</v>
      </c>
      <c r="R331" s="3" t="str">
        <f>'Programmes (ENG)'!R331</f>
        <v>F1</v>
      </c>
      <c r="S331" s="10">
        <f>'Programmes (ENG)'!S331</f>
        <v>44537</v>
      </c>
      <c r="T331" s="10">
        <f>'Programmes (ENG)'!T331</f>
        <v>45020</v>
      </c>
      <c r="U331" s="3" t="str">
        <f>VLOOKUP('Programmes (ENG)'!U331,HIDE!A:B,2, FALSE)</f>
        <v>Bwrdd Iechyd Prifysgol Bae Abertawe</v>
      </c>
      <c r="V331" s="3" t="str">
        <f>VLOOKUP('Programmes (ENG)'!V331, HIDE!$A:$B, 2, FALSE)</f>
        <v>Ysbyty Treforys</v>
      </c>
      <c r="W331" s="3" t="str">
        <f>VLOOKUP('Programmes (ENG)'!W331, HIDE!$A:$B, 2, FALSE)</f>
        <v>Abertawe</v>
      </c>
      <c r="X331" s="3" t="str">
        <f>VLOOKUP('Programmes (ENG)'!X331,HIDE!G:H, 2, FALSE)</f>
        <v>Clust, Trwyn a Gwddf</v>
      </c>
      <c r="Y331" s="3" t="str">
        <f t="shared" si="32"/>
        <v/>
      </c>
      <c r="Z331" s="3" t="str">
        <f>IF('Programmes (ENG)'!Z331="","",VLOOKUP('Programmes (ENG)'!Z331, HIDE!G:H, 2, FALSE))</f>
        <v/>
      </c>
      <c r="AA331" s="3" t="str">
        <f>IF('Programmes (ENG)'!AA331="Supervisor to be Confirmed",VLOOKUP('Programmes (ENG)'!AA331,HIDE!A:B,2,FALSE),IF('Programmes (ENG)'!AA331="","",'Programmes (ENG)'!AA331))</f>
        <v xml:space="preserve">Dr Conor Marnane </v>
      </c>
      <c r="AB331" s="3" t="str">
        <f>'Programmes (ENG)'!AB331</f>
        <v>F1</v>
      </c>
      <c r="AC331" s="10">
        <f>'Programmes (ENG)'!AC331</f>
        <v>45021</v>
      </c>
      <c r="AD331" s="10">
        <f>'Programmes (ENG)'!AD331</f>
        <v>45139</v>
      </c>
      <c r="AE331" s="3" t="str">
        <f>VLOOKUP('Programmes (ENG)'!AE331,HIDE!A:B,2, FALSE)</f>
        <v>Bwrdd Iechyd Prifysgol Bae Abertawe</v>
      </c>
      <c r="AF331" s="3" t="str">
        <f>VLOOKUP('Programmes (ENG)'!AF331, HIDE!$A:$B, 2, FALSE)</f>
        <v>Ysbyty Singleton</v>
      </c>
      <c r="AG331" s="3" t="str">
        <f>VLOOKUP('Programmes (ENG)'!AG331, HIDE!$A:$B, 2, FALSE)</f>
        <v>Abertawe</v>
      </c>
      <c r="AH331" s="3" t="str">
        <f>VLOOKUP('Programmes (ENG)'!AH331,HIDE!G:H, 2, FALSE)</f>
        <v>Meddygaeth Gyffredinol (Mewnol)</v>
      </c>
      <c r="AI331" s="3" t="str">
        <f t="shared" si="33"/>
        <v>/</v>
      </c>
      <c r="AJ331" s="3" t="str">
        <f>IF('Programmes (ENG)'!AJ331="","",VLOOKUP('Programmes (ENG)'!AJ331, HIDE!G:H, 2, FALSE))</f>
        <v>Meddygaeth Geriatreg</v>
      </c>
      <c r="AK331" s="3" t="str">
        <f>IF('Programmes (ENG)'!AK331="Supervisor to be Confirmed",VLOOKUP('Programmes (ENG)'!AK331,HIDE!A:B,2,FALSE),IF('Programmes (ENG)'!AK331="","",'Programmes (ENG)'!AK331))</f>
        <v>Dr Nicky Leopold</v>
      </c>
      <c r="AL331" s="10" t="str">
        <f>IF('Programmes (ENG)'!AL331="", "", 'Programmes (ENG)'!AL331)</f>
        <v/>
      </c>
      <c r="AM331" s="10" t="str">
        <f>IF('Programmes (ENG)'!AM331="", "", 'Programmes (ENG)'!AM331)</f>
        <v/>
      </c>
      <c r="AN331" s="9" t="str">
        <f>IF('Programmes (ENG)'!AN331="","",VLOOKUP('Programmes (ENG)'!AN331,HIDE!A:B,2,FALSE))</f>
        <v/>
      </c>
      <c r="AO331" s="9" t="str">
        <f>IF('Programmes (ENG)'!AO331="","",VLOOKUP('Programmes (ENG)'!AO331,HIDE!A:B,2,FALSE))</f>
        <v/>
      </c>
      <c r="AP331" s="9" t="str">
        <f>IF('Programmes (ENG)'!AP331="","",VLOOKUP('Programmes (ENG)'!AP331,HIDE!$A:$B,2,FALSE))</f>
        <v/>
      </c>
      <c r="AQ331" s="9" t="str">
        <f t="shared" si="34"/>
        <v/>
      </c>
      <c r="AR331" s="9" t="str">
        <f>IF('Programmes (ENG)'!AR331="","",VLOOKUP('Programmes (ENG)'!AR331,HIDE!A:B,2,FALSE))</f>
        <v/>
      </c>
      <c r="AS331" s="9" t="str">
        <f t="shared" si="35"/>
        <v/>
      </c>
      <c r="AT331" s="9" t="str">
        <f>IF('Programmes (ENG)'!AT331="Supervisor to be Confirmed",VLOOKUP('Programmes (ENG)'!AT331,HIDE!A:B,2,FALSE),IF('Programmes (ENG)'!AT331="","",'Programmes (ENG)'!AT331))</f>
        <v/>
      </c>
    </row>
    <row r="332" spans="1:46" hidden="1" x14ac:dyDescent="0.25">
      <c r="A332" s="3" t="str">
        <f>'Programmes (ENG)'!A332</f>
        <v>FP</v>
      </c>
      <c r="B332" s="3" t="str">
        <f>'Programmes (ENG)'!B332</f>
        <v>F1/7A3/111a</v>
      </c>
      <c r="C332" s="3" t="str">
        <f>'Programmes (ENG)'!C332</f>
        <v>WAL/FP/111a</v>
      </c>
      <c r="D332" s="3" t="s">
        <v>872</v>
      </c>
      <c r="E332" s="5">
        <f>'Programmes (ENG)'!E332</f>
        <v>1</v>
      </c>
      <c r="F332" s="9" t="str">
        <f t="shared" si="30"/>
        <v xml:space="preserve">Meddygaeth Gyffredinol (Mewnol)/Meddygaeth Anadlol, Llawdriniaeth Gyffredinol/Llawdriniaeth y Colon a'r Rhefr, Hematoleg </v>
      </c>
      <c r="G332" s="9" t="str">
        <f>IF('Programmes (ENG)'!G332="Supervisor to be Confirmed",VLOOKUP('Programmes (ENG)'!G332,HIDE!A:B,2,FALSE),IF('Programmes (ENG)'!G332="","",'Programmes (ENG)'!G332))</f>
        <v>Dr Narendra Chinnappa</v>
      </c>
      <c r="H332" s="5" t="str">
        <f>'Programmes (ENG)'!H332</f>
        <v>F1</v>
      </c>
      <c r="I332" s="6">
        <f>'Programmes (ENG)'!I332</f>
        <v>44770</v>
      </c>
      <c r="J332" s="6">
        <f>'Programmes (ENG)'!J332</f>
        <v>44901</v>
      </c>
      <c r="K332" s="3" t="str">
        <f>VLOOKUP('Programmes (ENG)'!K332,HIDE!A:B,2, FALSE)</f>
        <v>Bwrdd Iechyd Prifysgol Bae Abertawe</v>
      </c>
      <c r="L332" s="3" t="str">
        <f>VLOOKUP('Programmes (ENG)'!L332, HIDE!$A:$B, 2, FALSE)</f>
        <v>Ysbyty Singleton</v>
      </c>
      <c r="M332" s="3" t="str">
        <f>VLOOKUP('Programmes (ENG)'!M332, HIDE!$A:$B, 2, FALSE)</f>
        <v>Abertawe</v>
      </c>
      <c r="N332" s="3" t="str">
        <f>VLOOKUP('Programmes (ENG)'!N332,HIDE!G:H, 2, FALSE)</f>
        <v>Meddygaeth Gyffredinol (Mewnol)</v>
      </c>
      <c r="O332" s="3" t="str">
        <f t="shared" si="31"/>
        <v>/</v>
      </c>
      <c r="P332" s="3" t="str">
        <f>IF('Programmes (ENG)'!P332="","",VLOOKUP('Programmes (ENG)'!P332, HIDE!G:H, 2, FALSE))</f>
        <v>Meddygaeth Anadlol</v>
      </c>
      <c r="Q332" s="3" t="str">
        <f>IF('Programmes (ENG)'!Q332="Supervisor to be Confirmed",VLOOKUP('Programmes (ENG)'!Q332,HIDE!A:B,2,FALSE),IF('Programmes (ENG)'!Q332="","",'Programmes (ENG)'!Q332))</f>
        <v>Dr Narendra Chinnappa</v>
      </c>
      <c r="R332" s="3" t="str">
        <f>'Programmes (ENG)'!R332</f>
        <v>F1</v>
      </c>
      <c r="S332" s="10">
        <f>'Programmes (ENG)'!S332</f>
        <v>44537</v>
      </c>
      <c r="T332" s="10">
        <f>'Programmes (ENG)'!T332</f>
        <v>45020</v>
      </c>
      <c r="U332" s="3" t="str">
        <f>VLOOKUP('Programmes (ENG)'!U332,HIDE!A:B,2, FALSE)</f>
        <v>Bwrdd Iechyd Prifysgol Bae Abertawe</v>
      </c>
      <c r="V332" s="3" t="str">
        <f>VLOOKUP('Programmes (ENG)'!V332, HIDE!$A:$B, 2, FALSE)</f>
        <v>Ysbyty Treforys</v>
      </c>
      <c r="W332" s="3" t="str">
        <f>VLOOKUP('Programmes (ENG)'!W332, HIDE!$A:$B, 2, FALSE)</f>
        <v>Abertawe</v>
      </c>
      <c r="X332" s="3" t="str">
        <f>VLOOKUP('Programmes (ENG)'!X332,HIDE!G:H, 2, FALSE)</f>
        <v>Llawdriniaeth Gyffredinol</v>
      </c>
      <c r="Y332" s="3" t="str">
        <f t="shared" si="32"/>
        <v>/</v>
      </c>
      <c r="Z332" s="3" t="str">
        <f>IF('Programmes (ENG)'!Z332="","",VLOOKUP('Programmes (ENG)'!Z332, HIDE!G:H, 2, FALSE))</f>
        <v>Llawdriniaeth y Colon a'r Rhefr</v>
      </c>
      <c r="AA332" s="3" t="str">
        <f>IF('Programmes (ENG)'!AA332="Supervisor to be Confirmed",VLOOKUP('Programmes (ENG)'!AA332,HIDE!A:B,2,FALSE),IF('Programmes (ENG)'!AA332="","",'Programmes (ENG)'!AA332))</f>
        <v xml:space="preserve">Mr Dean Harris </v>
      </c>
      <c r="AB332" s="3" t="str">
        <f>'Programmes (ENG)'!AB332</f>
        <v>F1</v>
      </c>
      <c r="AC332" s="10">
        <f>'Programmes (ENG)'!AC332</f>
        <v>45021</v>
      </c>
      <c r="AD332" s="10">
        <f>'Programmes (ENG)'!AD332</f>
        <v>45139</v>
      </c>
      <c r="AE332" s="3" t="str">
        <f>VLOOKUP('Programmes (ENG)'!AE332,HIDE!A:B,2, FALSE)</f>
        <v>Bwrdd Iechyd Prifysgol Bae Abertawe</v>
      </c>
      <c r="AF332" s="3" t="str">
        <f>VLOOKUP('Programmes (ENG)'!AF332, HIDE!$A:$B, 2, FALSE)</f>
        <v>Ysbyty Singleton</v>
      </c>
      <c r="AG332" s="3" t="str">
        <f>VLOOKUP('Programmes (ENG)'!AG332, HIDE!$A:$B, 2, FALSE)</f>
        <v>Abertawe</v>
      </c>
      <c r="AH332" s="3" t="str">
        <f>VLOOKUP('Programmes (ENG)'!AH332,HIDE!G:H, 2, FALSE)</f>
        <v>Hematoleg</v>
      </c>
      <c r="AI332" s="3" t="str">
        <f t="shared" si="33"/>
        <v/>
      </c>
      <c r="AJ332" s="3" t="str">
        <f>IF('Programmes (ENG)'!AJ332="","",VLOOKUP('Programmes (ENG)'!AJ332, HIDE!G:H, 2, FALSE))</f>
        <v/>
      </c>
      <c r="AK332" s="3" t="str">
        <f>IF('Programmes (ENG)'!AK332="Supervisor to be Confirmed",VLOOKUP('Programmes (ENG)'!AK332,HIDE!A:B,2,FALSE),IF('Programmes (ENG)'!AK332="","",'Programmes (ENG)'!AK332))</f>
        <v>Dr Ann Benton</v>
      </c>
      <c r="AL332" s="10" t="str">
        <f>IF('Programmes (ENG)'!AL332="", "", 'Programmes (ENG)'!AL332)</f>
        <v/>
      </c>
      <c r="AM332" s="10" t="str">
        <f>IF('Programmes (ENG)'!AM332="", "", 'Programmes (ENG)'!AM332)</f>
        <v/>
      </c>
      <c r="AN332" s="9" t="str">
        <f>IF('Programmes (ENG)'!AN332="","",VLOOKUP('Programmes (ENG)'!AN332,HIDE!A:B,2,FALSE))</f>
        <v/>
      </c>
      <c r="AO332" s="9" t="str">
        <f>IF('Programmes (ENG)'!AO332="","",VLOOKUP('Programmes (ENG)'!AO332,HIDE!A:B,2,FALSE))</f>
        <v/>
      </c>
      <c r="AP332" s="9" t="str">
        <f>IF('Programmes (ENG)'!AP332="","",VLOOKUP('Programmes (ENG)'!AP332,HIDE!$A:$B,2,FALSE))</f>
        <v/>
      </c>
      <c r="AQ332" s="9" t="str">
        <f t="shared" si="34"/>
        <v/>
      </c>
      <c r="AR332" s="9" t="str">
        <f>IF('Programmes (ENG)'!AR332="","",VLOOKUP('Programmes (ENG)'!AR332,HIDE!A:B,2,FALSE))</f>
        <v/>
      </c>
      <c r="AS332" s="9" t="str">
        <f t="shared" si="35"/>
        <v/>
      </c>
      <c r="AT332" s="9" t="str">
        <f>IF('Programmes (ENG)'!AT332="Supervisor to be Confirmed",VLOOKUP('Programmes (ENG)'!AT332,HIDE!A:B,2,FALSE),IF('Programmes (ENG)'!AT332="","",'Programmes (ENG)'!AT332))</f>
        <v/>
      </c>
    </row>
    <row r="333" spans="1:46" hidden="1" x14ac:dyDescent="0.25">
      <c r="A333" s="3" t="str">
        <f>'Programmes (ENG)'!A333</f>
        <v>FP</v>
      </c>
      <c r="B333" s="3" t="str">
        <f>'Programmes (ENG)'!B333</f>
        <v>F1/7A3/111b</v>
      </c>
      <c r="C333" s="3" t="str">
        <f>'Programmes (ENG)'!C333</f>
        <v>WAL/FP/111b</v>
      </c>
      <c r="D333" s="3" t="s">
        <v>872</v>
      </c>
      <c r="E333" s="5">
        <f>'Programmes (ENG)'!E333</f>
        <v>1</v>
      </c>
      <c r="F333" s="9" t="str">
        <f t="shared" si="30"/>
        <v xml:space="preserve">Hematoleg, Meddygaeth Gyffredinol (Mewnol)/Meddygaeth Anadlol, Llawdriniaeth Gyffredinol/Llawdriniaeth y Colon a'r Rhefr </v>
      </c>
      <c r="G333" s="9" t="str">
        <f>IF('Programmes (ENG)'!G333="Supervisor to be Confirmed",VLOOKUP('Programmes (ENG)'!G333,HIDE!A:B,2,FALSE),IF('Programmes (ENG)'!G333="","",'Programmes (ENG)'!G333))</f>
        <v>Dr Ann Benton</v>
      </c>
      <c r="H333" s="5" t="str">
        <f>'Programmes (ENG)'!H333</f>
        <v>F1</v>
      </c>
      <c r="I333" s="6">
        <f>'Programmes (ENG)'!I333</f>
        <v>44770</v>
      </c>
      <c r="J333" s="6">
        <f>'Programmes (ENG)'!J333</f>
        <v>44901</v>
      </c>
      <c r="K333" s="3" t="str">
        <f>VLOOKUP('Programmes (ENG)'!K333,HIDE!A:B,2, FALSE)</f>
        <v>Bwrdd Iechyd Prifysgol Bae Abertawe</v>
      </c>
      <c r="L333" s="3" t="str">
        <f>VLOOKUP('Programmes (ENG)'!L333, HIDE!$A:$B, 2, FALSE)</f>
        <v>Ysbyty Singleton</v>
      </c>
      <c r="M333" s="3" t="str">
        <f>VLOOKUP('Programmes (ENG)'!M333, HIDE!$A:$B, 2, FALSE)</f>
        <v>Abertawe</v>
      </c>
      <c r="N333" s="3" t="str">
        <f>VLOOKUP('Programmes (ENG)'!N333,HIDE!G:H, 2, FALSE)</f>
        <v>Hematoleg</v>
      </c>
      <c r="O333" s="3" t="str">
        <f t="shared" si="31"/>
        <v/>
      </c>
      <c r="P333" s="3" t="str">
        <f>IF('Programmes (ENG)'!P333="","",VLOOKUP('Programmes (ENG)'!P333, HIDE!G:H, 2, FALSE))</f>
        <v/>
      </c>
      <c r="Q333" s="3" t="str">
        <f>IF('Programmes (ENG)'!Q333="Supervisor to be Confirmed",VLOOKUP('Programmes (ENG)'!Q333,HIDE!A:B,2,FALSE),IF('Programmes (ENG)'!Q333="","",'Programmes (ENG)'!Q333))</f>
        <v>Dr Ann Benton</v>
      </c>
      <c r="R333" s="3" t="str">
        <f>'Programmes (ENG)'!R333</f>
        <v>F1</v>
      </c>
      <c r="S333" s="10">
        <f>'Programmes (ENG)'!S333</f>
        <v>44537</v>
      </c>
      <c r="T333" s="10">
        <f>'Programmes (ENG)'!T333</f>
        <v>45020</v>
      </c>
      <c r="U333" s="3" t="str">
        <f>VLOOKUP('Programmes (ENG)'!U333,HIDE!A:B,2, FALSE)</f>
        <v>Bwrdd Iechyd Prifysgol Bae Abertawe</v>
      </c>
      <c r="V333" s="3" t="str">
        <f>VLOOKUP('Programmes (ENG)'!V333, HIDE!$A:$B, 2, FALSE)</f>
        <v>Ysbyty Singleton</v>
      </c>
      <c r="W333" s="3" t="str">
        <f>VLOOKUP('Programmes (ENG)'!W333, HIDE!$A:$B, 2, FALSE)</f>
        <v>Abertawe</v>
      </c>
      <c r="X333" s="3" t="str">
        <f>VLOOKUP('Programmes (ENG)'!X333,HIDE!G:H, 2, FALSE)</f>
        <v>Meddygaeth Gyffredinol (Mewnol)</v>
      </c>
      <c r="Y333" s="3" t="str">
        <f t="shared" si="32"/>
        <v>/</v>
      </c>
      <c r="Z333" s="3" t="str">
        <f>IF('Programmes (ENG)'!Z333="","",VLOOKUP('Programmes (ENG)'!Z333, HIDE!G:H, 2, FALSE))</f>
        <v>Meddygaeth Anadlol</v>
      </c>
      <c r="AA333" s="3" t="str">
        <f>IF('Programmes (ENG)'!AA333="Supervisor to be Confirmed",VLOOKUP('Programmes (ENG)'!AA333,HIDE!A:B,2,FALSE),IF('Programmes (ENG)'!AA333="","",'Programmes (ENG)'!AA333))</f>
        <v>Dr Narendra Chinnappa</v>
      </c>
      <c r="AB333" s="3" t="str">
        <f>'Programmes (ENG)'!AB333</f>
        <v>F1</v>
      </c>
      <c r="AC333" s="10">
        <f>'Programmes (ENG)'!AC333</f>
        <v>45021</v>
      </c>
      <c r="AD333" s="10">
        <f>'Programmes (ENG)'!AD333</f>
        <v>45139</v>
      </c>
      <c r="AE333" s="3" t="str">
        <f>VLOOKUP('Programmes (ENG)'!AE333,HIDE!A:B,2, FALSE)</f>
        <v>Bwrdd Iechyd Prifysgol Bae Abertawe</v>
      </c>
      <c r="AF333" s="3" t="str">
        <f>VLOOKUP('Programmes (ENG)'!AF333, HIDE!$A:$B, 2, FALSE)</f>
        <v>Ysbyty Treforys</v>
      </c>
      <c r="AG333" s="3" t="str">
        <f>VLOOKUP('Programmes (ENG)'!AG333, HIDE!$A:$B, 2, FALSE)</f>
        <v>Abertawe</v>
      </c>
      <c r="AH333" s="3" t="str">
        <f>VLOOKUP('Programmes (ENG)'!AH333,HIDE!G:H, 2, FALSE)</f>
        <v>Llawdriniaeth Gyffredinol</v>
      </c>
      <c r="AI333" s="3" t="str">
        <f t="shared" si="33"/>
        <v>/</v>
      </c>
      <c r="AJ333" s="3" t="str">
        <f>IF('Programmes (ENG)'!AJ333="","",VLOOKUP('Programmes (ENG)'!AJ333, HIDE!G:H, 2, FALSE))</f>
        <v>Llawdriniaeth y Colon a'r Rhefr</v>
      </c>
      <c r="AK333" s="3" t="str">
        <f>IF('Programmes (ENG)'!AK333="Supervisor to be Confirmed",VLOOKUP('Programmes (ENG)'!AK333,HIDE!A:B,2,FALSE),IF('Programmes (ENG)'!AK333="","",'Programmes (ENG)'!AK333))</f>
        <v xml:space="preserve">Mr Dean Harris </v>
      </c>
      <c r="AL333" s="10" t="str">
        <f>IF('Programmes (ENG)'!AL333="", "", 'Programmes (ENG)'!AL333)</f>
        <v/>
      </c>
      <c r="AM333" s="10" t="str">
        <f>IF('Programmes (ENG)'!AM333="", "", 'Programmes (ENG)'!AM333)</f>
        <v/>
      </c>
      <c r="AN333" s="9" t="str">
        <f>IF('Programmes (ENG)'!AN333="","",VLOOKUP('Programmes (ENG)'!AN333,HIDE!A:B,2,FALSE))</f>
        <v/>
      </c>
      <c r="AO333" s="9" t="str">
        <f>IF('Programmes (ENG)'!AO333="","",VLOOKUP('Programmes (ENG)'!AO333,HIDE!A:B,2,FALSE))</f>
        <v/>
      </c>
      <c r="AP333" s="9" t="str">
        <f>IF('Programmes (ENG)'!AP333="","",VLOOKUP('Programmes (ENG)'!AP333,HIDE!$A:$B,2,FALSE))</f>
        <v/>
      </c>
      <c r="AQ333" s="9" t="str">
        <f t="shared" si="34"/>
        <v/>
      </c>
      <c r="AR333" s="9" t="str">
        <f>IF('Programmes (ENG)'!AR333="","",VLOOKUP('Programmes (ENG)'!AR333,HIDE!A:B,2,FALSE))</f>
        <v/>
      </c>
      <c r="AS333" s="9" t="str">
        <f t="shared" si="35"/>
        <v/>
      </c>
      <c r="AT333" s="9" t="str">
        <f>IF('Programmes (ENG)'!AT333="Supervisor to be Confirmed",VLOOKUP('Programmes (ENG)'!AT333,HIDE!A:B,2,FALSE),IF('Programmes (ENG)'!AT333="","",'Programmes (ENG)'!AT333))</f>
        <v/>
      </c>
    </row>
    <row r="334" spans="1:46" hidden="1" x14ac:dyDescent="0.25">
      <c r="A334" s="3" t="str">
        <f>'Programmes (ENG)'!A334</f>
        <v>FP</v>
      </c>
      <c r="B334" s="3" t="str">
        <f>'Programmes (ENG)'!B334</f>
        <v>F1/7A3/111c</v>
      </c>
      <c r="C334" s="3" t="str">
        <f>'Programmes (ENG)'!C334</f>
        <v>WAL/FP/111c</v>
      </c>
      <c r="D334" s="3" t="s">
        <v>872</v>
      </c>
      <c r="E334" s="5">
        <f>'Programmes (ENG)'!E334</f>
        <v>1</v>
      </c>
      <c r="F334" s="9" t="str">
        <f t="shared" si="30"/>
        <v xml:space="preserve">Llawdriniaeth Gyffredinol/Llawdriniaeth y Colon a'r Rhefr, Hematoleg, Meddygaeth Gyffredinol (Mewnol)/Meddygaeth Anadlol </v>
      </c>
      <c r="G334" s="9" t="str">
        <f>IF('Programmes (ENG)'!G334="Supervisor to be Confirmed",VLOOKUP('Programmes (ENG)'!G334,HIDE!A:B,2,FALSE),IF('Programmes (ENG)'!G334="","",'Programmes (ENG)'!G334))</f>
        <v xml:space="preserve">Mr Dean Harris </v>
      </c>
      <c r="H334" s="5" t="str">
        <f>'Programmes (ENG)'!H334</f>
        <v>F1</v>
      </c>
      <c r="I334" s="6">
        <f>'Programmes (ENG)'!I334</f>
        <v>44770</v>
      </c>
      <c r="J334" s="6">
        <f>'Programmes (ENG)'!J334</f>
        <v>44901</v>
      </c>
      <c r="K334" s="3" t="str">
        <f>VLOOKUP('Programmes (ENG)'!K334,HIDE!A:B,2, FALSE)</f>
        <v>Bwrdd Iechyd Prifysgol Bae Abertawe</v>
      </c>
      <c r="L334" s="3" t="str">
        <f>VLOOKUP('Programmes (ENG)'!L334, HIDE!$A:$B, 2, FALSE)</f>
        <v>Ysbyty Treforys</v>
      </c>
      <c r="M334" s="3" t="str">
        <f>VLOOKUP('Programmes (ENG)'!M334, HIDE!$A:$B, 2, FALSE)</f>
        <v>Abertawe</v>
      </c>
      <c r="N334" s="3" t="str">
        <f>VLOOKUP('Programmes (ENG)'!N334,HIDE!G:H, 2, FALSE)</f>
        <v>Llawdriniaeth Gyffredinol</v>
      </c>
      <c r="O334" s="3" t="str">
        <f t="shared" si="31"/>
        <v>/</v>
      </c>
      <c r="P334" s="3" t="str">
        <f>IF('Programmes (ENG)'!P334="","",VLOOKUP('Programmes (ENG)'!P334, HIDE!G:H, 2, FALSE))</f>
        <v>Llawdriniaeth y Colon a'r Rhefr</v>
      </c>
      <c r="Q334" s="3" t="str">
        <f>IF('Programmes (ENG)'!Q334="Supervisor to be Confirmed",VLOOKUP('Programmes (ENG)'!Q334,HIDE!A:B,2,FALSE),IF('Programmes (ENG)'!Q334="","",'Programmes (ENG)'!Q334))</f>
        <v xml:space="preserve">Mr Dean Harris </v>
      </c>
      <c r="R334" s="3" t="str">
        <f>'Programmes (ENG)'!R334</f>
        <v>F1</v>
      </c>
      <c r="S334" s="10">
        <f>'Programmes (ENG)'!S334</f>
        <v>44537</v>
      </c>
      <c r="T334" s="10">
        <f>'Programmes (ENG)'!T334</f>
        <v>45020</v>
      </c>
      <c r="U334" s="3" t="str">
        <f>VLOOKUP('Programmes (ENG)'!U334,HIDE!A:B,2, FALSE)</f>
        <v>Bwrdd Iechyd Prifysgol Bae Abertawe</v>
      </c>
      <c r="V334" s="3" t="str">
        <f>VLOOKUP('Programmes (ENG)'!V334, HIDE!$A:$B, 2, FALSE)</f>
        <v>Ysbyty Singleton</v>
      </c>
      <c r="W334" s="3" t="str">
        <f>VLOOKUP('Programmes (ENG)'!W334, HIDE!$A:$B, 2, FALSE)</f>
        <v>Abertawe</v>
      </c>
      <c r="X334" s="3" t="str">
        <f>VLOOKUP('Programmes (ENG)'!X334,HIDE!G:H, 2, FALSE)</f>
        <v>Hematoleg</v>
      </c>
      <c r="Y334" s="3" t="str">
        <f t="shared" si="32"/>
        <v/>
      </c>
      <c r="Z334" s="3" t="str">
        <f>IF('Programmes (ENG)'!Z334="","",VLOOKUP('Programmes (ENG)'!Z334, HIDE!G:H, 2, FALSE))</f>
        <v/>
      </c>
      <c r="AA334" s="3" t="str">
        <f>IF('Programmes (ENG)'!AA334="Supervisor to be Confirmed",VLOOKUP('Programmes (ENG)'!AA334,HIDE!A:B,2,FALSE),IF('Programmes (ENG)'!AA334="","",'Programmes (ENG)'!AA334))</f>
        <v>Dr Ann Benton</v>
      </c>
      <c r="AB334" s="3" t="str">
        <f>'Programmes (ENG)'!AB334</f>
        <v>F1</v>
      </c>
      <c r="AC334" s="10">
        <f>'Programmes (ENG)'!AC334</f>
        <v>45021</v>
      </c>
      <c r="AD334" s="10">
        <f>'Programmes (ENG)'!AD334</f>
        <v>45139</v>
      </c>
      <c r="AE334" s="3" t="str">
        <f>VLOOKUP('Programmes (ENG)'!AE334,HIDE!A:B,2, FALSE)</f>
        <v>Bwrdd Iechyd Prifysgol Bae Abertawe</v>
      </c>
      <c r="AF334" s="3" t="str">
        <f>VLOOKUP('Programmes (ENG)'!AF334, HIDE!$A:$B, 2, FALSE)</f>
        <v>Ysbyty Singleton</v>
      </c>
      <c r="AG334" s="3" t="str">
        <f>VLOOKUP('Programmes (ENG)'!AG334, HIDE!$A:$B, 2, FALSE)</f>
        <v>Abertawe</v>
      </c>
      <c r="AH334" s="3" t="str">
        <f>VLOOKUP('Programmes (ENG)'!AH334,HIDE!G:H, 2, FALSE)</f>
        <v>Meddygaeth Gyffredinol (Mewnol)</v>
      </c>
      <c r="AI334" s="3" t="str">
        <f t="shared" si="33"/>
        <v>/</v>
      </c>
      <c r="AJ334" s="3" t="str">
        <f>IF('Programmes (ENG)'!AJ334="","",VLOOKUP('Programmes (ENG)'!AJ334, HIDE!G:H, 2, FALSE))</f>
        <v>Meddygaeth Anadlol</v>
      </c>
      <c r="AK334" s="3" t="str">
        <f>IF('Programmes (ENG)'!AK334="Supervisor to be Confirmed",VLOOKUP('Programmes (ENG)'!AK334,HIDE!A:B,2,FALSE),IF('Programmes (ENG)'!AK334="","",'Programmes (ENG)'!AK334))</f>
        <v>Dr Narendra Chinnappa</v>
      </c>
      <c r="AL334" s="10" t="str">
        <f>IF('Programmes (ENG)'!AL334="", "", 'Programmes (ENG)'!AL334)</f>
        <v/>
      </c>
      <c r="AM334" s="10" t="str">
        <f>IF('Programmes (ENG)'!AM334="", "", 'Programmes (ENG)'!AM334)</f>
        <v/>
      </c>
      <c r="AN334" s="9" t="str">
        <f>IF('Programmes (ENG)'!AN334="","",VLOOKUP('Programmes (ENG)'!AN334,HIDE!A:B,2,FALSE))</f>
        <v/>
      </c>
      <c r="AO334" s="9" t="str">
        <f>IF('Programmes (ENG)'!AO334="","",VLOOKUP('Programmes (ENG)'!AO334,HIDE!A:B,2,FALSE))</f>
        <v/>
      </c>
      <c r="AP334" s="9" t="str">
        <f>IF('Programmes (ENG)'!AP334="","",VLOOKUP('Programmes (ENG)'!AP334,HIDE!$A:$B,2,FALSE))</f>
        <v/>
      </c>
      <c r="AQ334" s="9" t="str">
        <f t="shared" si="34"/>
        <v/>
      </c>
      <c r="AR334" s="9" t="str">
        <f>IF('Programmes (ENG)'!AR334="","",VLOOKUP('Programmes (ENG)'!AR334,HIDE!A:B,2,FALSE))</f>
        <v/>
      </c>
      <c r="AS334" s="9" t="str">
        <f t="shared" si="35"/>
        <v/>
      </c>
      <c r="AT334" s="9" t="str">
        <f>IF('Programmes (ENG)'!AT334="Supervisor to be Confirmed",VLOOKUP('Programmes (ENG)'!AT334,HIDE!A:B,2,FALSE),IF('Programmes (ENG)'!AT334="","",'Programmes (ENG)'!AT334))</f>
        <v/>
      </c>
    </row>
    <row r="335" spans="1:46" hidden="1" x14ac:dyDescent="0.25">
      <c r="A335" s="3" t="str">
        <f>'Programmes (ENG)'!A335</f>
        <v>FP</v>
      </c>
      <c r="B335" s="3" t="str">
        <f>'Programmes (ENG)'!B335</f>
        <v>F1/7A3/112a</v>
      </c>
      <c r="C335" s="3" t="str">
        <f>'Programmes (ENG)'!C335</f>
        <v>WAL/FP/112a</v>
      </c>
      <c r="D335" s="3" t="s">
        <v>872</v>
      </c>
      <c r="E335" s="5">
        <f>'Programmes (ENG)'!E335</f>
        <v>1</v>
      </c>
      <c r="F335" s="9" t="str">
        <f t="shared" si="30"/>
        <v xml:space="preserve">Meddygaeth Gyffredinol (Mewnol)/Meddygaeth Strôc, Llawdriniaeth Gyffredinol/Llawdriniaeth y Colon a'r Rhefr, Endocrinoleg a Diabetes Mellitus </v>
      </c>
      <c r="G335" s="9" t="str">
        <f>IF('Programmes (ENG)'!G335="Supervisor to be Confirmed",VLOOKUP('Programmes (ENG)'!G335,HIDE!A:B,2,FALSE),IF('Programmes (ENG)'!G335="","",'Programmes (ENG)'!G335))</f>
        <v>Dr Osama Taweel</v>
      </c>
      <c r="H335" s="5" t="str">
        <f>'Programmes (ENG)'!H335</f>
        <v>F1</v>
      </c>
      <c r="I335" s="6">
        <f>'Programmes (ENG)'!I335</f>
        <v>44770</v>
      </c>
      <c r="J335" s="6">
        <f>'Programmes (ENG)'!J335</f>
        <v>44901</v>
      </c>
      <c r="K335" s="3" t="str">
        <f>VLOOKUP('Programmes (ENG)'!K335,HIDE!A:B,2, FALSE)</f>
        <v>Bwrdd Iechyd Prifysgol Bae Abertawe</v>
      </c>
      <c r="L335" s="3" t="str">
        <f>VLOOKUP('Programmes (ENG)'!L335, HIDE!$A:$B, 2, FALSE)</f>
        <v>Ysbyty Singleton</v>
      </c>
      <c r="M335" s="3" t="str">
        <f>VLOOKUP('Programmes (ENG)'!M335, HIDE!$A:$B, 2, FALSE)</f>
        <v>Abertawe</v>
      </c>
      <c r="N335" s="3" t="str">
        <f>VLOOKUP('Programmes (ENG)'!N335,HIDE!G:H, 2, FALSE)</f>
        <v>Meddygaeth Gyffredinol (Mewnol)</v>
      </c>
      <c r="O335" s="3" t="str">
        <f t="shared" si="31"/>
        <v>/</v>
      </c>
      <c r="P335" s="3" t="str">
        <f>IF('Programmes (ENG)'!P335="","",VLOOKUP('Programmes (ENG)'!P335, HIDE!G:H, 2, FALSE))</f>
        <v>Meddygaeth Strôc</v>
      </c>
      <c r="Q335" s="3" t="str">
        <f>IF('Programmes (ENG)'!Q335="Supervisor to be Confirmed",VLOOKUP('Programmes (ENG)'!Q335,HIDE!A:B,2,FALSE),IF('Programmes (ENG)'!Q335="","",'Programmes (ENG)'!Q335))</f>
        <v>Dr Osama Taweel</v>
      </c>
      <c r="R335" s="3" t="str">
        <f>'Programmes (ENG)'!R335</f>
        <v>F1</v>
      </c>
      <c r="S335" s="10">
        <f>'Programmes (ENG)'!S335</f>
        <v>44537</v>
      </c>
      <c r="T335" s="10">
        <f>'Programmes (ENG)'!T335</f>
        <v>45020</v>
      </c>
      <c r="U335" s="3" t="str">
        <f>VLOOKUP('Programmes (ENG)'!U335,HIDE!A:B,2, FALSE)</f>
        <v>Bwrdd Iechyd Prifysgol Bae Abertawe</v>
      </c>
      <c r="V335" s="3" t="str">
        <f>VLOOKUP('Programmes (ENG)'!V335, HIDE!$A:$B, 2, FALSE)</f>
        <v>Ysbyty Treforys</v>
      </c>
      <c r="W335" s="3" t="str">
        <f>VLOOKUP('Programmes (ENG)'!W335, HIDE!$A:$B, 2, FALSE)</f>
        <v>Abertawe</v>
      </c>
      <c r="X335" s="3" t="str">
        <f>VLOOKUP('Programmes (ENG)'!X335,HIDE!G:H, 2, FALSE)</f>
        <v>Llawdriniaeth Gyffredinol</v>
      </c>
      <c r="Y335" s="3" t="str">
        <f t="shared" si="32"/>
        <v>/</v>
      </c>
      <c r="Z335" s="3" t="str">
        <f>IF('Programmes (ENG)'!Z335="","",VLOOKUP('Programmes (ENG)'!Z335, HIDE!G:H, 2, FALSE))</f>
        <v>Llawdriniaeth y Colon a'r Rhefr</v>
      </c>
      <c r="AA335" s="3" t="str">
        <f>IF('Programmes (ENG)'!AA335="Supervisor to be Confirmed",VLOOKUP('Programmes (ENG)'!AA335,HIDE!A:B,2,FALSE),IF('Programmes (ENG)'!AA335="","",'Programmes (ENG)'!AA335))</f>
        <v>Mr Daniel Hanratty</v>
      </c>
      <c r="AB335" s="3" t="str">
        <f>'Programmes (ENG)'!AB335</f>
        <v>F1</v>
      </c>
      <c r="AC335" s="10">
        <f>'Programmes (ENG)'!AC335</f>
        <v>45021</v>
      </c>
      <c r="AD335" s="10">
        <f>'Programmes (ENG)'!AD335</f>
        <v>45139</v>
      </c>
      <c r="AE335" s="3" t="str">
        <f>VLOOKUP('Programmes (ENG)'!AE335,HIDE!A:B,2, FALSE)</f>
        <v>Bwrdd Iechyd Prifysgol Bae Abertawe</v>
      </c>
      <c r="AF335" s="3" t="str">
        <f>VLOOKUP('Programmes (ENG)'!AF335, HIDE!$A:$B, 2, FALSE)</f>
        <v>Ysbyty Singleton</v>
      </c>
      <c r="AG335" s="3" t="str">
        <f>VLOOKUP('Programmes (ENG)'!AG335, HIDE!$A:$B, 2, FALSE)</f>
        <v>Abertawe</v>
      </c>
      <c r="AH335" s="3" t="str">
        <f>VLOOKUP('Programmes (ENG)'!AH335,HIDE!G:H, 2, FALSE)</f>
        <v>Endocrinoleg a Diabetes Mellitus</v>
      </c>
      <c r="AI335" s="3" t="str">
        <f t="shared" si="33"/>
        <v/>
      </c>
      <c r="AJ335" s="3" t="str">
        <f>IF('Programmes (ENG)'!AJ335="","",VLOOKUP('Programmes (ENG)'!AJ335, HIDE!G:H, 2, FALSE))</f>
        <v/>
      </c>
      <c r="AK335" s="3" t="str">
        <f>IF('Programmes (ENG)'!AK335="Supervisor to be Confirmed",VLOOKUP('Programmes (ENG)'!AK335,HIDE!A:B,2,FALSE),IF('Programmes (ENG)'!AK335="","",'Programmes (ENG)'!AK335))</f>
        <v xml:space="preserve">Mr Rajesh Peter </v>
      </c>
      <c r="AL335" s="10" t="str">
        <f>IF('Programmes (ENG)'!AL335="", "", 'Programmes (ENG)'!AL335)</f>
        <v/>
      </c>
      <c r="AM335" s="10" t="str">
        <f>IF('Programmes (ENG)'!AM335="", "", 'Programmes (ENG)'!AM335)</f>
        <v/>
      </c>
      <c r="AN335" s="9" t="str">
        <f>IF('Programmes (ENG)'!AN335="","",VLOOKUP('Programmes (ENG)'!AN335,HIDE!A:B,2,FALSE))</f>
        <v/>
      </c>
      <c r="AO335" s="9" t="str">
        <f>IF('Programmes (ENG)'!AO335="","",VLOOKUP('Programmes (ENG)'!AO335,HIDE!A:B,2,FALSE))</f>
        <v/>
      </c>
      <c r="AP335" s="9" t="str">
        <f>IF('Programmes (ENG)'!AP335="","",VLOOKUP('Programmes (ENG)'!AP335,HIDE!$A:$B,2,FALSE))</f>
        <v/>
      </c>
      <c r="AQ335" s="9" t="str">
        <f t="shared" si="34"/>
        <v/>
      </c>
      <c r="AR335" s="9" t="str">
        <f>IF('Programmes (ENG)'!AR335="","",VLOOKUP('Programmes (ENG)'!AR335,HIDE!A:B,2,FALSE))</f>
        <v/>
      </c>
      <c r="AS335" s="9" t="str">
        <f t="shared" si="35"/>
        <v/>
      </c>
      <c r="AT335" s="9" t="str">
        <f>IF('Programmes (ENG)'!AT335="Supervisor to be Confirmed",VLOOKUP('Programmes (ENG)'!AT335,HIDE!A:B,2,FALSE),IF('Programmes (ENG)'!AT335="","",'Programmes (ENG)'!AT335))</f>
        <v/>
      </c>
    </row>
    <row r="336" spans="1:46" hidden="1" x14ac:dyDescent="0.25">
      <c r="A336" s="3" t="str">
        <f>'Programmes (ENG)'!A336</f>
        <v>FP</v>
      </c>
      <c r="B336" s="3" t="str">
        <f>'Programmes (ENG)'!B336</f>
        <v>F1/7A3/112b</v>
      </c>
      <c r="C336" s="3" t="str">
        <f>'Programmes (ENG)'!C336</f>
        <v>WAL/FP/112b</v>
      </c>
      <c r="D336" s="3" t="s">
        <v>872</v>
      </c>
      <c r="E336" s="5">
        <f>'Programmes (ENG)'!E336</f>
        <v>1</v>
      </c>
      <c r="F336" s="9" t="str">
        <f t="shared" si="30"/>
        <v xml:space="preserve">Endocrinoleg a Diabetes Mellitus, Meddygaeth Gyffredinol (Mewnol)/Meddygaeth Strôc, Llawdriniaeth Gyffredinol/Llawdriniaeth y Colon a'r Rhefr </v>
      </c>
      <c r="G336" s="9" t="str">
        <f>IF('Programmes (ENG)'!G336="Supervisor to be Confirmed",VLOOKUP('Programmes (ENG)'!G336,HIDE!A:B,2,FALSE),IF('Programmes (ENG)'!G336="","",'Programmes (ENG)'!G336))</f>
        <v xml:space="preserve">Mr Rajesh Peter </v>
      </c>
      <c r="H336" s="5" t="str">
        <f>'Programmes (ENG)'!H336</f>
        <v>F1</v>
      </c>
      <c r="I336" s="6">
        <f>'Programmes (ENG)'!I336</f>
        <v>44770</v>
      </c>
      <c r="J336" s="6">
        <f>'Programmes (ENG)'!J336</f>
        <v>44901</v>
      </c>
      <c r="K336" s="3" t="str">
        <f>VLOOKUP('Programmes (ENG)'!K336,HIDE!A:B,2, FALSE)</f>
        <v>Bwrdd Iechyd Prifysgol Bae Abertawe</v>
      </c>
      <c r="L336" s="3" t="str">
        <f>VLOOKUP('Programmes (ENG)'!L336, HIDE!$A:$B, 2, FALSE)</f>
        <v>Ysbyty Singleton</v>
      </c>
      <c r="M336" s="3" t="str">
        <f>VLOOKUP('Programmes (ENG)'!M336, HIDE!$A:$B, 2, FALSE)</f>
        <v>Abertawe</v>
      </c>
      <c r="N336" s="3" t="str">
        <f>VLOOKUP('Programmes (ENG)'!N336,HIDE!G:H, 2, FALSE)</f>
        <v>Endocrinoleg a Diabetes Mellitus</v>
      </c>
      <c r="O336" s="3" t="str">
        <f t="shared" si="31"/>
        <v/>
      </c>
      <c r="P336" s="3" t="str">
        <f>IF('Programmes (ENG)'!P336="","",VLOOKUP('Programmes (ENG)'!P336, HIDE!G:H, 2, FALSE))</f>
        <v/>
      </c>
      <c r="Q336" s="3" t="str">
        <f>IF('Programmes (ENG)'!Q336="Supervisor to be Confirmed",VLOOKUP('Programmes (ENG)'!Q336,HIDE!A:B,2,FALSE),IF('Programmes (ENG)'!Q336="","",'Programmes (ENG)'!Q336))</f>
        <v xml:space="preserve">Mr Rajesh Peter </v>
      </c>
      <c r="R336" s="3" t="str">
        <f>'Programmes (ENG)'!R336</f>
        <v>F1</v>
      </c>
      <c r="S336" s="10">
        <f>'Programmes (ENG)'!S336</f>
        <v>44537</v>
      </c>
      <c r="T336" s="10">
        <f>'Programmes (ENG)'!T336</f>
        <v>45020</v>
      </c>
      <c r="U336" s="3" t="str">
        <f>VLOOKUP('Programmes (ENG)'!U336,HIDE!A:B,2, FALSE)</f>
        <v>Bwrdd Iechyd Prifysgol Bae Abertawe</v>
      </c>
      <c r="V336" s="3" t="str">
        <f>VLOOKUP('Programmes (ENG)'!V336, HIDE!$A:$B, 2, FALSE)</f>
        <v>Ysbyty Singleton</v>
      </c>
      <c r="W336" s="3" t="str">
        <f>VLOOKUP('Programmes (ENG)'!W336, HIDE!$A:$B, 2, FALSE)</f>
        <v>Abertawe</v>
      </c>
      <c r="X336" s="3" t="str">
        <f>VLOOKUP('Programmes (ENG)'!X336,HIDE!G:H, 2, FALSE)</f>
        <v>Meddygaeth Gyffredinol (Mewnol)</v>
      </c>
      <c r="Y336" s="3" t="str">
        <f t="shared" si="32"/>
        <v>/</v>
      </c>
      <c r="Z336" s="3" t="str">
        <f>IF('Programmes (ENG)'!Z336="","",VLOOKUP('Programmes (ENG)'!Z336, HIDE!G:H, 2, FALSE))</f>
        <v>Meddygaeth Strôc</v>
      </c>
      <c r="AA336" s="3" t="str">
        <f>IF('Programmes (ENG)'!AA336="Supervisor to be Confirmed",VLOOKUP('Programmes (ENG)'!AA336,HIDE!A:B,2,FALSE),IF('Programmes (ENG)'!AA336="","",'Programmes (ENG)'!AA336))</f>
        <v>Dr Osama Taweel</v>
      </c>
      <c r="AB336" s="3" t="str">
        <f>'Programmes (ENG)'!AB336</f>
        <v>F1</v>
      </c>
      <c r="AC336" s="10">
        <f>'Programmes (ENG)'!AC336</f>
        <v>45021</v>
      </c>
      <c r="AD336" s="10">
        <f>'Programmes (ENG)'!AD336</f>
        <v>45139</v>
      </c>
      <c r="AE336" s="3" t="str">
        <f>VLOOKUP('Programmes (ENG)'!AE336,HIDE!A:B,2, FALSE)</f>
        <v>Bwrdd Iechyd Prifysgol Bae Abertawe</v>
      </c>
      <c r="AF336" s="3" t="str">
        <f>VLOOKUP('Programmes (ENG)'!AF336, HIDE!$A:$B, 2, FALSE)</f>
        <v>Ysbyty Treforys</v>
      </c>
      <c r="AG336" s="3" t="str">
        <f>VLOOKUP('Programmes (ENG)'!AG336, HIDE!$A:$B, 2, FALSE)</f>
        <v>Abertawe</v>
      </c>
      <c r="AH336" s="3" t="str">
        <f>VLOOKUP('Programmes (ENG)'!AH336,HIDE!G:H, 2, FALSE)</f>
        <v>Llawdriniaeth Gyffredinol</v>
      </c>
      <c r="AI336" s="3" t="str">
        <f t="shared" si="33"/>
        <v>/</v>
      </c>
      <c r="AJ336" s="3" t="str">
        <f>IF('Programmes (ENG)'!AJ336="","",VLOOKUP('Programmes (ENG)'!AJ336, HIDE!G:H, 2, FALSE))</f>
        <v>Llawdriniaeth y Colon a'r Rhefr</v>
      </c>
      <c r="AK336" s="3" t="str">
        <f>IF('Programmes (ENG)'!AK336="Supervisor to be Confirmed",VLOOKUP('Programmes (ENG)'!AK336,HIDE!A:B,2,FALSE),IF('Programmes (ENG)'!AK336="","",'Programmes (ENG)'!AK336))</f>
        <v>Mr Daniel Hanratty</v>
      </c>
      <c r="AL336" s="10" t="str">
        <f>IF('Programmes (ENG)'!AL336="", "", 'Programmes (ENG)'!AL336)</f>
        <v/>
      </c>
      <c r="AM336" s="10" t="str">
        <f>IF('Programmes (ENG)'!AM336="", "", 'Programmes (ENG)'!AM336)</f>
        <v/>
      </c>
      <c r="AN336" s="9" t="str">
        <f>IF('Programmes (ENG)'!AN336="","",VLOOKUP('Programmes (ENG)'!AN336,HIDE!A:B,2,FALSE))</f>
        <v/>
      </c>
      <c r="AO336" s="9" t="str">
        <f>IF('Programmes (ENG)'!AO336="","",VLOOKUP('Programmes (ENG)'!AO336,HIDE!A:B,2,FALSE))</f>
        <v/>
      </c>
      <c r="AP336" s="9" t="str">
        <f>IF('Programmes (ENG)'!AP336="","",VLOOKUP('Programmes (ENG)'!AP336,HIDE!$A:$B,2,FALSE))</f>
        <v/>
      </c>
      <c r="AQ336" s="9" t="str">
        <f t="shared" si="34"/>
        <v/>
      </c>
      <c r="AR336" s="9" t="str">
        <f>IF('Programmes (ENG)'!AR336="","",VLOOKUP('Programmes (ENG)'!AR336,HIDE!A:B,2,FALSE))</f>
        <v/>
      </c>
      <c r="AS336" s="9" t="str">
        <f t="shared" si="35"/>
        <v/>
      </c>
      <c r="AT336" s="9" t="str">
        <f>IF('Programmes (ENG)'!AT336="Supervisor to be Confirmed",VLOOKUP('Programmes (ENG)'!AT336,HIDE!A:B,2,FALSE),IF('Programmes (ENG)'!AT336="","",'Programmes (ENG)'!AT336))</f>
        <v/>
      </c>
    </row>
    <row r="337" spans="1:46" hidden="1" x14ac:dyDescent="0.25">
      <c r="A337" s="3" t="str">
        <f>'Programmes (ENG)'!A337</f>
        <v>FP</v>
      </c>
      <c r="B337" s="3" t="str">
        <f>'Programmes (ENG)'!B337</f>
        <v>F1/7A3/112c</v>
      </c>
      <c r="C337" s="3" t="str">
        <f>'Programmes (ENG)'!C337</f>
        <v>WAL/FP/112c</v>
      </c>
      <c r="D337" s="3" t="s">
        <v>872</v>
      </c>
      <c r="E337" s="5">
        <f>'Programmes (ENG)'!E337</f>
        <v>1</v>
      </c>
      <c r="F337" s="9" t="str">
        <f t="shared" si="30"/>
        <v xml:space="preserve">Llawdriniaeth Gyffredinol/Llawdriniaeth y Colon a'r Rhefr, Endocrinoleg a Diabetes Mellitus, Meddygaeth Gyffredinol (Mewnol)/Meddygaeth Strôc </v>
      </c>
      <c r="G337" s="9" t="str">
        <f>IF('Programmes (ENG)'!G337="Supervisor to be Confirmed",VLOOKUP('Programmes (ENG)'!G337,HIDE!A:B,2,FALSE),IF('Programmes (ENG)'!G337="","",'Programmes (ENG)'!G337))</f>
        <v>Mr Daniel Hanratty</v>
      </c>
      <c r="H337" s="5" t="str">
        <f>'Programmes (ENG)'!H337</f>
        <v>F1</v>
      </c>
      <c r="I337" s="6">
        <f>'Programmes (ENG)'!I337</f>
        <v>44770</v>
      </c>
      <c r="J337" s="6">
        <f>'Programmes (ENG)'!J337</f>
        <v>44901</v>
      </c>
      <c r="K337" s="3" t="str">
        <f>VLOOKUP('Programmes (ENG)'!K337,HIDE!A:B,2, FALSE)</f>
        <v>Bwrdd Iechyd Prifysgol Bae Abertawe</v>
      </c>
      <c r="L337" s="3" t="str">
        <f>VLOOKUP('Programmes (ENG)'!L337, HIDE!$A:$B, 2, FALSE)</f>
        <v>Ysbyty Treforys</v>
      </c>
      <c r="M337" s="3" t="str">
        <f>VLOOKUP('Programmes (ENG)'!M337, HIDE!$A:$B, 2, FALSE)</f>
        <v>Abertawe</v>
      </c>
      <c r="N337" s="3" t="str">
        <f>VLOOKUP('Programmes (ENG)'!N337,HIDE!G:H, 2, FALSE)</f>
        <v>Llawdriniaeth Gyffredinol</v>
      </c>
      <c r="O337" s="3" t="str">
        <f t="shared" si="31"/>
        <v>/</v>
      </c>
      <c r="P337" s="3" t="str">
        <f>IF('Programmes (ENG)'!P337="","",VLOOKUP('Programmes (ENG)'!P337, HIDE!G:H, 2, FALSE))</f>
        <v>Llawdriniaeth y Colon a'r Rhefr</v>
      </c>
      <c r="Q337" s="3" t="str">
        <f>IF('Programmes (ENG)'!Q337="Supervisor to be Confirmed",VLOOKUP('Programmes (ENG)'!Q337,HIDE!A:B,2,FALSE),IF('Programmes (ENG)'!Q337="","",'Programmes (ENG)'!Q337))</f>
        <v>Mr Daniel Hanratty</v>
      </c>
      <c r="R337" s="3" t="str">
        <f>'Programmes (ENG)'!R337</f>
        <v>F1</v>
      </c>
      <c r="S337" s="10">
        <f>'Programmes (ENG)'!S337</f>
        <v>44537</v>
      </c>
      <c r="T337" s="10">
        <f>'Programmes (ENG)'!T337</f>
        <v>45020</v>
      </c>
      <c r="U337" s="3" t="str">
        <f>VLOOKUP('Programmes (ENG)'!U337,HIDE!A:B,2, FALSE)</f>
        <v>Bwrdd Iechyd Prifysgol Bae Abertawe</v>
      </c>
      <c r="V337" s="3" t="str">
        <f>VLOOKUP('Programmes (ENG)'!V337, HIDE!$A:$B, 2, FALSE)</f>
        <v>Ysbyty Singleton</v>
      </c>
      <c r="W337" s="3" t="str">
        <f>VLOOKUP('Programmes (ENG)'!W337, HIDE!$A:$B, 2, FALSE)</f>
        <v>Abertawe</v>
      </c>
      <c r="X337" s="3" t="str">
        <f>VLOOKUP('Programmes (ENG)'!X337,HIDE!G:H, 2, FALSE)</f>
        <v>Endocrinoleg a Diabetes Mellitus</v>
      </c>
      <c r="Y337" s="3" t="str">
        <f t="shared" si="32"/>
        <v/>
      </c>
      <c r="Z337" s="3" t="str">
        <f>IF('Programmes (ENG)'!Z337="","",VLOOKUP('Programmes (ENG)'!Z337, HIDE!G:H, 2, FALSE))</f>
        <v/>
      </c>
      <c r="AA337" s="3" t="str">
        <f>IF('Programmes (ENG)'!AA337="Supervisor to be Confirmed",VLOOKUP('Programmes (ENG)'!AA337,HIDE!A:B,2,FALSE),IF('Programmes (ENG)'!AA337="","",'Programmes (ENG)'!AA337))</f>
        <v xml:space="preserve">Mr Rajesh Peter </v>
      </c>
      <c r="AB337" s="3" t="str">
        <f>'Programmes (ENG)'!AB337</f>
        <v>F1</v>
      </c>
      <c r="AC337" s="10">
        <f>'Programmes (ENG)'!AC337</f>
        <v>45021</v>
      </c>
      <c r="AD337" s="10">
        <f>'Programmes (ENG)'!AD337</f>
        <v>45139</v>
      </c>
      <c r="AE337" s="3" t="str">
        <f>VLOOKUP('Programmes (ENG)'!AE337,HIDE!A:B,2, FALSE)</f>
        <v>Bwrdd Iechyd Prifysgol Bae Abertawe</v>
      </c>
      <c r="AF337" s="3" t="str">
        <f>VLOOKUP('Programmes (ENG)'!AF337, HIDE!$A:$B, 2, FALSE)</f>
        <v>Ysbyty Singleton</v>
      </c>
      <c r="AG337" s="3" t="str">
        <f>VLOOKUP('Programmes (ENG)'!AG337, HIDE!$A:$B, 2, FALSE)</f>
        <v>Abertawe</v>
      </c>
      <c r="AH337" s="3" t="str">
        <f>VLOOKUP('Programmes (ENG)'!AH337,HIDE!G:H, 2, FALSE)</f>
        <v>Meddygaeth Gyffredinol (Mewnol)</v>
      </c>
      <c r="AI337" s="3" t="str">
        <f t="shared" si="33"/>
        <v>/</v>
      </c>
      <c r="AJ337" s="3" t="str">
        <f>IF('Programmes (ENG)'!AJ337="","",VLOOKUP('Programmes (ENG)'!AJ337, HIDE!G:H, 2, FALSE))</f>
        <v>Meddygaeth Strôc</v>
      </c>
      <c r="AK337" s="3" t="str">
        <f>IF('Programmes (ENG)'!AK337="Supervisor to be Confirmed",VLOOKUP('Programmes (ENG)'!AK337,HIDE!A:B,2,FALSE),IF('Programmes (ENG)'!AK337="","",'Programmes (ENG)'!AK337))</f>
        <v>Dr Osama Taweel</v>
      </c>
      <c r="AL337" s="10" t="str">
        <f>IF('Programmes (ENG)'!AL337="", "", 'Programmes (ENG)'!AL337)</f>
        <v/>
      </c>
      <c r="AM337" s="10" t="str">
        <f>IF('Programmes (ENG)'!AM337="", "", 'Programmes (ENG)'!AM337)</f>
        <v/>
      </c>
      <c r="AN337" s="9" t="str">
        <f>IF('Programmes (ENG)'!AN337="","",VLOOKUP('Programmes (ENG)'!AN337,HIDE!A:B,2,FALSE))</f>
        <v/>
      </c>
      <c r="AO337" s="9" t="str">
        <f>IF('Programmes (ENG)'!AO337="","",VLOOKUP('Programmes (ENG)'!AO337,HIDE!A:B,2,FALSE))</f>
        <v/>
      </c>
      <c r="AP337" s="9" t="str">
        <f>IF('Programmes (ENG)'!AP337="","",VLOOKUP('Programmes (ENG)'!AP337,HIDE!$A:$B,2,FALSE))</f>
        <v/>
      </c>
      <c r="AQ337" s="9" t="str">
        <f t="shared" si="34"/>
        <v/>
      </c>
      <c r="AR337" s="9" t="str">
        <f>IF('Programmes (ENG)'!AR337="","",VLOOKUP('Programmes (ENG)'!AR337,HIDE!A:B,2,FALSE))</f>
        <v/>
      </c>
      <c r="AS337" s="9" t="str">
        <f t="shared" si="35"/>
        <v/>
      </c>
      <c r="AT337" s="9" t="str">
        <f>IF('Programmes (ENG)'!AT337="Supervisor to be Confirmed",VLOOKUP('Programmes (ENG)'!AT337,HIDE!A:B,2,FALSE),IF('Programmes (ENG)'!AT337="","",'Programmes (ENG)'!AT337))</f>
        <v/>
      </c>
    </row>
    <row r="338" spans="1:46" hidden="1" x14ac:dyDescent="0.25">
      <c r="A338" s="3" t="str">
        <f>'Programmes (ENG)'!A338</f>
        <v>FP</v>
      </c>
      <c r="B338" s="3" t="str">
        <f>'Programmes (ENG)'!B338</f>
        <v>F1/7A3/113a</v>
      </c>
      <c r="C338" s="3" t="str">
        <f>'Programmes (ENG)'!C338</f>
        <v>WAL/FP/113a</v>
      </c>
      <c r="D338" s="3" t="s">
        <v>872</v>
      </c>
      <c r="E338" s="5">
        <f>'Programmes (ENG)'!E338</f>
        <v>1</v>
      </c>
      <c r="F338" s="9" t="str">
        <f t="shared" si="30"/>
        <v xml:space="preserve">Meddygaeth Gyffredinol (Mewnol)/Gastroenteroleg, Llawdriniaeth Gyffredinol/Llawdriniaeth Gastroberfeddol Uchaf, Meddygaeth Gofal Dwys </v>
      </c>
      <c r="G338" s="9" t="str">
        <f>IF('Programmes (ENG)'!G338="Supervisor to be Confirmed",VLOOKUP('Programmes (ENG)'!G338,HIDE!A:B,2,FALSE),IF('Programmes (ENG)'!G338="","",'Programmes (ENG)'!G338))</f>
        <v xml:space="preserve">Dr Umakant Dave </v>
      </c>
      <c r="H338" s="5" t="str">
        <f>'Programmes (ENG)'!H338</f>
        <v>F1</v>
      </c>
      <c r="I338" s="6">
        <f>'Programmes (ENG)'!I338</f>
        <v>44770</v>
      </c>
      <c r="J338" s="6">
        <f>'Programmes (ENG)'!J338</f>
        <v>44901</v>
      </c>
      <c r="K338" s="3" t="str">
        <f>VLOOKUP('Programmes (ENG)'!K338,HIDE!A:B,2, FALSE)</f>
        <v>Bwrdd Iechyd Prifysgol Bae Abertawe</v>
      </c>
      <c r="L338" s="3" t="str">
        <f>VLOOKUP('Programmes (ENG)'!L338, HIDE!$A:$B, 2, FALSE)</f>
        <v>Ysbyty Treforys</v>
      </c>
      <c r="M338" s="3" t="str">
        <f>VLOOKUP('Programmes (ENG)'!M338, HIDE!$A:$B, 2, FALSE)</f>
        <v>Abertawe</v>
      </c>
      <c r="N338" s="3" t="str">
        <f>VLOOKUP('Programmes (ENG)'!N338,HIDE!G:H, 2, FALSE)</f>
        <v>Meddygaeth Gyffredinol (Mewnol)</v>
      </c>
      <c r="O338" s="3" t="str">
        <f t="shared" si="31"/>
        <v>/</v>
      </c>
      <c r="P338" s="3" t="str">
        <f>IF('Programmes (ENG)'!P338="","",VLOOKUP('Programmes (ENG)'!P338, HIDE!G:H, 2, FALSE))</f>
        <v>Gastroenteroleg</v>
      </c>
      <c r="Q338" s="3" t="str">
        <f>IF('Programmes (ENG)'!Q338="Supervisor to be Confirmed",VLOOKUP('Programmes (ENG)'!Q338,HIDE!A:B,2,FALSE),IF('Programmes (ENG)'!Q338="","",'Programmes (ENG)'!Q338))</f>
        <v xml:space="preserve">Dr Umakant Dave </v>
      </c>
      <c r="R338" s="3" t="str">
        <f>'Programmes (ENG)'!R338</f>
        <v>F1</v>
      </c>
      <c r="S338" s="10">
        <f>'Programmes (ENG)'!S338</f>
        <v>44537</v>
      </c>
      <c r="T338" s="10">
        <f>'Programmes (ENG)'!T338</f>
        <v>45020</v>
      </c>
      <c r="U338" s="3" t="str">
        <f>VLOOKUP('Programmes (ENG)'!U338,HIDE!A:B,2, FALSE)</f>
        <v>Bwrdd Iechyd Prifysgol Bae Abertawe</v>
      </c>
      <c r="V338" s="3" t="str">
        <f>VLOOKUP('Programmes (ENG)'!V338, HIDE!$A:$B, 2, FALSE)</f>
        <v>Ysbyty Treforys</v>
      </c>
      <c r="W338" s="3" t="str">
        <f>VLOOKUP('Programmes (ENG)'!W338, HIDE!$A:$B, 2, FALSE)</f>
        <v>Abertawe</v>
      </c>
      <c r="X338" s="3" t="str">
        <f>VLOOKUP('Programmes (ENG)'!X338,HIDE!G:H, 2, FALSE)</f>
        <v>Llawdriniaeth Gyffredinol</v>
      </c>
      <c r="Y338" s="3" t="str">
        <f t="shared" si="32"/>
        <v>/</v>
      </c>
      <c r="Z338" s="3" t="str">
        <f>IF('Programmes (ENG)'!Z338="","",VLOOKUP('Programmes (ENG)'!Z338, HIDE!G:H, 2, FALSE))</f>
        <v>Llawdriniaeth Gastroberfeddol Uchaf</v>
      </c>
      <c r="AA338" s="3" t="str">
        <f>IF('Programmes (ENG)'!AA338="Supervisor to be Confirmed",VLOOKUP('Programmes (ENG)'!AA338,HIDE!A:B,2,FALSE),IF('Programmes (ENG)'!AA338="","",'Programmes (ENG)'!AA338))</f>
        <v xml:space="preserve">Mr Scott Caplin </v>
      </c>
      <c r="AB338" s="3" t="str">
        <f>'Programmes (ENG)'!AB338</f>
        <v>F1</v>
      </c>
      <c r="AC338" s="10">
        <f>'Programmes (ENG)'!AC338</f>
        <v>45021</v>
      </c>
      <c r="AD338" s="10">
        <f>'Programmes (ENG)'!AD338</f>
        <v>45139</v>
      </c>
      <c r="AE338" s="3" t="str">
        <f>VLOOKUP('Programmes (ENG)'!AE338,HIDE!A:B,2, FALSE)</f>
        <v>Bwrdd Iechyd Prifysgol Bae Abertawe</v>
      </c>
      <c r="AF338" s="3" t="str">
        <f>VLOOKUP('Programmes (ENG)'!AF338, HIDE!$A:$B, 2, FALSE)</f>
        <v>Ysbyty Treforys</v>
      </c>
      <c r="AG338" s="3" t="str">
        <f>VLOOKUP('Programmes (ENG)'!AG338, HIDE!$A:$B, 2, FALSE)</f>
        <v>Abertawe</v>
      </c>
      <c r="AH338" s="3" t="str">
        <f>VLOOKUP('Programmes (ENG)'!AH338,HIDE!G:H, 2, FALSE)</f>
        <v>Meddygaeth Gofal Dwys</v>
      </c>
      <c r="AI338" s="3" t="str">
        <f t="shared" si="33"/>
        <v/>
      </c>
      <c r="AJ338" s="3" t="str">
        <f>IF('Programmes (ENG)'!AJ338="","",VLOOKUP('Programmes (ENG)'!AJ338, HIDE!G:H, 2, FALSE))</f>
        <v/>
      </c>
      <c r="AK338" s="3" t="str">
        <f>IF('Programmes (ENG)'!AK338="Supervisor to be Confirmed",VLOOKUP('Programmes (ENG)'!AK338,HIDE!A:B,2,FALSE),IF('Programmes (ENG)'!AK338="","",'Programmes (ENG)'!AK338))</f>
        <v xml:space="preserve">Dr Linda Middleton </v>
      </c>
      <c r="AL338" s="10" t="str">
        <f>IF('Programmes (ENG)'!AL338="", "", 'Programmes (ENG)'!AL338)</f>
        <v/>
      </c>
      <c r="AM338" s="10" t="str">
        <f>IF('Programmes (ENG)'!AM338="", "", 'Programmes (ENG)'!AM338)</f>
        <v/>
      </c>
      <c r="AN338" s="9" t="str">
        <f>IF('Programmes (ENG)'!AN338="","",VLOOKUP('Programmes (ENG)'!AN338,HIDE!A:B,2,FALSE))</f>
        <v/>
      </c>
      <c r="AO338" s="9" t="str">
        <f>IF('Programmes (ENG)'!AO338="","",VLOOKUP('Programmes (ENG)'!AO338,HIDE!A:B,2,FALSE))</f>
        <v/>
      </c>
      <c r="AP338" s="9" t="str">
        <f>IF('Programmes (ENG)'!AP338="","",VLOOKUP('Programmes (ENG)'!AP338,HIDE!$A:$B,2,FALSE))</f>
        <v/>
      </c>
      <c r="AQ338" s="9" t="str">
        <f t="shared" si="34"/>
        <v/>
      </c>
      <c r="AR338" s="9" t="str">
        <f>IF('Programmes (ENG)'!AR338="","",VLOOKUP('Programmes (ENG)'!AR338,HIDE!A:B,2,FALSE))</f>
        <v/>
      </c>
      <c r="AS338" s="9" t="str">
        <f t="shared" si="35"/>
        <v/>
      </c>
      <c r="AT338" s="9" t="str">
        <f>IF('Programmes (ENG)'!AT338="Supervisor to be Confirmed",VLOOKUP('Programmes (ENG)'!AT338,HIDE!A:B,2,FALSE),IF('Programmes (ENG)'!AT338="","",'Programmes (ENG)'!AT338))</f>
        <v/>
      </c>
    </row>
    <row r="339" spans="1:46" hidden="1" x14ac:dyDescent="0.25">
      <c r="A339" s="3" t="str">
        <f>'Programmes (ENG)'!A339</f>
        <v>FP</v>
      </c>
      <c r="B339" s="3" t="str">
        <f>'Programmes (ENG)'!B339</f>
        <v>F1/7A3/113b</v>
      </c>
      <c r="C339" s="3" t="str">
        <f>'Programmes (ENG)'!C339</f>
        <v>WAL/FP/113b</v>
      </c>
      <c r="D339" s="3" t="s">
        <v>872</v>
      </c>
      <c r="E339" s="5">
        <f>'Programmes (ENG)'!E339</f>
        <v>1</v>
      </c>
      <c r="F339" s="9" t="str">
        <f t="shared" si="30"/>
        <v xml:space="preserve">Meddygaeth Gofal Dwys, Meddygaeth Gyffredinol (Mewnol)/Gastroenteroleg, Llawdriniaeth Gyffredinol/Llawdriniaeth Gastroberfeddol Uchaf </v>
      </c>
      <c r="G339" s="9" t="str">
        <f>IF('Programmes (ENG)'!G339="Supervisor to be Confirmed",VLOOKUP('Programmes (ENG)'!G339,HIDE!A:B,2,FALSE),IF('Programmes (ENG)'!G339="","",'Programmes (ENG)'!G339))</f>
        <v xml:space="preserve">Dr Linda Middleton </v>
      </c>
      <c r="H339" s="5" t="str">
        <f>'Programmes (ENG)'!H339</f>
        <v>F1</v>
      </c>
      <c r="I339" s="6">
        <f>'Programmes (ENG)'!I339</f>
        <v>44770</v>
      </c>
      <c r="J339" s="6">
        <f>'Programmes (ENG)'!J339</f>
        <v>44901</v>
      </c>
      <c r="K339" s="3" t="str">
        <f>VLOOKUP('Programmes (ENG)'!K339,HIDE!A:B,2, FALSE)</f>
        <v>Bwrdd Iechyd Prifysgol Bae Abertawe</v>
      </c>
      <c r="L339" s="3" t="str">
        <f>VLOOKUP('Programmes (ENG)'!L339, HIDE!$A:$B, 2, FALSE)</f>
        <v>Ysbyty Treforys</v>
      </c>
      <c r="M339" s="3" t="str">
        <f>VLOOKUP('Programmes (ENG)'!M339, HIDE!$A:$B, 2, FALSE)</f>
        <v>Abertawe</v>
      </c>
      <c r="N339" s="3" t="str">
        <f>VLOOKUP('Programmes (ENG)'!N339,HIDE!G:H, 2, FALSE)</f>
        <v>Meddygaeth Gofal Dwys</v>
      </c>
      <c r="O339" s="3" t="str">
        <f t="shared" si="31"/>
        <v/>
      </c>
      <c r="P339" s="3" t="str">
        <f>IF('Programmes (ENG)'!P339="","",VLOOKUP('Programmes (ENG)'!P339, HIDE!G:H, 2, FALSE))</f>
        <v/>
      </c>
      <c r="Q339" s="3" t="str">
        <f>IF('Programmes (ENG)'!Q339="Supervisor to be Confirmed",VLOOKUP('Programmes (ENG)'!Q339,HIDE!A:B,2,FALSE),IF('Programmes (ENG)'!Q339="","",'Programmes (ENG)'!Q339))</f>
        <v xml:space="preserve">Dr Linda Middleton </v>
      </c>
      <c r="R339" s="3" t="str">
        <f>'Programmes (ENG)'!R339</f>
        <v>F1</v>
      </c>
      <c r="S339" s="10">
        <f>'Programmes (ENG)'!S339</f>
        <v>44537</v>
      </c>
      <c r="T339" s="10">
        <f>'Programmes (ENG)'!T339</f>
        <v>45020</v>
      </c>
      <c r="U339" s="3" t="str">
        <f>VLOOKUP('Programmes (ENG)'!U339,HIDE!A:B,2, FALSE)</f>
        <v>Bwrdd Iechyd Prifysgol Bae Abertawe</v>
      </c>
      <c r="V339" s="3" t="str">
        <f>VLOOKUP('Programmes (ENG)'!V339, HIDE!$A:$B, 2, FALSE)</f>
        <v>Ysbyty Treforys</v>
      </c>
      <c r="W339" s="3" t="str">
        <f>VLOOKUP('Programmes (ENG)'!W339, HIDE!$A:$B, 2, FALSE)</f>
        <v>Abertawe</v>
      </c>
      <c r="X339" s="3" t="str">
        <f>VLOOKUP('Programmes (ENG)'!X339,HIDE!G:H, 2, FALSE)</f>
        <v>Meddygaeth Gyffredinol (Mewnol)</v>
      </c>
      <c r="Y339" s="3" t="str">
        <f t="shared" si="32"/>
        <v>/</v>
      </c>
      <c r="Z339" s="3" t="str">
        <f>IF('Programmes (ENG)'!Z339="","",VLOOKUP('Programmes (ENG)'!Z339, HIDE!G:H, 2, FALSE))</f>
        <v>Gastroenteroleg</v>
      </c>
      <c r="AA339" s="3" t="str">
        <f>IF('Programmes (ENG)'!AA339="Supervisor to be Confirmed",VLOOKUP('Programmes (ENG)'!AA339,HIDE!A:B,2,FALSE),IF('Programmes (ENG)'!AA339="","",'Programmes (ENG)'!AA339))</f>
        <v xml:space="preserve">Dr Umakant Dave </v>
      </c>
      <c r="AB339" s="3" t="str">
        <f>'Programmes (ENG)'!AB339</f>
        <v>F1</v>
      </c>
      <c r="AC339" s="10">
        <f>'Programmes (ENG)'!AC339</f>
        <v>45021</v>
      </c>
      <c r="AD339" s="10">
        <f>'Programmes (ENG)'!AD339</f>
        <v>45139</v>
      </c>
      <c r="AE339" s="3" t="str">
        <f>VLOOKUP('Programmes (ENG)'!AE339,HIDE!A:B,2, FALSE)</f>
        <v>Bwrdd Iechyd Prifysgol Bae Abertawe</v>
      </c>
      <c r="AF339" s="3" t="str">
        <f>VLOOKUP('Programmes (ENG)'!AF339, HIDE!$A:$B, 2, FALSE)</f>
        <v>Ysbyty Treforys</v>
      </c>
      <c r="AG339" s="3" t="str">
        <f>VLOOKUP('Programmes (ENG)'!AG339, HIDE!$A:$B, 2, FALSE)</f>
        <v>Abertawe</v>
      </c>
      <c r="AH339" s="3" t="str">
        <f>VLOOKUP('Programmes (ENG)'!AH339,HIDE!G:H, 2, FALSE)</f>
        <v>Llawdriniaeth Gyffredinol</v>
      </c>
      <c r="AI339" s="3" t="str">
        <f t="shared" si="33"/>
        <v>/</v>
      </c>
      <c r="AJ339" s="3" t="str">
        <f>IF('Programmes (ENG)'!AJ339="","",VLOOKUP('Programmes (ENG)'!AJ339, HIDE!G:H, 2, FALSE))</f>
        <v>Llawdriniaeth Gastroberfeddol Uchaf</v>
      </c>
      <c r="AK339" s="3" t="str">
        <f>IF('Programmes (ENG)'!AK339="Supervisor to be Confirmed",VLOOKUP('Programmes (ENG)'!AK339,HIDE!A:B,2,FALSE),IF('Programmes (ENG)'!AK339="","",'Programmes (ENG)'!AK339))</f>
        <v xml:space="preserve">Mr Scott Caplin </v>
      </c>
      <c r="AL339" s="10" t="str">
        <f>IF('Programmes (ENG)'!AL339="", "", 'Programmes (ENG)'!AL339)</f>
        <v/>
      </c>
      <c r="AM339" s="10" t="str">
        <f>IF('Programmes (ENG)'!AM339="", "", 'Programmes (ENG)'!AM339)</f>
        <v/>
      </c>
      <c r="AN339" s="9" t="str">
        <f>IF('Programmes (ENG)'!AN339="","",VLOOKUP('Programmes (ENG)'!AN339,HIDE!A:B,2,FALSE))</f>
        <v/>
      </c>
      <c r="AO339" s="9" t="str">
        <f>IF('Programmes (ENG)'!AO339="","",VLOOKUP('Programmes (ENG)'!AO339,HIDE!A:B,2,FALSE))</f>
        <v/>
      </c>
      <c r="AP339" s="9" t="str">
        <f>IF('Programmes (ENG)'!AP339="","",VLOOKUP('Programmes (ENG)'!AP339,HIDE!$A:$B,2,FALSE))</f>
        <v/>
      </c>
      <c r="AQ339" s="9" t="str">
        <f t="shared" si="34"/>
        <v/>
      </c>
      <c r="AR339" s="9" t="str">
        <f>IF('Programmes (ENG)'!AR339="","",VLOOKUP('Programmes (ENG)'!AR339,HIDE!A:B,2,FALSE))</f>
        <v/>
      </c>
      <c r="AS339" s="9" t="str">
        <f t="shared" si="35"/>
        <v/>
      </c>
      <c r="AT339" s="9" t="str">
        <f>IF('Programmes (ENG)'!AT339="Supervisor to be Confirmed",VLOOKUP('Programmes (ENG)'!AT339,HIDE!A:B,2,FALSE),IF('Programmes (ENG)'!AT339="","",'Programmes (ENG)'!AT339))</f>
        <v/>
      </c>
    </row>
    <row r="340" spans="1:46" hidden="1" x14ac:dyDescent="0.25">
      <c r="A340" s="3" t="str">
        <f>'Programmes (ENG)'!A340</f>
        <v>FP</v>
      </c>
      <c r="B340" s="3" t="str">
        <f>'Programmes (ENG)'!B340</f>
        <v>F1/7A3/113c</v>
      </c>
      <c r="C340" s="3" t="str">
        <f>'Programmes (ENG)'!C340</f>
        <v>WAL/FP/113c</v>
      </c>
      <c r="D340" s="3" t="s">
        <v>872</v>
      </c>
      <c r="E340" s="5">
        <f>'Programmes (ENG)'!E340</f>
        <v>1</v>
      </c>
      <c r="F340" s="9" t="str">
        <f t="shared" si="30"/>
        <v xml:space="preserve">Llawdriniaeth Gyffredinol/Llawdriniaeth Gastroberfeddol Uchaf, Meddygaeth Gofal Dwys, Meddygaeth Gyffredinol (Mewnol)/Gastroenteroleg </v>
      </c>
      <c r="G340" s="9" t="str">
        <f>IF('Programmes (ENG)'!G340="Supervisor to be Confirmed",VLOOKUP('Programmes (ENG)'!G340,HIDE!A:B,2,FALSE),IF('Programmes (ENG)'!G340="","",'Programmes (ENG)'!G340))</f>
        <v xml:space="preserve">Mr Scott Caplin </v>
      </c>
      <c r="H340" s="5" t="str">
        <f>'Programmes (ENG)'!H340</f>
        <v>F1</v>
      </c>
      <c r="I340" s="6">
        <f>'Programmes (ENG)'!I340</f>
        <v>44770</v>
      </c>
      <c r="J340" s="6">
        <f>'Programmes (ENG)'!J340</f>
        <v>44901</v>
      </c>
      <c r="K340" s="3" t="str">
        <f>VLOOKUP('Programmes (ENG)'!K340,HIDE!A:B,2, FALSE)</f>
        <v>Bwrdd Iechyd Prifysgol Bae Abertawe</v>
      </c>
      <c r="L340" s="3" t="str">
        <f>VLOOKUP('Programmes (ENG)'!L340, HIDE!$A:$B, 2, FALSE)</f>
        <v>Ysbyty Treforys</v>
      </c>
      <c r="M340" s="3" t="str">
        <f>VLOOKUP('Programmes (ENG)'!M340, HIDE!$A:$B, 2, FALSE)</f>
        <v>Abertawe</v>
      </c>
      <c r="N340" s="3" t="str">
        <f>VLOOKUP('Programmes (ENG)'!N340,HIDE!G:H, 2, FALSE)</f>
        <v>Llawdriniaeth Gyffredinol</v>
      </c>
      <c r="O340" s="3" t="str">
        <f t="shared" si="31"/>
        <v>/</v>
      </c>
      <c r="P340" s="3" t="str">
        <f>IF('Programmes (ENG)'!P340="","",VLOOKUP('Programmes (ENG)'!P340, HIDE!G:H, 2, FALSE))</f>
        <v>Llawdriniaeth Gastroberfeddol Uchaf</v>
      </c>
      <c r="Q340" s="3" t="str">
        <f>IF('Programmes (ENG)'!Q340="Supervisor to be Confirmed",VLOOKUP('Programmes (ENG)'!Q340,HIDE!A:B,2,FALSE),IF('Programmes (ENG)'!Q340="","",'Programmes (ENG)'!Q340))</f>
        <v xml:space="preserve">Mr Scott Caplin </v>
      </c>
      <c r="R340" s="3" t="str">
        <f>'Programmes (ENG)'!R340</f>
        <v>F1</v>
      </c>
      <c r="S340" s="10">
        <f>'Programmes (ENG)'!S340</f>
        <v>44537</v>
      </c>
      <c r="T340" s="10">
        <f>'Programmes (ENG)'!T340</f>
        <v>45020</v>
      </c>
      <c r="U340" s="3" t="str">
        <f>VLOOKUP('Programmes (ENG)'!U340,HIDE!A:B,2, FALSE)</f>
        <v>Bwrdd Iechyd Prifysgol Bae Abertawe</v>
      </c>
      <c r="V340" s="3" t="str">
        <f>VLOOKUP('Programmes (ENG)'!V340, HIDE!$A:$B, 2, FALSE)</f>
        <v>Ysbyty Treforys</v>
      </c>
      <c r="W340" s="3" t="str">
        <f>VLOOKUP('Programmes (ENG)'!W340, HIDE!$A:$B, 2, FALSE)</f>
        <v>Abertawe</v>
      </c>
      <c r="X340" s="3" t="str">
        <f>VLOOKUP('Programmes (ENG)'!X340,HIDE!G:H, 2, FALSE)</f>
        <v>Meddygaeth Gofal Dwys</v>
      </c>
      <c r="Y340" s="3" t="str">
        <f t="shared" si="32"/>
        <v/>
      </c>
      <c r="Z340" s="3" t="str">
        <f>IF('Programmes (ENG)'!Z340="","",VLOOKUP('Programmes (ENG)'!Z340, HIDE!G:H, 2, FALSE))</f>
        <v/>
      </c>
      <c r="AA340" s="3" t="str">
        <f>IF('Programmes (ENG)'!AA340="Supervisor to be Confirmed",VLOOKUP('Programmes (ENG)'!AA340,HIDE!A:B,2,FALSE),IF('Programmes (ENG)'!AA340="","",'Programmes (ENG)'!AA340))</f>
        <v xml:space="preserve">Dr Linda Middleton </v>
      </c>
      <c r="AB340" s="3" t="str">
        <f>'Programmes (ENG)'!AB340</f>
        <v>F1</v>
      </c>
      <c r="AC340" s="10">
        <f>'Programmes (ENG)'!AC340</f>
        <v>45021</v>
      </c>
      <c r="AD340" s="10">
        <f>'Programmes (ENG)'!AD340</f>
        <v>45139</v>
      </c>
      <c r="AE340" s="3" t="str">
        <f>VLOOKUP('Programmes (ENG)'!AE340,HIDE!A:B,2, FALSE)</f>
        <v>Bwrdd Iechyd Prifysgol Bae Abertawe</v>
      </c>
      <c r="AF340" s="3" t="str">
        <f>VLOOKUP('Programmes (ENG)'!AF340, HIDE!$A:$B, 2, FALSE)</f>
        <v>Ysbyty Treforys</v>
      </c>
      <c r="AG340" s="3" t="str">
        <f>VLOOKUP('Programmes (ENG)'!AG340, HIDE!$A:$B, 2, FALSE)</f>
        <v>Abertawe</v>
      </c>
      <c r="AH340" s="3" t="str">
        <f>VLOOKUP('Programmes (ENG)'!AH340,HIDE!G:H, 2, FALSE)</f>
        <v>Meddygaeth Gyffredinol (Mewnol)</v>
      </c>
      <c r="AI340" s="3" t="str">
        <f t="shared" si="33"/>
        <v>/</v>
      </c>
      <c r="AJ340" s="3" t="str">
        <f>IF('Programmes (ENG)'!AJ340="","",VLOOKUP('Programmes (ENG)'!AJ340, HIDE!G:H, 2, FALSE))</f>
        <v>Gastroenteroleg</v>
      </c>
      <c r="AK340" s="3" t="str">
        <f>IF('Programmes (ENG)'!AK340="Supervisor to be Confirmed",VLOOKUP('Programmes (ENG)'!AK340,HIDE!A:B,2,FALSE),IF('Programmes (ENG)'!AK340="","",'Programmes (ENG)'!AK340))</f>
        <v xml:space="preserve">Dr Umakant Dave </v>
      </c>
      <c r="AL340" s="10" t="str">
        <f>IF('Programmes (ENG)'!AL340="", "", 'Programmes (ENG)'!AL340)</f>
        <v/>
      </c>
      <c r="AM340" s="10" t="str">
        <f>IF('Programmes (ENG)'!AM340="", "", 'Programmes (ENG)'!AM340)</f>
        <v/>
      </c>
      <c r="AN340" s="9" t="str">
        <f>IF('Programmes (ENG)'!AN340="","",VLOOKUP('Programmes (ENG)'!AN340,HIDE!A:B,2,FALSE))</f>
        <v/>
      </c>
      <c r="AO340" s="9" t="str">
        <f>IF('Programmes (ENG)'!AO340="","",VLOOKUP('Programmes (ENG)'!AO340,HIDE!A:B,2,FALSE))</f>
        <v/>
      </c>
      <c r="AP340" s="9" t="str">
        <f>IF('Programmes (ENG)'!AP340="","",VLOOKUP('Programmes (ENG)'!AP340,HIDE!$A:$B,2,FALSE))</f>
        <v/>
      </c>
      <c r="AQ340" s="9" t="str">
        <f t="shared" si="34"/>
        <v/>
      </c>
      <c r="AR340" s="9" t="str">
        <f>IF('Programmes (ENG)'!AR340="","",VLOOKUP('Programmes (ENG)'!AR340,HIDE!A:B,2,FALSE))</f>
        <v/>
      </c>
      <c r="AS340" s="9" t="str">
        <f t="shared" si="35"/>
        <v/>
      </c>
      <c r="AT340" s="9" t="str">
        <f>IF('Programmes (ENG)'!AT340="Supervisor to be Confirmed",VLOOKUP('Programmes (ENG)'!AT340,HIDE!A:B,2,FALSE),IF('Programmes (ENG)'!AT340="","",'Programmes (ENG)'!AT340))</f>
        <v/>
      </c>
    </row>
    <row r="341" spans="1:46" hidden="1" x14ac:dyDescent="0.25">
      <c r="A341" s="3" t="str">
        <f>'Programmes (ENG)'!A341</f>
        <v>LIFT</v>
      </c>
      <c r="B341" s="3" t="str">
        <f>'Programmes (ENG)'!B341</f>
        <v>FL1/7A6/114a</v>
      </c>
      <c r="C341" s="3" t="str">
        <f>'Programmes (ENG)'!C341</f>
        <v>WAL/FP/114a</v>
      </c>
      <c r="D341" s="3" t="s">
        <v>872</v>
      </c>
      <c r="E341" s="5">
        <f>'Programmes (ENG)'!E341</f>
        <v>1</v>
      </c>
      <c r="F341" s="9" t="str">
        <f t="shared" si="30"/>
        <v>Meddygaeth Gyffredinol (Mewnol)/Cardioleg, Llawdriniaeth Gyffredinol/Llawdriniaeth Gastroberfeddol Uchaf, Meddygaeth Gyffredinol (Mewnol)/Meddygaeth Geriatreg,Ymarfer Cyffredinol (LIFT)</v>
      </c>
      <c r="G341" s="9" t="str">
        <f>IF('Programmes (ENG)'!G341="Supervisor to be Confirmed",VLOOKUP('Programmes (ENG)'!G341,HIDE!A:B,2,FALSE),IF('Programmes (ENG)'!G341="","",'Programmes (ENG)'!G341))</f>
        <v>Dr Vijay Anand</v>
      </c>
      <c r="H341" s="5" t="str">
        <f>'Programmes (ENG)'!H341</f>
        <v>F1</v>
      </c>
      <c r="I341" s="6">
        <f>'Programmes (ENG)'!I341</f>
        <v>44770</v>
      </c>
      <c r="J341" s="6">
        <f>'Programmes (ENG)'!J341</f>
        <v>44901</v>
      </c>
      <c r="K341" s="3" t="str">
        <f>VLOOKUP('Programmes (ENG)'!K341,HIDE!A:B,2, FALSE)</f>
        <v>Bwrdd Iechyd Prifysgol Aneurin Bevan</v>
      </c>
      <c r="L341" s="3" t="str">
        <f>VLOOKUP('Programmes (ENG)'!L341, HIDE!$A:$B, 2, FALSE)</f>
        <v>Ysbyty Prifysgol y Faenor</v>
      </c>
      <c r="M341" s="3" t="str">
        <f>VLOOKUP('Programmes (ENG)'!M341, HIDE!$A:$B, 2, FALSE)</f>
        <v>Cwmbrân</v>
      </c>
      <c r="N341" s="3" t="str">
        <f>VLOOKUP('Programmes (ENG)'!N341,HIDE!G:H, 2, FALSE)</f>
        <v>Meddygaeth Gyffredinol (Mewnol)</v>
      </c>
      <c r="O341" s="3" t="str">
        <f t="shared" si="31"/>
        <v>/</v>
      </c>
      <c r="P341" s="3" t="str">
        <f>IF('Programmes (ENG)'!P341="","",VLOOKUP('Programmes (ENG)'!P341, HIDE!G:H, 2, FALSE))</f>
        <v>Cardioleg</v>
      </c>
      <c r="Q341" s="3" t="str">
        <f>IF('Programmes (ENG)'!Q341="Supervisor to be Confirmed",VLOOKUP('Programmes (ENG)'!Q341,HIDE!A:B,2,FALSE),IF('Programmes (ENG)'!Q341="","",'Programmes (ENG)'!Q341))</f>
        <v xml:space="preserve">Dr Philip Campbell </v>
      </c>
      <c r="R341" s="3" t="str">
        <f>'Programmes (ENG)'!R341</f>
        <v>F1</v>
      </c>
      <c r="S341" s="10">
        <f>'Programmes (ENG)'!S341</f>
        <v>44537</v>
      </c>
      <c r="T341" s="10">
        <f>'Programmes (ENG)'!T341</f>
        <v>45020</v>
      </c>
      <c r="U341" s="3" t="str">
        <f>VLOOKUP('Programmes (ENG)'!U341,HIDE!A:B,2, FALSE)</f>
        <v>Bwrdd Iechyd Prifysgol Aneurin Bevan</v>
      </c>
      <c r="V341" s="3" t="str">
        <f>VLOOKUP('Programmes (ENG)'!V341, HIDE!$A:$B, 2, FALSE)</f>
        <v>Ysbyty Brenhinol Gwent / Ysbyty Prifysgol y Faenor</v>
      </c>
      <c r="W341" s="3" t="str">
        <f>VLOOKUP('Programmes (ENG)'!W341, HIDE!$A:$B, 2, FALSE)</f>
        <v>Casnewydd / Cwmbrân</v>
      </c>
      <c r="X341" s="3" t="str">
        <f>VLOOKUP('Programmes (ENG)'!X341,HIDE!G:H, 2, FALSE)</f>
        <v>Llawdriniaeth Gyffredinol</v>
      </c>
      <c r="Y341" s="3" t="str">
        <f t="shared" si="32"/>
        <v>/</v>
      </c>
      <c r="Z341" s="3" t="str">
        <f>IF('Programmes (ENG)'!Z341="","",VLOOKUP('Programmes (ENG)'!Z341, HIDE!G:H, 2, FALSE))</f>
        <v>Llawdriniaeth Gastroberfeddol Uchaf</v>
      </c>
      <c r="AA341" s="3" t="str">
        <f>IF('Programmes (ENG)'!AA341="Supervisor to be Confirmed",VLOOKUP('Programmes (ENG)'!AA341,HIDE!A:B,2,FALSE),IF('Programmes (ENG)'!AA341="","",'Programmes (ENG)'!AA341))</f>
        <v>Miss Tamsin Boyce</v>
      </c>
      <c r="AB341" s="3" t="str">
        <f>'Programmes (ENG)'!AB341</f>
        <v>F1</v>
      </c>
      <c r="AC341" s="10">
        <f>'Programmes (ENG)'!AC341</f>
        <v>45021</v>
      </c>
      <c r="AD341" s="10">
        <f>'Programmes (ENG)'!AD341</f>
        <v>45139</v>
      </c>
      <c r="AE341" s="3" t="str">
        <f>VLOOKUP('Programmes (ENG)'!AE341,HIDE!A:B,2, FALSE)</f>
        <v>Bwrdd Iechyd Prifysgol Aneurin Bevan</v>
      </c>
      <c r="AF341" s="3" t="str">
        <f>VLOOKUP('Programmes (ENG)'!AF341, HIDE!$A:$B, 2, FALSE)</f>
        <v>Ysbyty Brenhinol Gwent</v>
      </c>
      <c r="AG341" s="3" t="str">
        <f>VLOOKUP('Programmes (ENG)'!AG341, HIDE!$A:$B, 2, FALSE)</f>
        <v>Casnewydd</v>
      </c>
      <c r="AH341" s="3" t="str">
        <f>VLOOKUP('Programmes (ENG)'!AH341,HIDE!G:H, 2, FALSE)</f>
        <v>Meddygaeth Gyffredinol (Mewnol)</v>
      </c>
      <c r="AI341" s="3" t="str">
        <f t="shared" si="33"/>
        <v>/</v>
      </c>
      <c r="AJ341" s="3" t="str">
        <f>IF('Programmes (ENG)'!AJ341="","",VLOOKUP('Programmes (ENG)'!AJ341, HIDE!G:H, 2, FALSE))</f>
        <v>Meddygaeth Geriatreg</v>
      </c>
      <c r="AK341" s="3" t="str">
        <f>IF('Programmes (ENG)'!AK341="Supervisor to be Confirmed",VLOOKUP('Programmes (ENG)'!AK341,HIDE!A:B,2,FALSE),IF('Programmes (ENG)'!AK341="","",'Programmes (ENG)'!AK341))</f>
        <v xml:space="preserve">Dr Shaha Sheriff </v>
      </c>
      <c r="AL341" s="10">
        <f>IF('Programmes (ENG)'!AL341="", "", 'Programmes (ENG)'!AL341)</f>
        <v>44776</v>
      </c>
      <c r="AM341" s="10">
        <f>IF('Programmes (ENG)'!AM341="", "", 'Programmes (ENG)'!AM341)</f>
        <v>45139</v>
      </c>
      <c r="AN341" s="9" t="str">
        <f>IF('Programmes (ENG)'!AN341="","",VLOOKUP('Programmes (ENG)'!AN341,HIDE!A:B,2,FALSE))</f>
        <v>Bwrdd Iechyd Prifysgol Aneurin Bevan</v>
      </c>
      <c r="AO341" s="39" t="str">
        <f>IF('Programmes (ENG)'!AO341="","",VLOOKUP('Programmes (ENG)'!AO341,HIDE!A:B,2,FALSE))</f>
        <v>Gaer Medical Centre</v>
      </c>
      <c r="AP341" s="39" t="str">
        <f>IF('Programmes (ENG)'!AP341="","",VLOOKUP('Programmes (ENG)'!AP341,HIDE!$A:$B,2,FALSE))</f>
        <v>Casnewydd</v>
      </c>
      <c r="AQ341" s="9" t="str">
        <f t="shared" si="34"/>
        <v>,</v>
      </c>
      <c r="AR341" s="39" t="str">
        <f>IF('Programmes (ENG)'!AR341="","",VLOOKUP('Programmes (ENG)'!AR341,HIDE!G:H,2,FALSE))</f>
        <v>Ymarfer Cyffredinol</v>
      </c>
      <c r="AS341" s="9" t="str">
        <f t="shared" si="35"/>
        <v>(LIFT)</v>
      </c>
      <c r="AT341" s="9" t="str">
        <f>IF('Programmes (ENG)'!AT341="Supervisor to be Confirmed",VLOOKUP('Programmes (ENG)'!AT341,HIDE!A:B,2,FALSE),IF('Programmes (ENG)'!AT341="","",'Programmes (ENG)'!AT341))</f>
        <v>Dr Vijay Anand</v>
      </c>
    </row>
    <row r="342" spans="1:46" hidden="1" x14ac:dyDescent="0.25">
      <c r="A342" s="3" t="str">
        <f>'Programmes (ENG)'!A342</f>
        <v>LIFT</v>
      </c>
      <c r="B342" s="3" t="str">
        <f>'Programmes (ENG)'!B342</f>
        <v>FL1/7A6/114b</v>
      </c>
      <c r="C342" s="3" t="str">
        <f>'Programmes (ENG)'!C342</f>
        <v>WAL/FP/114b</v>
      </c>
      <c r="D342" s="3" t="s">
        <v>872</v>
      </c>
      <c r="E342" s="5">
        <f>'Programmes (ENG)'!E342</f>
        <v>1</v>
      </c>
      <c r="F342" s="9" t="str">
        <f t="shared" si="30"/>
        <v>Meddygaeth Gyffredinol (Mewnol)/Meddygaeth Geriatreg, Meddygaeth Gyffredinol (Mewnol)/Cardioleg, Llawdriniaeth Gyffredinol/Llawdriniaeth Gastroberfeddol Uchaf,Ymarfer Cyffredinol (LIFT)</v>
      </c>
      <c r="G342" s="9" t="str">
        <f>IF('Programmes (ENG)'!G342="Supervisor to be Confirmed",VLOOKUP('Programmes (ENG)'!G342,HIDE!A:B,2,FALSE),IF('Programmes (ENG)'!G342="","",'Programmes (ENG)'!G342))</f>
        <v>Dr Vijay Anand</v>
      </c>
      <c r="H342" s="5" t="str">
        <f>'Programmes (ENG)'!H342</f>
        <v>F1</v>
      </c>
      <c r="I342" s="6">
        <f>'Programmes (ENG)'!I342</f>
        <v>44770</v>
      </c>
      <c r="J342" s="6">
        <f>'Programmes (ENG)'!J342</f>
        <v>44901</v>
      </c>
      <c r="K342" s="3" t="str">
        <f>VLOOKUP('Programmes (ENG)'!K342,HIDE!A:B,2, FALSE)</f>
        <v>Bwrdd Iechyd Prifysgol Aneurin Bevan</v>
      </c>
      <c r="L342" s="3" t="str">
        <f>VLOOKUP('Programmes (ENG)'!L342, HIDE!$A:$B, 2, FALSE)</f>
        <v>Ysbyty Brenhinol Gwent</v>
      </c>
      <c r="M342" s="3" t="str">
        <f>VLOOKUP('Programmes (ENG)'!M342, HIDE!$A:$B, 2, FALSE)</f>
        <v>Casnewydd</v>
      </c>
      <c r="N342" s="3" t="str">
        <f>VLOOKUP('Programmes (ENG)'!N342,HIDE!G:H, 2, FALSE)</f>
        <v>Meddygaeth Gyffredinol (Mewnol)</v>
      </c>
      <c r="O342" s="3" t="str">
        <f t="shared" si="31"/>
        <v>/</v>
      </c>
      <c r="P342" s="3" t="str">
        <f>IF('Programmes (ENG)'!P342="","",VLOOKUP('Programmes (ENG)'!P342, HIDE!G:H, 2, FALSE))</f>
        <v>Meddygaeth Geriatreg</v>
      </c>
      <c r="Q342" s="3" t="str">
        <f>IF('Programmes (ENG)'!Q342="Supervisor to be Confirmed",VLOOKUP('Programmes (ENG)'!Q342,HIDE!A:B,2,FALSE),IF('Programmes (ENG)'!Q342="","",'Programmes (ENG)'!Q342))</f>
        <v xml:space="preserve">Dr Shaha Sheriff </v>
      </c>
      <c r="R342" s="3" t="str">
        <f>'Programmes (ENG)'!R342</f>
        <v>F1</v>
      </c>
      <c r="S342" s="10">
        <f>'Programmes (ENG)'!S342</f>
        <v>44537</v>
      </c>
      <c r="T342" s="10">
        <f>'Programmes (ENG)'!T342</f>
        <v>45020</v>
      </c>
      <c r="U342" s="3" t="str">
        <f>VLOOKUP('Programmes (ENG)'!U342,HIDE!A:B,2, FALSE)</f>
        <v>Bwrdd Iechyd Prifysgol Aneurin Bevan</v>
      </c>
      <c r="V342" s="3" t="str">
        <f>VLOOKUP('Programmes (ENG)'!V342, HIDE!$A:$B, 2, FALSE)</f>
        <v>Ysbyty Prifysgol y Faenor</v>
      </c>
      <c r="W342" s="3" t="str">
        <f>VLOOKUP('Programmes (ENG)'!W342, HIDE!$A:$B, 2, FALSE)</f>
        <v>Cwmbrân</v>
      </c>
      <c r="X342" s="3" t="str">
        <f>VLOOKUP('Programmes (ENG)'!X342,HIDE!G:H, 2, FALSE)</f>
        <v>Meddygaeth Gyffredinol (Mewnol)</v>
      </c>
      <c r="Y342" s="3" t="str">
        <f t="shared" si="32"/>
        <v>/</v>
      </c>
      <c r="Z342" s="3" t="str">
        <f>IF('Programmes (ENG)'!Z342="","",VLOOKUP('Programmes (ENG)'!Z342, HIDE!G:H, 2, FALSE))</f>
        <v>Cardioleg</v>
      </c>
      <c r="AA342" s="3" t="str">
        <f>IF('Programmes (ENG)'!AA342="Supervisor to be Confirmed",VLOOKUP('Programmes (ENG)'!AA342,HIDE!A:B,2,FALSE),IF('Programmes (ENG)'!AA342="","",'Programmes (ENG)'!AA342))</f>
        <v xml:space="preserve">Dr Philip Campbell </v>
      </c>
      <c r="AB342" s="3" t="str">
        <f>'Programmes (ENG)'!AB342</f>
        <v>F1</v>
      </c>
      <c r="AC342" s="10">
        <f>'Programmes (ENG)'!AC342</f>
        <v>45021</v>
      </c>
      <c r="AD342" s="10">
        <f>'Programmes (ENG)'!AD342</f>
        <v>45139</v>
      </c>
      <c r="AE342" s="3" t="str">
        <f>VLOOKUP('Programmes (ENG)'!AE342,HIDE!A:B,2, FALSE)</f>
        <v>Bwrdd Iechyd Prifysgol Aneurin Bevan</v>
      </c>
      <c r="AF342" s="3" t="str">
        <f>VLOOKUP('Programmes (ENG)'!AF342, HIDE!$A:$B, 2, FALSE)</f>
        <v>Ysbyty Brenhinol Gwent / Ysbyty Prifysgol y Faenor</v>
      </c>
      <c r="AG342" s="3" t="str">
        <f>VLOOKUP('Programmes (ENG)'!AG342, HIDE!$A:$B, 2, FALSE)</f>
        <v>Casnewydd / Cwmbrân</v>
      </c>
      <c r="AH342" s="3" t="str">
        <f>VLOOKUP('Programmes (ENG)'!AH342,HIDE!G:H, 2, FALSE)</f>
        <v>Llawdriniaeth Gyffredinol</v>
      </c>
      <c r="AI342" s="3" t="str">
        <f t="shared" si="33"/>
        <v>/</v>
      </c>
      <c r="AJ342" s="3" t="str">
        <f>IF('Programmes (ENG)'!AJ342="","",VLOOKUP('Programmes (ENG)'!AJ342, HIDE!G:H, 2, FALSE))</f>
        <v>Llawdriniaeth Gastroberfeddol Uchaf</v>
      </c>
      <c r="AK342" s="3" t="str">
        <f>IF('Programmes (ENG)'!AK342="Supervisor to be Confirmed",VLOOKUP('Programmes (ENG)'!AK342,HIDE!A:B,2,FALSE),IF('Programmes (ENG)'!AK342="","",'Programmes (ENG)'!AK342))</f>
        <v>Miss Tamsin Boyce</v>
      </c>
      <c r="AL342" s="10">
        <f>IF('Programmes (ENG)'!AL342="", "", 'Programmes (ENG)'!AL342)</f>
        <v>44776</v>
      </c>
      <c r="AM342" s="10">
        <f>IF('Programmes (ENG)'!AM342="", "", 'Programmes (ENG)'!AM342)</f>
        <v>45139</v>
      </c>
      <c r="AN342" s="9" t="str">
        <f>IF('Programmes (ENG)'!AN342="","",VLOOKUP('Programmes (ENG)'!AN342,HIDE!A:B,2,FALSE))</f>
        <v>Bwrdd Iechyd Prifysgol Aneurin Bevan</v>
      </c>
      <c r="AO342" s="39" t="str">
        <f>IF('Programmes (ENG)'!AO342="","",VLOOKUP('Programmes (ENG)'!AO342,HIDE!A:B,2,FALSE))</f>
        <v>Gaer Medical Centre</v>
      </c>
      <c r="AP342" s="39" t="str">
        <f>IF('Programmes (ENG)'!AP342="","",VLOOKUP('Programmes (ENG)'!AP342,HIDE!$A:$B,2,FALSE))</f>
        <v>Casnewydd</v>
      </c>
      <c r="AQ342" s="9" t="str">
        <f t="shared" si="34"/>
        <v>,</v>
      </c>
      <c r="AR342" s="39" t="str">
        <f>IF('Programmes (ENG)'!AR342="","",VLOOKUP('Programmes (ENG)'!AR342,HIDE!G:H,2,FALSE))</f>
        <v>Ymarfer Cyffredinol</v>
      </c>
      <c r="AS342" s="9" t="str">
        <f t="shared" si="35"/>
        <v>(LIFT)</v>
      </c>
      <c r="AT342" s="9" t="str">
        <f>IF('Programmes (ENG)'!AT342="Supervisor to be Confirmed",VLOOKUP('Programmes (ENG)'!AT342,HIDE!A:B,2,FALSE),IF('Programmes (ENG)'!AT342="","",'Programmes (ENG)'!AT342))</f>
        <v>Dr Vijay Anand</v>
      </c>
    </row>
    <row r="343" spans="1:46" hidden="1" x14ac:dyDescent="0.25">
      <c r="A343" s="3" t="str">
        <f>'Programmes (ENG)'!A343</f>
        <v>LIFT</v>
      </c>
      <c r="B343" s="3" t="str">
        <f>'Programmes (ENG)'!B343</f>
        <v>FL1/7A6/114c</v>
      </c>
      <c r="C343" s="3" t="str">
        <f>'Programmes (ENG)'!C343</f>
        <v>WAL/FP/114c</v>
      </c>
      <c r="D343" s="3" t="s">
        <v>872</v>
      </c>
      <c r="E343" s="5">
        <f>'Programmes (ENG)'!E343</f>
        <v>1</v>
      </c>
      <c r="F343" s="9" t="str">
        <f t="shared" si="30"/>
        <v>Llawdriniaeth Gyffredinol/Llawdriniaeth Gastroberfeddol Uchaf, Meddygaeth Gyffredinol (Mewnol)/Meddygaeth Geriatreg, Meddygaeth Gyffredinol (Mewnol)/Cardioleg,Ymarfer Cyffredinol (LIFT)</v>
      </c>
      <c r="G343" s="9" t="str">
        <f>IF('Programmes (ENG)'!G343="Supervisor to be Confirmed",VLOOKUP('Programmes (ENG)'!G343,HIDE!A:B,2,FALSE),IF('Programmes (ENG)'!G343="","",'Programmes (ENG)'!G343))</f>
        <v>Dr Alina McGarrigle</v>
      </c>
      <c r="H343" s="5" t="str">
        <f>'Programmes (ENG)'!H343</f>
        <v>F1</v>
      </c>
      <c r="I343" s="6">
        <f>'Programmes (ENG)'!I343</f>
        <v>44770</v>
      </c>
      <c r="J343" s="6">
        <f>'Programmes (ENG)'!J343</f>
        <v>44901</v>
      </c>
      <c r="K343" s="3" t="str">
        <f>VLOOKUP('Programmes (ENG)'!K343,HIDE!A:B,2, FALSE)</f>
        <v>Bwrdd Iechyd Prifysgol Aneurin Bevan</v>
      </c>
      <c r="L343" s="3" t="str">
        <f>VLOOKUP('Programmes (ENG)'!L343, HIDE!$A:$B, 2, FALSE)</f>
        <v>Ysbyty Brenhinol Gwent / Ysbyty Prifysgol y Faenor</v>
      </c>
      <c r="M343" s="3" t="str">
        <f>VLOOKUP('Programmes (ENG)'!M343, HIDE!$A:$B, 2, FALSE)</f>
        <v>Casnewydd / Cwmbrân</v>
      </c>
      <c r="N343" s="3" t="str">
        <f>VLOOKUP('Programmes (ENG)'!N343,HIDE!G:H, 2, FALSE)</f>
        <v>Llawdriniaeth Gyffredinol</v>
      </c>
      <c r="O343" s="3" t="str">
        <f t="shared" si="31"/>
        <v>/</v>
      </c>
      <c r="P343" s="3" t="str">
        <f>IF('Programmes (ENG)'!P343="","",VLOOKUP('Programmes (ENG)'!P343, HIDE!G:H, 2, FALSE))</f>
        <v>Llawdriniaeth Gastroberfeddol Uchaf</v>
      </c>
      <c r="Q343" s="3" t="str">
        <f>IF('Programmes (ENG)'!Q343="Supervisor to be Confirmed",VLOOKUP('Programmes (ENG)'!Q343,HIDE!A:B,2,FALSE),IF('Programmes (ENG)'!Q343="","",'Programmes (ENG)'!Q343))</f>
        <v>Miss Tamsin Boyce</v>
      </c>
      <c r="R343" s="3" t="str">
        <f>'Programmes (ENG)'!R343</f>
        <v>F1</v>
      </c>
      <c r="S343" s="10">
        <f>'Programmes (ENG)'!S343</f>
        <v>44537</v>
      </c>
      <c r="T343" s="10">
        <f>'Programmes (ENG)'!T343</f>
        <v>45020</v>
      </c>
      <c r="U343" s="3" t="str">
        <f>VLOOKUP('Programmes (ENG)'!U343,HIDE!A:B,2, FALSE)</f>
        <v>Bwrdd Iechyd Prifysgol Aneurin Bevan</v>
      </c>
      <c r="V343" s="3" t="str">
        <f>VLOOKUP('Programmes (ENG)'!V343, HIDE!$A:$B, 2, FALSE)</f>
        <v>Ysbyty Brenhinol Gwent</v>
      </c>
      <c r="W343" s="3" t="str">
        <f>VLOOKUP('Programmes (ENG)'!W343, HIDE!$A:$B, 2, FALSE)</f>
        <v>Casnewydd</v>
      </c>
      <c r="X343" s="3" t="str">
        <f>VLOOKUP('Programmes (ENG)'!X343,HIDE!G:H, 2, FALSE)</f>
        <v>Meddygaeth Gyffredinol (Mewnol)</v>
      </c>
      <c r="Y343" s="3" t="str">
        <f t="shared" si="32"/>
        <v>/</v>
      </c>
      <c r="Z343" s="3" t="str">
        <f>IF('Programmes (ENG)'!Z343="","",VLOOKUP('Programmes (ENG)'!Z343, HIDE!G:H, 2, FALSE))</f>
        <v>Meddygaeth Geriatreg</v>
      </c>
      <c r="AA343" s="3" t="str">
        <f>IF('Programmes (ENG)'!AA343="Supervisor to be Confirmed",VLOOKUP('Programmes (ENG)'!AA343,HIDE!A:B,2,FALSE),IF('Programmes (ENG)'!AA343="","",'Programmes (ENG)'!AA343))</f>
        <v xml:space="preserve">Dr Shaha Sheriff </v>
      </c>
      <c r="AB343" s="3" t="str">
        <f>'Programmes (ENG)'!AB343</f>
        <v>F1</v>
      </c>
      <c r="AC343" s="10">
        <f>'Programmes (ENG)'!AC343</f>
        <v>45021</v>
      </c>
      <c r="AD343" s="10">
        <f>'Programmes (ENG)'!AD343</f>
        <v>45139</v>
      </c>
      <c r="AE343" s="3" t="str">
        <f>VLOOKUP('Programmes (ENG)'!AE343,HIDE!A:B,2, FALSE)</f>
        <v>Bwrdd Iechyd Prifysgol Aneurin Bevan</v>
      </c>
      <c r="AF343" s="3" t="str">
        <f>VLOOKUP('Programmes (ENG)'!AF343, HIDE!$A:$B, 2, FALSE)</f>
        <v>Ysbyty Prifysgol y Faenor</v>
      </c>
      <c r="AG343" s="3" t="str">
        <f>VLOOKUP('Programmes (ENG)'!AG343, HIDE!$A:$B, 2, FALSE)</f>
        <v>Cwmbrân</v>
      </c>
      <c r="AH343" s="3" t="str">
        <f>VLOOKUP('Programmes (ENG)'!AH343,HIDE!G:H, 2, FALSE)</f>
        <v>Meddygaeth Gyffredinol (Mewnol)</v>
      </c>
      <c r="AI343" s="3" t="str">
        <f t="shared" si="33"/>
        <v>/</v>
      </c>
      <c r="AJ343" s="3" t="str">
        <f>IF('Programmes (ENG)'!AJ343="","",VLOOKUP('Programmes (ENG)'!AJ343, HIDE!G:H, 2, FALSE))</f>
        <v>Cardioleg</v>
      </c>
      <c r="AK343" s="3" t="str">
        <f>IF('Programmes (ENG)'!AK343="Supervisor to be Confirmed",VLOOKUP('Programmes (ENG)'!AK343,HIDE!A:B,2,FALSE),IF('Programmes (ENG)'!AK343="","",'Programmes (ENG)'!AK343))</f>
        <v xml:space="preserve">Dr Philip Campbell </v>
      </c>
      <c r="AL343" s="10">
        <f>IF('Programmes (ENG)'!AL343="", "", 'Programmes (ENG)'!AL343)</f>
        <v>44776</v>
      </c>
      <c r="AM343" s="10">
        <f>IF('Programmes (ENG)'!AM343="", "", 'Programmes (ENG)'!AM343)</f>
        <v>45139</v>
      </c>
      <c r="AN343" s="9" t="str">
        <f>IF('Programmes (ENG)'!AN343="","",VLOOKUP('Programmes (ENG)'!AN343,HIDE!A:B,2,FALSE))</f>
        <v>Bwrdd Iechyd Prifysgol Aneurin Bevan</v>
      </c>
      <c r="AO343" s="39" t="str">
        <f>IF('Programmes (ENG)'!AO343="","",VLOOKUP('Programmes (ENG)'!AO343,HIDE!A:B,2,FALSE))</f>
        <v>Gaer Medical Centre</v>
      </c>
      <c r="AP343" s="39" t="str">
        <f>IF('Programmes (ENG)'!AP343="","",VLOOKUP('Programmes (ENG)'!AP343,HIDE!$A:$B,2,FALSE))</f>
        <v>Casnewydd</v>
      </c>
      <c r="AQ343" s="9" t="str">
        <f t="shared" si="34"/>
        <v>,</v>
      </c>
      <c r="AR343" s="39" t="str">
        <f>IF('Programmes (ENG)'!AR343="","",VLOOKUP('Programmes (ENG)'!AR343,HIDE!G:H,2,FALSE))</f>
        <v>Ymarfer Cyffredinol</v>
      </c>
      <c r="AS343" s="9" t="str">
        <f t="shared" si="35"/>
        <v>(LIFT)</v>
      </c>
      <c r="AT343" s="9" t="str">
        <f>IF('Programmes (ENG)'!AT343="Supervisor to be Confirmed",VLOOKUP('Programmes (ENG)'!AT343,HIDE!A:B,2,FALSE),IF('Programmes (ENG)'!AT343="","",'Programmes (ENG)'!AT343))</f>
        <v>Dr Alina McGarrigle</v>
      </c>
    </row>
    <row r="344" spans="1:46" x14ac:dyDescent="0.25">
      <c r="A344" s="3" t="str">
        <f>'Programmes (ENG)'!A344</f>
        <v>LIFT</v>
      </c>
      <c r="B344" s="3" t="str">
        <f>'Programmes (ENG)'!B344</f>
        <v>FL1/7A2E/115a</v>
      </c>
      <c r="C344" s="3" t="str">
        <f>'Programmes (ENG)'!C344</f>
        <v>WAL/FP/115a</v>
      </c>
      <c r="D344" s="3" t="s">
        <v>872</v>
      </c>
      <c r="E344" s="5">
        <f>'Programmes (ENG)'!E344</f>
        <v>1</v>
      </c>
      <c r="F344" s="9" t="str">
        <f t="shared" si="30"/>
        <v>Wroleg, Meddygaeth Gyffredinol (Mewnol)/Meddygaeth Anadlol, Iechyd Rhywiol ac Atgenhedlol cymunedol,Ymarfer Cyffredinol (LIFT)</v>
      </c>
      <c r="G344" s="9" t="str">
        <f>IF('Programmes (ENG)'!G344="Supervisor to be Confirmed",VLOOKUP('Programmes (ENG)'!G344,HIDE!A:B,2,FALSE),IF('Programmes (ENG)'!G344="","",'Programmes (ENG)'!G344))</f>
        <v>Dr Philip John Rees</v>
      </c>
      <c r="H344" s="5" t="str">
        <f>'Programmes (ENG)'!H344</f>
        <v>F1</v>
      </c>
      <c r="I344" s="6">
        <f>'Programmes (ENG)'!I344</f>
        <v>44770</v>
      </c>
      <c r="J344" s="6">
        <f>'Programmes (ENG)'!J344</f>
        <v>44901</v>
      </c>
      <c r="K344" s="3" t="str">
        <f>VLOOKUP('Programmes (ENG)'!K344,HIDE!A:B,2, FALSE)</f>
        <v>Bwrdd Iechyd Prifysgol Hywel Dda</v>
      </c>
      <c r="L344" s="3" t="str">
        <f>VLOOKUP('Programmes (ENG)'!L344, HIDE!$A:$B, 2, FALSE)</f>
        <v>Ysbyty Cyffredinol Glangwili / Ysbyty'r Tywysog Philip</v>
      </c>
      <c r="M344" s="3" t="str">
        <f>VLOOKUP('Programmes (ENG)'!M344, HIDE!$A:$B, 2, FALSE)</f>
        <v>Caerfyrddin / Llanelli</v>
      </c>
      <c r="N344" s="3" t="str">
        <f>VLOOKUP('Programmes (ENG)'!N344,HIDE!G:H, 2, FALSE)</f>
        <v>Wroleg</v>
      </c>
      <c r="O344" s="3" t="str">
        <f t="shared" si="31"/>
        <v/>
      </c>
      <c r="P344" s="3" t="str">
        <f>IF('Programmes (ENG)'!P344="","",VLOOKUP('Programmes (ENG)'!P344, HIDE!G:H, 2, FALSE))</f>
        <v/>
      </c>
      <c r="Q344" s="3" t="str">
        <f>IF('Programmes (ENG)'!Q344="Supervisor to be Confirmed",VLOOKUP('Programmes (ENG)'!Q344,HIDE!A:B,2,FALSE),IF('Programmes (ENG)'!Q344="","",'Programmes (ENG)'!Q344))</f>
        <v>Mr Mahmoud Shafii</v>
      </c>
      <c r="R344" s="3" t="str">
        <f>'Programmes (ENG)'!R344</f>
        <v>F1</v>
      </c>
      <c r="S344" s="10">
        <f>'Programmes (ENG)'!S344</f>
        <v>44537</v>
      </c>
      <c r="T344" s="10">
        <f>'Programmes (ENG)'!T344</f>
        <v>45020</v>
      </c>
      <c r="U344" s="3" t="str">
        <f>VLOOKUP('Programmes (ENG)'!U344,HIDE!A:B,2, FALSE)</f>
        <v>Bwrdd Iechyd Prifysgol Hywel Dda</v>
      </c>
      <c r="V344" s="3" t="str">
        <f>VLOOKUP('Programmes (ENG)'!V344, HIDE!$A:$B, 2, FALSE)</f>
        <v>Ysbyty Cyffredinol Glangwili</v>
      </c>
      <c r="W344" s="3" t="str">
        <f>VLOOKUP('Programmes (ENG)'!W344, HIDE!$A:$B, 2, FALSE)</f>
        <v>Caerfyrddin</v>
      </c>
      <c r="X344" s="3" t="str">
        <f>VLOOKUP('Programmes (ENG)'!X344,HIDE!G:H, 2, FALSE)</f>
        <v>Meddygaeth Gyffredinol (Mewnol)</v>
      </c>
      <c r="Y344" s="3" t="str">
        <f t="shared" si="32"/>
        <v>/</v>
      </c>
      <c r="Z344" s="3" t="str">
        <f>IF('Programmes (ENG)'!Z344="","",VLOOKUP('Programmes (ENG)'!Z344, HIDE!G:H, 2, FALSE))</f>
        <v>Meddygaeth Anadlol</v>
      </c>
      <c r="AA344" s="3" t="str">
        <f>IF('Programmes (ENG)'!AA344="Supervisor to be Confirmed",VLOOKUP('Programmes (ENG)'!AA344,HIDE!A:B,2,FALSE),IF('Programmes (ENG)'!AA344="","",'Programmes (ENG)'!AA344))</f>
        <v>Dr Leanne Griffin</v>
      </c>
      <c r="AB344" s="3" t="str">
        <f>'Programmes (ENG)'!AB344</f>
        <v>F1</v>
      </c>
      <c r="AC344" s="10">
        <f>'Programmes (ENG)'!AC344</f>
        <v>45021</v>
      </c>
      <c r="AD344" s="10">
        <f>'Programmes (ENG)'!AD344</f>
        <v>45139</v>
      </c>
      <c r="AE344" s="3" t="str">
        <f>VLOOKUP('Programmes (ENG)'!AE344,HIDE!A:B,2, FALSE)</f>
        <v>Bwrdd Iechyd Prifysgol Hywel Dda</v>
      </c>
      <c r="AF344" s="46" t="str">
        <f>VLOOKUP('Programmes (ENG)'!AF344, HIDE!$A:$B, 2, FALSE)</f>
        <v>Ysbyty Cyffredinol Glangwili / Clinigau Lleol</v>
      </c>
      <c r="AG344" s="46" t="str">
        <f>VLOOKUP('Programmes (ENG)'!AG344, HIDE!$A:$B, 2, FALSE)</f>
        <v>Caerfyrddin / Llanelli</v>
      </c>
      <c r="AH344" s="3" t="str">
        <f>VLOOKUP('Programmes (ENG)'!AH344,HIDE!G:H, 2, FALSE)</f>
        <v>Iechyd Rhywiol ac Atgenhedlol cymunedol</v>
      </c>
      <c r="AI344" s="3" t="str">
        <f t="shared" si="33"/>
        <v/>
      </c>
      <c r="AJ344" s="3" t="str">
        <f>IF('Programmes (ENG)'!AJ344="","",VLOOKUP('Programmes (ENG)'!AJ344, HIDE!G:H, 2, FALSE))</f>
        <v/>
      </c>
      <c r="AK344" s="3" t="str">
        <f>IF('Programmes (ENG)'!AK344="Supervisor to be Confirmed",VLOOKUP('Programmes (ENG)'!AK344,HIDE!A:B,2,FALSE),IF('Programmes (ENG)'!AK344="","",'Programmes (ENG)'!AK344))</f>
        <v>Dr Adam Tyler</v>
      </c>
      <c r="AL344" s="10">
        <f>IF('Programmes (ENG)'!AL344="", "", 'Programmes (ENG)'!AL344)</f>
        <v>44776</v>
      </c>
      <c r="AM344" s="10">
        <f>IF('Programmes (ENG)'!AM344="", "", 'Programmes (ENG)'!AM344)</f>
        <v>45139</v>
      </c>
      <c r="AN344" s="9" t="str">
        <f>IF('Programmes (ENG)'!AN344="","",VLOOKUP('Programmes (ENG)'!AN344,HIDE!A:B,2,FALSE))</f>
        <v>Bwrdd Iechyd Prifysgol Hywel Dda</v>
      </c>
      <c r="AO344" s="39" t="str">
        <f>IF('Programmes (ENG)'!AO344="","",VLOOKUP('Programmes (ENG)'!AO344,HIDE!A:B,2,FALSE))</f>
        <v>Meddygfa Llanfair</v>
      </c>
      <c r="AP344" s="39" t="str">
        <f>IF('Programmes (ENG)'!AP344="","",VLOOKUP('Programmes (ENG)'!AP344,HIDE!$A:$B,2,FALSE))</f>
        <v>Llanymddyfri</v>
      </c>
      <c r="AQ344" s="9" t="str">
        <f t="shared" si="34"/>
        <v>,</v>
      </c>
      <c r="AR344" s="39" t="str">
        <f>IF('Programmes (ENG)'!AR344="","",VLOOKUP('Programmes (ENG)'!AR344,HIDE!G:H,2,FALSE))</f>
        <v>Ymarfer Cyffredinol</v>
      </c>
      <c r="AS344" s="9" t="str">
        <f t="shared" si="35"/>
        <v>(LIFT)</v>
      </c>
      <c r="AT344" s="9" t="str">
        <f>IF('Programmes (ENG)'!AT344="Supervisor to be Confirmed",VLOOKUP('Programmes (ENG)'!AT344,HIDE!A:B,2,FALSE),IF('Programmes (ENG)'!AT344="","",'Programmes (ENG)'!AT344))</f>
        <v>Dr Philip John Rees</v>
      </c>
    </row>
    <row r="345" spans="1:46" x14ac:dyDescent="0.25">
      <c r="A345" s="3" t="str">
        <f>'Programmes (ENG)'!A345</f>
        <v>LIFT</v>
      </c>
      <c r="B345" s="3" t="str">
        <f>'Programmes (ENG)'!B345</f>
        <v>FL1/7A2E/115b</v>
      </c>
      <c r="C345" s="3" t="str">
        <f>'Programmes (ENG)'!C345</f>
        <v>WAL/FP/115b</v>
      </c>
      <c r="D345" s="3" t="s">
        <v>872</v>
      </c>
      <c r="E345" s="5">
        <f>'Programmes (ENG)'!E345</f>
        <v>1</v>
      </c>
      <c r="F345" s="9" t="str">
        <f t="shared" si="30"/>
        <v>Iechyd Rhywiol ac Atgenhedlol cymunedol, Wroleg, Meddygaeth Gyffredinol (Mewnol)/Meddygaeth Anadlol,Meddygaeth Liniarol (LIFT)</v>
      </c>
      <c r="G345" s="9" t="str">
        <f>IF('Programmes (ENG)'!G345="Supervisor to be Confirmed",VLOOKUP('Programmes (ENG)'!G345,HIDE!A:B,2,FALSE),IF('Programmes (ENG)'!G345="","",'Programmes (ENG)'!G345))</f>
        <v>Dr Isobel Jackson</v>
      </c>
      <c r="H345" s="5" t="str">
        <f>'Programmes (ENG)'!H345</f>
        <v>F1</v>
      </c>
      <c r="I345" s="6">
        <f>'Programmes (ENG)'!I345</f>
        <v>44770</v>
      </c>
      <c r="J345" s="6">
        <f>'Programmes (ENG)'!J345</f>
        <v>44901</v>
      </c>
      <c r="K345" s="3" t="str">
        <f>VLOOKUP('Programmes (ENG)'!K345,HIDE!A:B,2, FALSE)</f>
        <v>Bwrdd Iechyd Prifysgol Hywel Dda</v>
      </c>
      <c r="L345" s="46" t="str">
        <f>VLOOKUP('Programmes (ENG)'!L345, HIDE!$A:$B, 2, FALSE)</f>
        <v>Ysbyty Cyffredinol Glangwili / Clinigau Lleol</v>
      </c>
      <c r="M345" s="46" t="str">
        <f>VLOOKUP('Programmes (ENG)'!M345, HIDE!$A:$B, 2, FALSE)</f>
        <v>Caerfyrddin / Llanelli</v>
      </c>
      <c r="N345" s="3" t="str">
        <f>VLOOKUP('Programmes (ENG)'!N345,HIDE!G:H, 2, FALSE)</f>
        <v>Iechyd Rhywiol ac Atgenhedlol cymunedol</v>
      </c>
      <c r="O345" s="3" t="str">
        <f t="shared" si="31"/>
        <v/>
      </c>
      <c r="P345" s="3" t="str">
        <f>IF('Programmes (ENG)'!P345="","",VLOOKUP('Programmes (ENG)'!P345, HIDE!G:H, 2, FALSE))</f>
        <v/>
      </c>
      <c r="Q345" s="3" t="str">
        <f>IF('Programmes (ENG)'!Q345="Supervisor to be Confirmed",VLOOKUP('Programmes (ENG)'!Q345,HIDE!A:B,2,FALSE),IF('Programmes (ENG)'!Q345="","",'Programmes (ENG)'!Q345))</f>
        <v>Dr Adam Tyler</v>
      </c>
      <c r="R345" s="3" t="str">
        <f>'Programmes (ENG)'!R345</f>
        <v>F1</v>
      </c>
      <c r="S345" s="10">
        <f>'Programmes (ENG)'!S345</f>
        <v>44537</v>
      </c>
      <c r="T345" s="10">
        <f>'Programmes (ENG)'!T345</f>
        <v>45020</v>
      </c>
      <c r="U345" s="3" t="str">
        <f>VLOOKUP('Programmes (ENG)'!U345,HIDE!A:B,2, FALSE)</f>
        <v>Bwrdd Iechyd Prifysgol Hywel Dda</v>
      </c>
      <c r="V345" s="3" t="str">
        <f>VLOOKUP('Programmes (ENG)'!V345, HIDE!$A:$B, 2, FALSE)</f>
        <v>Ysbyty Cyffredinol Glangwili / Ysbyty'r Tywysog Philip</v>
      </c>
      <c r="W345" s="3" t="str">
        <f>VLOOKUP('Programmes (ENG)'!W345, HIDE!$A:$B, 2, FALSE)</f>
        <v>Caerfyrddin / Llanelli</v>
      </c>
      <c r="X345" s="3" t="str">
        <f>VLOOKUP('Programmes (ENG)'!X345,HIDE!G:H, 2, FALSE)</f>
        <v>Wroleg</v>
      </c>
      <c r="Y345" s="3" t="str">
        <f t="shared" si="32"/>
        <v/>
      </c>
      <c r="Z345" s="3" t="str">
        <f>IF('Programmes (ENG)'!Z345="","",VLOOKUP('Programmes (ENG)'!Z345, HIDE!G:H, 2, FALSE))</f>
        <v/>
      </c>
      <c r="AA345" s="3" t="str">
        <f>IF('Programmes (ENG)'!AA345="Supervisor to be Confirmed",VLOOKUP('Programmes (ENG)'!AA345,HIDE!A:B,2,FALSE),IF('Programmes (ENG)'!AA345="","",'Programmes (ENG)'!AA345))</f>
        <v>Mr Mahmoud Shafii</v>
      </c>
      <c r="AB345" s="3" t="str">
        <f>'Programmes (ENG)'!AB345</f>
        <v>F1</v>
      </c>
      <c r="AC345" s="10">
        <f>'Programmes (ENG)'!AC345</f>
        <v>45021</v>
      </c>
      <c r="AD345" s="10">
        <f>'Programmes (ENG)'!AD345</f>
        <v>45139</v>
      </c>
      <c r="AE345" s="3" t="str">
        <f>VLOOKUP('Programmes (ENG)'!AE345,HIDE!A:B,2, FALSE)</f>
        <v>Bwrdd Iechyd Prifysgol Hywel Dda</v>
      </c>
      <c r="AF345" s="3" t="str">
        <f>VLOOKUP('Programmes (ENG)'!AF345, HIDE!$A:$B, 2, FALSE)</f>
        <v>Ysbyty Cyffredinol Glangwili</v>
      </c>
      <c r="AG345" s="3" t="str">
        <f>VLOOKUP('Programmes (ENG)'!AG345, HIDE!$A:$B, 2, FALSE)</f>
        <v>Caerfyrddin</v>
      </c>
      <c r="AH345" s="3" t="str">
        <f>VLOOKUP('Programmes (ENG)'!AH345,HIDE!G:H, 2, FALSE)</f>
        <v>Meddygaeth Gyffredinol (Mewnol)</v>
      </c>
      <c r="AI345" s="3" t="str">
        <f t="shared" si="33"/>
        <v>/</v>
      </c>
      <c r="AJ345" s="3" t="str">
        <f>IF('Programmes (ENG)'!AJ345="","",VLOOKUP('Programmes (ENG)'!AJ345, HIDE!G:H, 2, FALSE))</f>
        <v>Meddygaeth Anadlol</v>
      </c>
      <c r="AK345" s="3" t="str">
        <f>IF('Programmes (ENG)'!AK345="Supervisor to be Confirmed",VLOOKUP('Programmes (ENG)'!AK345,HIDE!A:B,2,FALSE),IF('Programmes (ENG)'!AK345="","",'Programmes (ENG)'!AK345))</f>
        <v>Dr Leanne Griffin</v>
      </c>
      <c r="AL345" s="10">
        <f>IF('Programmes (ENG)'!AL345="", "", 'Programmes (ENG)'!AL345)</f>
        <v>44776</v>
      </c>
      <c r="AM345" s="10">
        <f>IF('Programmes (ENG)'!AM345="", "", 'Programmes (ENG)'!AM345)</f>
        <v>45139</v>
      </c>
      <c r="AN345" s="9" t="str">
        <f>IF('Programmes (ENG)'!AN345="","",VLOOKUP('Programmes (ENG)'!AN345,HIDE!A:B,2,FALSE))</f>
        <v>Bwrdd Iechyd Prifysgol Hywel Dda</v>
      </c>
      <c r="AO345" s="44" t="str">
        <f>IF('Programmes (ENG)'!AO345="","",VLOOKUP('Programmes (ENG)'!AO345,HIDE!A:B,2,FALSE))</f>
        <v>Ysbyty Cyffredinol Glangwili</v>
      </c>
      <c r="AP345" s="44" t="str">
        <f>IF('Programmes (ENG)'!AP345="","",VLOOKUP('Programmes (ENG)'!AP345,HIDE!$A:$B,2,FALSE))</f>
        <v>Caerfyrddin</v>
      </c>
      <c r="AQ345" s="9" t="str">
        <f t="shared" si="34"/>
        <v>,</v>
      </c>
      <c r="AR345" s="44" t="str">
        <f>IF('Programmes (ENG)'!AR345="","",VLOOKUP('Programmes (ENG)'!AR345,HIDE!G:H,2,FALSE))</f>
        <v>Meddygaeth Liniarol</v>
      </c>
      <c r="AS345" s="9" t="str">
        <f t="shared" si="35"/>
        <v>(LIFT)</v>
      </c>
      <c r="AT345" s="9" t="str">
        <f>IF('Programmes (ENG)'!AT345="Supervisor to be Confirmed",VLOOKUP('Programmes (ENG)'!AT345,HIDE!A:B,2,FALSE),IF('Programmes (ENG)'!AT345="","",'Programmes (ENG)'!AT345))</f>
        <v>Dr Isobel Jackson</v>
      </c>
    </row>
    <row r="346" spans="1:46" x14ac:dyDescent="0.25">
      <c r="A346" s="3" t="str">
        <f>'Programmes (ENG)'!A346</f>
        <v>LIFT</v>
      </c>
      <c r="B346" s="3" t="str">
        <f>'Programmes (ENG)'!B346</f>
        <v>FL1/7A2E/115c</v>
      </c>
      <c r="C346" s="3" t="str">
        <f>'Programmes (ENG)'!C346</f>
        <v>WAL/FP/115c</v>
      </c>
      <c r="D346" s="3" t="s">
        <v>872</v>
      </c>
      <c r="E346" s="5">
        <f>'Programmes (ENG)'!E346</f>
        <v>1</v>
      </c>
      <c r="F346" s="9" t="str">
        <f t="shared" si="30"/>
        <v>Meddygaeth Gyffredinol (Mewnol)/Meddygaeth Anadlol, Iechyd Rhywiol ac Atgenhedlol cymunedol, Wroleg,Ymarfer Cyffredinol (LIFT)</v>
      </c>
      <c r="G346" s="9" t="str">
        <f>IF('Programmes (ENG)'!G346="Supervisor to be Confirmed",VLOOKUP('Programmes (ENG)'!G346,HIDE!A:B,2,FALSE),IF('Programmes (ENG)'!G346="","",'Programmes (ENG)'!G346))</f>
        <v>Dr Aled Williams</v>
      </c>
      <c r="H346" s="5" t="str">
        <f>'Programmes (ENG)'!H346</f>
        <v>F1</v>
      </c>
      <c r="I346" s="6">
        <f>'Programmes (ENG)'!I346</f>
        <v>44770</v>
      </c>
      <c r="J346" s="6">
        <f>'Programmes (ENG)'!J346</f>
        <v>44901</v>
      </c>
      <c r="K346" s="3" t="str">
        <f>VLOOKUP('Programmes (ENG)'!K346,HIDE!A:B,2, FALSE)</f>
        <v>Bwrdd Iechyd Prifysgol Hywel Dda</v>
      </c>
      <c r="L346" s="3" t="str">
        <f>VLOOKUP('Programmes (ENG)'!L346, HIDE!$A:$B, 2, FALSE)</f>
        <v>Ysbyty Cyffredinol Glangwili</v>
      </c>
      <c r="M346" s="3" t="str">
        <f>VLOOKUP('Programmes (ENG)'!M346, HIDE!$A:$B, 2, FALSE)</f>
        <v>Caerfyrddin</v>
      </c>
      <c r="N346" s="3" t="str">
        <f>VLOOKUP('Programmes (ENG)'!N346,HIDE!G:H, 2, FALSE)</f>
        <v>Meddygaeth Gyffredinol (Mewnol)</v>
      </c>
      <c r="O346" s="3" t="str">
        <f t="shared" si="31"/>
        <v>/</v>
      </c>
      <c r="P346" s="3" t="str">
        <f>IF('Programmes (ENG)'!P346="","",VLOOKUP('Programmes (ENG)'!P346, HIDE!G:H, 2, FALSE))</f>
        <v>Meddygaeth Anadlol</v>
      </c>
      <c r="Q346" s="3" t="str">
        <f>IF('Programmes (ENG)'!Q346="Supervisor to be Confirmed",VLOOKUP('Programmes (ENG)'!Q346,HIDE!A:B,2,FALSE),IF('Programmes (ENG)'!Q346="","",'Programmes (ENG)'!Q346))</f>
        <v>Dr Leanne Griffin</v>
      </c>
      <c r="R346" s="3" t="str">
        <f>'Programmes (ENG)'!R346</f>
        <v>F1</v>
      </c>
      <c r="S346" s="10">
        <f>'Programmes (ENG)'!S346</f>
        <v>44537</v>
      </c>
      <c r="T346" s="10">
        <f>'Programmes (ENG)'!T346</f>
        <v>45020</v>
      </c>
      <c r="U346" s="3" t="str">
        <f>VLOOKUP('Programmes (ENG)'!U346,HIDE!A:B,2, FALSE)</f>
        <v>Bwrdd Iechyd Prifysgol Hywel Dda</v>
      </c>
      <c r="V346" s="46" t="str">
        <f>VLOOKUP('Programmes (ENG)'!V346, HIDE!$A:$B, 2, FALSE)</f>
        <v>Ysbyty Cyffredinol Glangwili / Clinigau Lleol</v>
      </c>
      <c r="W346" s="46" t="str">
        <f>VLOOKUP('Programmes (ENG)'!W346, HIDE!$A:$B, 2, FALSE)</f>
        <v>Caerfyrddin / Llanelli</v>
      </c>
      <c r="X346" s="3" t="str">
        <f>VLOOKUP('Programmes (ENG)'!X346,HIDE!G:H, 2, FALSE)</f>
        <v>Iechyd Rhywiol ac Atgenhedlol cymunedol</v>
      </c>
      <c r="Y346" s="3" t="str">
        <f t="shared" si="32"/>
        <v/>
      </c>
      <c r="Z346" s="3" t="str">
        <f>IF('Programmes (ENG)'!Z346="","",VLOOKUP('Programmes (ENG)'!Z346, HIDE!G:H, 2, FALSE))</f>
        <v/>
      </c>
      <c r="AA346" s="3" t="str">
        <f>IF('Programmes (ENG)'!AA346="Supervisor to be Confirmed",VLOOKUP('Programmes (ENG)'!AA346,HIDE!A:B,2,FALSE),IF('Programmes (ENG)'!AA346="","",'Programmes (ENG)'!AA346))</f>
        <v>Dr Adam Tyler</v>
      </c>
      <c r="AB346" s="3" t="str">
        <f>'Programmes (ENG)'!AB346</f>
        <v>F1</v>
      </c>
      <c r="AC346" s="10">
        <f>'Programmes (ENG)'!AC346</f>
        <v>45021</v>
      </c>
      <c r="AD346" s="10">
        <f>'Programmes (ENG)'!AD346</f>
        <v>45139</v>
      </c>
      <c r="AE346" s="3" t="str">
        <f>VLOOKUP('Programmes (ENG)'!AE346,HIDE!A:B,2, FALSE)</f>
        <v>Bwrdd Iechyd Prifysgol Hywel Dda</v>
      </c>
      <c r="AF346" s="3" t="str">
        <f>VLOOKUP('Programmes (ENG)'!AF346, HIDE!$A:$B, 2, FALSE)</f>
        <v>Ysbyty Cyffredinol Glangwili / Ysbyty'r Tywysog Philip</v>
      </c>
      <c r="AG346" s="3" t="str">
        <f>VLOOKUP('Programmes (ENG)'!AG346, HIDE!$A:$B, 2, FALSE)</f>
        <v>Caerfyrddin / Llanelli</v>
      </c>
      <c r="AH346" s="3" t="str">
        <f>VLOOKUP('Programmes (ENG)'!AH346,HIDE!G:H, 2, FALSE)</f>
        <v>Wroleg</v>
      </c>
      <c r="AI346" s="3" t="str">
        <f t="shared" si="33"/>
        <v/>
      </c>
      <c r="AJ346" s="3" t="str">
        <f>IF('Programmes (ENG)'!AJ346="","",VLOOKUP('Programmes (ENG)'!AJ346, HIDE!G:H, 2, FALSE))</f>
        <v/>
      </c>
      <c r="AK346" s="3" t="str">
        <f>IF('Programmes (ENG)'!AK346="Supervisor to be Confirmed",VLOOKUP('Programmes (ENG)'!AK346,HIDE!A:B,2,FALSE),IF('Programmes (ENG)'!AK346="","",'Programmes (ENG)'!AK346))</f>
        <v>Mr Mahmoud Shafii</v>
      </c>
      <c r="AL346" s="10">
        <f>IF('Programmes (ENG)'!AL346="", "", 'Programmes (ENG)'!AL346)</f>
        <v>44776</v>
      </c>
      <c r="AM346" s="10">
        <f>IF('Programmes (ENG)'!AM346="", "", 'Programmes (ENG)'!AM346)</f>
        <v>45139</v>
      </c>
      <c r="AN346" s="9" t="str">
        <f>IF('Programmes (ENG)'!AN346="","",VLOOKUP('Programmes (ENG)'!AN346,HIDE!A:B,2,FALSE))</f>
        <v>Bwrdd Iechyd Prifysgol Hywel Dda</v>
      </c>
      <c r="AO346" s="39" t="str">
        <f>IF('Programmes (ENG)'!AO346="","",VLOOKUP('Programmes (ENG)'!AO346,HIDE!A:B,2,FALSE))</f>
        <v>Meddygfa Teilo</v>
      </c>
      <c r="AP346" s="39" t="str">
        <f>IF('Programmes (ENG)'!AP346="","",VLOOKUP('Programmes (ENG)'!AP346,HIDE!$A:$B,2,FALSE))</f>
        <v>Llandeilo</v>
      </c>
      <c r="AQ346" s="9" t="str">
        <f t="shared" si="34"/>
        <v>,</v>
      </c>
      <c r="AR346" s="39" t="str">
        <f>IF('Programmes (ENG)'!AR346="","",VLOOKUP('Programmes (ENG)'!AR346,HIDE!G:H,2,FALSE))</f>
        <v>Ymarfer Cyffredinol</v>
      </c>
      <c r="AS346" s="9" t="str">
        <f t="shared" si="35"/>
        <v>(LIFT)</v>
      </c>
      <c r="AT346" s="9" t="str">
        <f>IF('Programmes (ENG)'!AT346="Supervisor to be Confirmed",VLOOKUP('Programmes (ENG)'!AT346,HIDE!A:B,2,FALSE),IF('Programmes (ENG)'!AT346="","",'Programmes (ENG)'!AT346))</f>
        <v>Dr Aled Williams</v>
      </c>
    </row>
    <row r="347" spans="1:46" hidden="1" x14ac:dyDescent="0.25">
      <c r="A347" s="3" t="str">
        <f>'Programmes (ENG)'!A347</f>
        <v>LIFT</v>
      </c>
      <c r="B347" s="3" t="str">
        <f>'Programmes (ENG)'!B347</f>
        <v>FL1/7A1W/116a</v>
      </c>
      <c r="C347" s="3" t="str">
        <f>'Programmes (ENG)'!C347</f>
        <v>WAL/FP/116a</v>
      </c>
      <c r="D347" s="3" t="s">
        <v>872</v>
      </c>
      <c r="E347" s="5">
        <f>'Programmes (ENG)'!E347</f>
        <v>1</v>
      </c>
      <c r="F347" s="9" t="str">
        <f t="shared" si="30"/>
        <v>Meddygaeth Geriatreg, Meddygaeth Gyffredinol (Mewnol)/Cardioleg, Wroleg,Ymarfer Cyffredinol (LIFT)</v>
      </c>
      <c r="G347" s="9" t="str">
        <f>IF('Programmes (ENG)'!G347="Supervisor to be Confirmed",VLOOKUP('Programmes (ENG)'!G347,HIDE!A:B,2,FALSE),IF('Programmes (ENG)'!G347="","",'Programmes (ENG)'!G347))</f>
        <v>Dr Jens Fowll</v>
      </c>
      <c r="H347" s="5" t="str">
        <f>'Programmes (ENG)'!H347</f>
        <v>F1</v>
      </c>
      <c r="I347" s="6">
        <f>'Programmes (ENG)'!I347</f>
        <v>44770</v>
      </c>
      <c r="J347" s="6">
        <f>'Programmes (ENG)'!J347</f>
        <v>44901</v>
      </c>
      <c r="K347" s="3" t="str">
        <f>VLOOKUP('Programmes (ENG)'!K347,HIDE!A:B,2, FALSE)</f>
        <v>Bwrdd Iechyd Prifysgol Betsi Cadwaladr</v>
      </c>
      <c r="L347" s="3" t="str">
        <f>VLOOKUP('Programmes (ENG)'!L347, HIDE!$A:$B, 2, FALSE)</f>
        <v>Ysbyty Gwynedd</v>
      </c>
      <c r="M347" s="3" t="str">
        <f>VLOOKUP('Programmes (ENG)'!M347, HIDE!$A:$B, 2, FALSE)</f>
        <v>Bangor</v>
      </c>
      <c r="N347" s="3" t="str">
        <f>VLOOKUP('Programmes (ENG)'!N347,HIDE!G:H, 2, FALSE)</f>
        <v>Meddygaeth Geriatreg</v>
      </c>
      <c r="O347" s="3" t="str">
        <f t="shared" si="31"/>
        <v/>
      </c>
      <c r="P347" s="3" t="str">
        <f>IF('Programmes (ENG)'!P347="","",VLOOKUP('Programmes (ENG)'!P347, HIDE!G:H, 2, FALSE))</f>
        <v/>
      </c>
      <c r="Q347" s="3" t="str">
        <f>IF('Programmes (ENG)'!Q347="Supervisor to be Confirmed",VLOOKUP('Programmes (ENG)'!Q347,HIDE!A:B,2,FALSE),IF('Programmes (ENG)'!Q347="","",'Programmes (ENG)'!Q347))</f>
        <v xml:space="preserve">Dr Saleh Elghenzai </v>
      </c>
      <c r="R347" s="3" t="str">
        <f>'Programmes (ENG)'!R347</f>
        <v>F1</v>
      </c>
      <c r="S347" s="10">
        <f>'Programmes (ENG)'!S347</f>
        <v>44537</v>
      </c>
      <c r="T347" s="10">
        <f>'Programmes (ENG)'!T347</f>
        <v>45020</v>
      </c>
      <c r="U347" s="3" t="str">
        <f>VLOOKUP('Programmes (ENG)'!U347,HIDE!A:B,2, FALSE)</f>
        <v>Bwrdd Iechyd Prifysgol Betsi Cadwaladr</v>
      </c>
      <c r="V347" s="3" t="str">
        <f>VLOOKUP('Programmes (ENG)'!V347, HIDE!$A:$B, 2, FALSE)</f>
        <v>Ysbyty Gwynedd</v>
      </c>
      <c r="W347" s="3" t="str">
        <f>VLOOKUP('Programmes (ENG)'!W347, HIDE!$A:$B, 2, FALSE)</f>
        <v>Bangor</v>
      </c>
      <c r="X347" s="3" t="str">
        <f>VLOOKUP('Programmes (ENG)'!X347,HIDE!G:H, 2, FALSE)</f>
        <v>Meddygaeth Gyffredinol (Mewnol)</v>
      </c>
      <c r="Y347" s="3" t="str">
        <f t="shared" si="32"/>
        <v>/</v>
      </c>
      <c r="Z347" s="3" t="str">
        <f>IF('Programmes (ENG)'!Z347="","",VLOOKUP('Programmes (ENG)'!Z347, HIDE!G:H, 2, FALSE))</f>
        <v>Cardioleg</v>
      </c>
      <c r="AA347" s="3" t="str">
        <f>IF('Programmes (ENG)'!AA347="Supervisor to be Confirmed",VLOOKUP('Programmes (ENG)'!AA347,HIDE!A:B,2,FALSE),IF('Programmes (ENG)'!AA347="","",'Programmes (ENG)'!AA347))</f>
        <v>Dr Abdul Azzu</v>
      </c>
      <c r="AB347" s="3" t="str">
        <f>'Programmes (ENG)'!AB347</f>
        <v>F1</v>
      </c>
      <c r="AC347" s="10">
        <f>'Programmes (ENG)'!AC347</f>
        <v>45021</v>
      </c>
      <c r="AD347" s="10">
        <f>'Programmes (ENG)'!AD347</f>
        <v>45139</v>
      </c>
      <c r="AE347" s="3" t="str">
        <f>VLOOKUP('Programmes (ENG)'!AE347,HIDE!A:B,2, FALSE)</f>
        <v>Bwrdd Iechyd Prifysgol Betsi Cadwaladr</v>
      </c>
      <c r="AF347" s="3" t="str">
        <f>VLOOKUP('Programmes (ENG)'!AF347, HIDE!$A:$B, 2, FALSE)</f>
        <v>Ysbyty Gwynedd</v>
      </c>
      <c r="AG347" s="3" t="str">
        <f>VLOOKUP('Programmes (ENG)'!AG347, HIDE!$A:$B, 2, FALSE)</f>
        <v>Bangor</v>
      </c>
      <c r="AH347" s="3" t="str">
        <f>VLOOKUP('Programmes (ENG)'!AH347,HIDE!G:H, 2, FALSE)</f>
        <v>Wroleg</v>
      </c>
      <c r="AI347" s="3" t="str">
        <f t="shared" si="33"/>
        <v/>
      </c>
      <c r="AJ347" s="3" t="str">
        <f>IF('Programmes (ENG)'!AJ347="","",VLOOKUP('Programmes (ENG)'!AJ347, HIDE!G:H, 2, FALSE))</f>
        <v/>
      </c>
      <c r="AK347" s="3" t="str">
        <f>IF('Programmes (ENG)'!AK347="Supervisor to be Confirmed",VLOOKUP('Programmes (ENG)'!AK347,HIDE!A:B,2,FALSE),IF('Programmes (ENG)'!AK347="","",'Programmes (ENG)'!AK347))</f>
        <v xml:space="preserve">Mr Kyriacos Alexandrou </v>
      </c>
      <c r="AL347" s="10">
        <f>IF('Programmes (ENG)'!AL347="", "", 'Programmes (ENG)'!AL347)</f>
        <v>44776</v>
      </c>
      <c r="AM347" s="10">
        <f>IF('Programmes (ENG)'!AM347="", "", 'Programmes (ENG)'!AM347)</f>
        <v>45139</v>
      </c>
      <c r="AN347" s="9" t="str">
        <f>IF('Programmes (ENG)'!AN347="","",VLOOKUP('Programmes (ENG)'!AN347,HIDE!A:B,2,FALSE))</f>
        <v>Bwrdd Iechyd Prifysgol Betsi Cadwaladr</v>
      </c>
      <c r="AO347" s="39" t="str">
        <f>IF('Programmes (ENG)'!AO347="","",VLOOKUP('Programmes (ENG)'!AO347,HIDE!A:B,2,FALSE))</f>
        <v>Canolfan Iechyd Plas Menai</v>
      </c>
      <c r="AP347" s="39" t="str">
        <f>IF('Programmes (ENG)'!AP347="","",VLOOKUP('Programmes (ENG)'!AP347,HIDE!$A:$B,2,FALSE))</f>
        <v>Llanfairfechan</v>
      </c>
      <c r="AQ347" s="9" t="str">
        <f t="shared" si="34"/>
        <v>,</v>
      </c>
      <c r="AR347" s="39" t="str">
        <f>IF('Programmes (ENG)'!AR347="","",VLOOKUP('Programmes (ENG)'!AR347,HIDE!G:H,2,FALSE))</f>
        <v>Ymarfer Cyffredinol</v>
      </c>
      <c r="AS347" s="9" t="str">
        <f t="shared" si="35"/>
        <v>(LIFT)</v>
      </c>
      <c r="AT347" s="9" t="str">
        <f>IF('Programmes (ENG)'!AT347="Supervisor to be Confirmed",VLOOKUP('Programmes (ENG)'!AT347,HIDE!A:B,2,FALSE),IF('Programmes (ENG)'!AT347="","",'Programmes (ENG)'!AT347))</f>
        <v>Dr Jens Fowll</v>
      </c>
    </row>
    <row r="348" spans="1:46" hidden="1" x14ac:dyDescent="0.25">
      <c r="A348" s="3" t="str">
        <f>'Programmes (ENG)'!A348</f>
        <v>LIFT</v>
      </c>
      <c r="B348" s="3" t="str">
        <f>'Programmes (ENG)'!B348</f>
        <v>FL1/7A1W/116b</v>
      </c>
      <c r="C348" s="3" t="str">
        <f>'Programmes (ENG)'!C348</f>
        <v>WAL/FP/116b</v>
      </c>
      <c r="D348" s="3" t="s">
        <v>872</v>
      </c>
      <c r="E348" s="5">
        <f>'Programmes (ENG)'!E348</f>
        <v>1</v>
      </c>
      <c r="F348" s="9" t="str">
        <f t="shared" si="30"/>
        <v>Wroleg, Meddygaeth Geriatreg, Meddygaeth Gyffredinol (Mewnol)/Cardioleg,Ymarfer Cyffredinol (LIFT)</v>
      </c>
      <c r="G348" s="9" t="str">
        <f>IF('Programmes (ENG)'!G348="Supervisor to be Confirmed",VLOOKUP('Programmes (ENG)'!G348,HIDE!A:B,2,FALSE),IF('Programmes (ENG)'!G348="","",'Programmes (ENG)'!G348))</f>
        <v>Dr Sioned Enlli</v>
      </c>
      <c r="H348" s="5" t="str">
        <f>'Programmes (ENG)'!H348</f>
        <v>F1</v>
      </c>
      <c r="I348" s="6">
        <f>'Programmes (ENG)'!I348</f>
        <v>44770</v>
      </c>
      <c r="J348" s="6">
        <f>'Programmes (ENG)'!J348</f>
        <v>44901</v>
      </c>
      <c r="K348" s="3" t="str">
        <f>VLOOKUP('Programmes (ENG)'!K348,HIDE!A:B,2, FALSE)</f>
        <v>Bwrdd Iechyd Prifysgol Betsi Cadwaladr</v>
      </c>
      <c r="L348" s="3" t="str">
        <f>VLOOKUP('Programmes (ENG)'!L348, HIDE!$A:$B, 2, FALSE)</f>
        <v>Ysbyty Gwynedd</v>
      </c>
      <c r="M348" s="3" t="str">
        <f>VLOOKUP('Programmes (ENG)'!M348, HIDE!$A:$B, 2, FALSE)</f>
        <v>Bangor</v>
      </c>
      <c r="N348" s="3" t="str">
        <f>VLOOKUP('Programmes (ENG)'!N348,HIDE!G:H, 2, FALSE)</f>
        <v>Wroleg</v>
      </c>
      <c r="O348" s="3" t="str">
        <f t="shared" si="31"/>
        <v/>
      </c>
      <c r="P348" s="3" t="str">
        <f>IF('Programmes (ENG)'!P348="","",VLOOKUP('Programmes (ENG)'!P348, HIDE!G:H, 2, FALSE))</f>
        <v/>
      </c>
      <c r="Q348" s="3" t="str">
        <f>IF('Programmes (ENG)'!Q348="Supervisor to be Confirmed",VLOOKUP('Programmes (ENG)'!Q348,HIDE!A:B,2,FALSE),IF('Programmes (ENG)'!Q348="","",'Programmes (ENG)'!Q348))</f>
        <v xml:space="preserve">Mr Kyriacos Alexandrou </v>
      </c>
      <c r="R348" s="3" t="str">
        <f>'Programmes (ENG)'!R348</f>
        <v>F1</v>
      </c>
      <c r="S348" s="10">
        <f>'Programmes (ENG)'!S348</f>
        <v>44537</v>
      </c>
      <c r="T348" s="10">
        <f>'Programmes (ENG)'!T348</f>
        <v>45020</v>
      </c>
      <c r="U348" s="3" t="str">
        <f>VLOOKUP('Programmes (ENG)'!U348,HIDE!A:B,2, FALSE)</f>
        <v>Bwrdd Iechyd Prifysgol Betsi Cadwaladr</v>
      </c>
      <c r="V348" s="3" t="str">
        <f>VLOOKUP('Programmes (ENG)'!V348, HIDE!$A:$B, 2, FALSE)</f>
        <v>Ysbyty Gwynedd</v>
      </c>
      <c r="W348" s="3" t="str">
        <f>VLOOKUP('Programmes (ENG)'!W348, HIDE!$A:$B, 2, FALSE)</f>
        <v>Bangor</v>
      </c>
      <c r="X348" s="3" t="str">
        <f>VLOOKUP('Programmes (ENG)'!X348,HIDE!G:H, 2, FALSE)</f>
        <v>Meddygaeth Geriatreg</v>
      </c>
      <c r="Y348" s="3" t="str">
        <f t="shared" si="32"/>
        <v/>
      </c>
      <c r="Z348" s="3" t="str">
        <f>IF('Programmes (ENG)'!Z348="","",VLOOKUP('Programmes (ENG)'!Z348, HIDE!G:H, 2, FALSE))</f>
        <v/>
      </c>
      <c r="AA348" s="3" t="str">
        <f>IF('Programmes (ENG)'!AA348="Supervisor to be Confirmed",VLOOKUP('Programmes (ENG)'!AA348,HIDE!A:B,2,FALSE),IF('Programmes (ENG)'!AA348="","",'Programmes (ENG)'!AA348))</f>
        <v xml:space="preserve">Dr Saleh Elghenzai </v>
      </c>
      <c r="AB348" s="3" t="str">
        <f>'Programmes (ENG)'!AB348</f>
        <v>F1</v>
      </c>
      <c r="AC348" s="10">
        <f>'Programmes (ENG)'!AC348</f>
        <v>45021</v>
      </c>
      <c r="AD348" s="10">
        <f>'Programmes (ENG)'!AD348</f>
        <v>45139</v>
      </c>
      <c r="AE348" s="3" t="str">
        <f>VLOOKUP('Programmes (ENG)'!AE348,HIDE!A:B,2, FALSE)</f>
        <v>Bwrdd Iechyd Prifysgol Betsi Cadwaladr</v>
      </c>
      <c r="AF348" s="3" t="str">
        <f>VLOOKUP('Programmes (ENG)'!AF348, HIDE!$A:$B, 2, FALSE)</f>
        <v>Ysbyty Gwynedd</v>
      </c>
      <c r="AG348" s="3" t="str">
        <f>VLOOKUP('Programmes (ENG)'!AG348, HIDE!$A:$B, 2, FALSE)</f>
        <v>Bangor</v>
      </c>
      <c r="AH348" s="3" t="str">
        <f>VLOOKUP('Programmes (ENG)'!AH348,HIDE!G:H, 2, FALSE)</f>
        <v>Meddygaeth Gyffredinol (Mewnol)</v>
      </c>
      <c r="AI348" s="3" t="str">
        <f t="shared" si="33"/>
        <v>/</v>
      </c>
      <c r="AJ348" s="3" t="str">
        <f>IF('Programmes (ENG)'!AJ348="","",VLOOKUP('Programmes (ENG)'!AJ348, HIDE!G:H, 2, FALSE))</f>
        <v>Cardioleg</v>
      </c>
      <c r="AK348" s="3" t="str">
        <f>IF('Programmes (ENG)'!AK348="Supervisor to be Confirmed",VLOOKUP('Programmes (ENG)'!AK348,HIDE!A:B,2,FALSE),IF('Programmes (ENG)'!AK348="","",'Programmes (ENG)'!AK348))</f>
        <v>Dr Abdul Azzu</v>
      </c>
      <c r="AL348" s="10">
        <f>IF('Programmes (ENG)'!AL348="", "", 'Programmes (ENG)'!AL348)</f>
        <v>44776</v>
      </c>
      <c r="AM348" s="10">
        <f>IF('Programmes (ENG)'!AM348="", "", 'Programmes (ENG)'!AM348)</f>
        <v>45139</v>
      </c>
      <c r="AN348" s="9" t="str">
        <f>IF('Programmes (ENG)'!AN348="","",VLOOKUP('Programmes (ENG)'!AN348,HIDE!A:B,2,FALSE))</f>
        <v>Bwrdd Iechyd Prifysgol Betsi Cadwaladr</v>
      </c>
      <c r="AO348" s="39" t="str">
        <f>IF('Programmes (ENG)'!AO348="","",VLOOKUP('Programmes (ENG)'!AO348,HIDE!A:B,2,FALSE))</f>
        <v>Meddygfa Hafan Iechyd</v>
      </c>
      <c r="AP348" s="39" t="str">
        <f>IF('Programmes (ENG)'!AP348="","",VLOOKUP('Programmes (ENG)'!AP348,HIDE!$A:$B,2,FALSE))</f>
        <v>Caernarfon</v>
      </c>
      <c r="AQ348" s="9" t="str">
        <f t="shared" si="34"/>
        <v>,</v>
      </c>
      <c r="AR348" s="39" t="str">
        <f>IF('Programmes (ENG)'!AR348="","",VLOOKUP('Programmes (ENG)'!AR348,HIDE!G:H,2,FALSE))</f>
        <v>Ymarfer Cyffredinol</v>
      </c>
      <c r="AS348" s="9" t="str">
        <f t="shared" si="35"/>
        <v>(LIFT)</v>
      </c>
      <c r="AT348" s="9" t="str">
        <f>IF('Programmes (ENG)'!AT348="Supervisor to be Confirmed",VLOOKUP('Programmes (ENG)'!AT348,HIDE!A:B,2,FALSE),IF('Programmes (ENG)'!AT348="","",'Programmes (ENG)'!AT348))</f>
        <v>Dr Sioned Enlli</v>
      </c>
    </row>
    <row r="349" spans="1:46" hidden="1" x14ac:dyDescent="0.25">
      <c r="A349" s="3" t="str">
        <f>'Programmes (ENG)'!A349</f>
        <v>LIFT</v>
      </c>
      <c r="B349" s="3" t="str">
        <f>'Programmes (ENG)'!B349</f>
        <v>FL1/7A1W/116c</v>
      </c>
      <c r="C349" s="3" t="str">
        <f>'Programmes (ENG)'!C349</f>
        <v>WAL/FP/116c</v>
      </c>
      <c r="D349" s="3" t="s">
        <v>872</v>
      </c>
      <c r="E349" s="5">
        <f>'Programmes (ENG)'!E349</f>
        <v>1</v>
      </c>
      <c r="F349" s="9" t="str">
        <f t="shared" si="30"/>
        <v>Meddygaeth Gyffredinol (Mewnol)/Cardioleg, Wroleg, Meddygaeth Geriatreg,Ymarfer Cyffredinol (LIFT)</v>
      </c>
      <c r="G349" s="9" t="str">
        <f>IF('Programmes (ENG)'!G349="Supervisor to be Confirmed",VLOOKUP('Programmes (ENG)'!G349,HIDE!A:B,2,FALSE),IF('Programmes (ENG)'!G349="","",'Programmes (ENG)'!G349))</f>
        <v>Dr Ceris Ap Gwilym</v>
      </c>
      <c r="H349" s="5" t="str">
        <f>'Programmes (ENG)'!H349</f>
        <v>F1</v>
      </c>
      <c r="I349" s="6">
        <f>'Programmes (ENG)'!I349</f>
        <v>44770</v>
      </c>
      <c r="J349" s="6">
        <f>'Programmes (ENG)'!J349</f>
        <v>44901</v>
      </c>
      <c r="K349" s="3" t="str">
        <f>VLOOKUP('Programmes (ENG)'!K349,HIDE!A:B,2, FALSE)</f>
        <v>Bwrdd Iechyd Prifysgol Betsi Cadwaladr</v>
      </c>
      <c r="L349" s="3" t="str">
        <f>VLOOKUP('Programmes (ENG)'!L349, HIDE!$A:$B, 2, FALSE)</f>
        <v>Ysbyty Gwynedd</v>
      </c>
      <c r="M349" s="3" t="str">
        <f>VLOOKUP('Programmes (ENG)'!M349, HIDE!$A:$B, 2, FALSE)</f>
        <v>Bangor</v>
      </c>
      <c r="N349" s="3" t="str">
        <f>VLOOKUP('Programmes (ENG)'!N349,HIDE!G:H, 2, FALSE)</f>
        <v>Meddygaeth Gyffredinol (Mewnol)</v>
      </c>
      <c r="O349" s="3" t="str">
        <f t="shared" si="31"/>
        <v>/</v>
      </c>
      <c r="P349" s="3" t="str">
        <f>IF('Programmes (ENG)'!P349="","",VLOOKUP('Programmes (ENG)'!P349, HIDE!G:H, 2, FALSE))</f>
        <v>Cardioleg</v>
      </c>
      <c r="Q349" s="3" t="str">
        <f>IF('Programmes (ENG)'!Q349="Supervisor to be Confirmed",VLOOKUP('Programmes (ENG)'!Q349,HIDE!A:B,2,FALSE),IF('Programmes (ENG)'!Q349="","",'Programmes (ENG)'!Q349))</f>
        <v>Dr Abdul Azzu</v>
      </c>
      <c r="R349" s="3" t="str">
        <f>'Programmes (ENG)'!R349</f>
        <v>F1</v>
      </c>
      <c r="S349" s="10">
        <f>'Programmes (ENG)'!S349</f>
        <v>44537</v>
      </c>
      <c r="T349" s="10">
        <f>'Programmes (ENG)'!T349</f>
        <v>45020</v>
      </c>
      <c r="U349" s="3" t="str">
        <f>VLOOKUP('Programmes (ENG)'!U349,HIDE!A:B,2, FALSE)</f>
        <v>Bwrdd Iechyd Prifysgol Betsi Cadwaladr</v>
      </c>
      <c r="V349" s="3" t="str">
        <f>VLOOKUP('Programmes (ENG)'!V349, HIDE!$A:$B, 2, FALSE)</f>
        <v>Ysbyty Gwynedd</v>
      </c>
      <c r="W349" s="3" t="str">
        <f>VLOOKUP('Programmes (ENG)'!W349, HIDE!$A:$B, 2, FALSE)</f>
        <v>Bangor</v>
      </c>
      <c r="X349" s="3" t="str">
        <f>VLOOKUP('Programmes (ENG)'!X349,HIDE!G:H, 2, FALSE)</f>
        <v>Wroleg</v>
      </c>
      <c r="Y349" s="3" t="str">
        <f t="shared" si="32"/>
        <v/>
      </c>
      <c r="Z349" s="3" t="str">
        <f>IF('Programmes (ENG)'!Z349="","",VLOOKUP('Programmes (ENG)'!Z349, HIDE!G:H, 2, FALSE))</f>
        <v/>
      </c>
      <c r="AA349" s="3" t="str">
        <f>IF('Programmes (ENG)'!AA349="Supervisor to be Confirmed",VLOOKUP('Programmes (ENG)'!AA349,HIDE!A:B,2,FALSE),IF('Programmes (ENG)'!AA349="","",'Programmes (ENG)'!AA349))</f>
        <v xml:space="preserve">Mr Kyriacos Alexandrou </v>
      </c>
      <c r="AB349" s="3" t="str">
        <f>'Programmes (ENG)'!AB349</f>
        <v>F1</v>
      </c>
      <c r="AC349" s="10">
        <f>'Programmes (ENG)'!AC349</f>
        <v>45021</v>
      </c>
      <c r="AD349" s="10">
        <f>'Programmes (ENG)'!AD349</f>
        <v>45139</v>
      </c>
      <c r="AE349" s="3" t="str">
        <f>VLOOKUP('Programmes (ENG)'!AE349,HIDE!A:B,2, FALSE)</f>
        <v>Bwrdd Iechyd Prifysgol Betsi Cadwaladr</v>
      </c>
      <c r="AF349" s="3" t="str">
        <f>VLOOKUP('Programmes (ENG)'!AF349, HIDE!$A:$B, 2, FALSE)</f>
        <v>Ysbyty Gwynedd</v>
      </c>
      <c r="AG349" s="3" t="str">
        <f>VLOOKUP('Programmes (ENG)'!AG349, HIDE!$A:$B, 2, FALSE)</f>
        <v>Bangor</v>
      </c>
      <c r="AH349" s="3" t="str">
        <f>VLOOKUP('Programmes (ENG)'!AH349,HIDE!G:H, 2, FALSE)</f>
        <v>Meddygaeth Geriatreg</v>
      </c>
      <c r="AI349" s="3" t="str">
        <f t="shared" si="33"/>
        <v/>
      </c>
      <c r="AJ349" s="3" t="str">
        <f>IF('Programmes (ENG)'!AJ349="","",VLOOKUP('Programmes (ENG)'!AJ349, HIDE!G:H, 2, FALSE))</f>
        <v/>
      </c>
      <c r="AK349" s="3" t="str">
        <f>IF('Programmes (ENG)'!AK349="Supervisor to be Confirmed",VLOOKUP('Programmes (ENG)'!AK349,HIDE!A:B,2,FALSE),IF('Programmes (ENG)'!AK349="","",'Programmes (ENG)'!AK349))</f>
        <v xml:space="preserve">Dr Saleh Elghenzai </v>
      </c>
      <c r="AL349" s="10">
        <f>IF('Programmes (ENG)'!AL349="", "", 'Programmes (ENG)'!AL349)</f>
        <v>44776</v>
      </c>
      <c r="AM349" s="10">
        <f>IF('Programmes (ENG)'!AM349="", "", 'Programmes (ENG)'!AM349)</f>
        <v>45139</v>
      </c>
      <c r="AN349" s="9" t="str">
        <f>IF('Programmes (ENG)'!AN349="","",VLOOKUP('Programmes (ENG)'!AN349,HIDE!A:B,2,FALSE))</f>
        <v>Bwrdd Iechyd Prifysgol Betsi Cadwaladr</v>
      </c>
      <c r="AO349" s="39" t="str">
        <f>IF('Programmes (ENG)'!AO349="","",VLOOKUP('Programmes (ENG)'!AO349,HIDE!A:B,2,FALSE))</f>
        <v>Canolfan Feddygol Yr Hen</v>
      </c>
      <c r="AP349" s="39" t="str">
        <f>IF('Programmes (ENG)'!AP349="","",VLOOKUP('Programmes (ENG)'!AP349,HIDE!$A:$B,2,FALSE))</f>
        <v>Bethesda</v>
      </c>
      <c r="AQ349" s="9" t="str">
        <f t="shared" si="34"/>
        <v>,</v>
      </c>
      <c r="AR349" s="39" t="str">
        <f>IF('Programmes (ENG)'!AR349="","",VLOOKUP('Programmes (ENG)'!AR349,HIDE!G:H,2,FALSE))</f>
        <v>Ymarfer Cyffredinol</v>
      </c>
      <c r="AS349" s="9" t="str">
        <f t="shared" si="35"/>
        <v>(LIFT)</v>
      </c>
      <c r="AT349" s="9" t="str">
        <f>IF('Programmes (ENG)'!AT349="Supervisor to be Confirmed",VLOOKUP('Programmes (ENG)'!AT349,HIDE!A:B,2,FALSE),IF('Programmes (ENG)'!AT349="","",'Programmes (ENG)'!AT349))</f>
        <v>Dr Ceris Ap Gwilym</v>
      </c>
    </row>
    <row r="350" spans="1:46" hidden="1" x14ac:dyDescent="0.25">
      <c r="A350" s="3" t="str">
        <f>'Programmes (ENG)'!A350</f>
        <v>LIFT</v>
      </c>
      <c r="B350" s="3" t="str">
        <f>'Programmes (ENG)'!B350</f>
        <v>FL1/7A5S/117a</v>
      </c>
      <c r="C350" s="3" t="str">
        <f>'Programmes (ENG)'!C350</f>
        <v>WAL/FP/117a</v>
      </c>
      <c r="D350" s="3" t="s">
        <v>872</v>
      </c>
      <c r="E350" s="5">
        <f>'Programmes (ENG)'!E350</f>
        <v>1</v>
      </c>
      <c r="F350" s="9" t="str">
        <f t="shared" si="30"/>
        <v>Meddygaeth Fewnol Acíwt, Wroleg, Anestheteg,Ymarfer Cyffredinol (LIFT)</v>
      </c>
      <c r="G350" s="9" t="str">
        <f>IF('Programmes (ENG)'!G350="Supervisor to be Confirmed",VLOOKUP('Programmes (ENG)'!G350,HIDE!A:B,2,FALSE),IF('Programmes (ENG)'!G350="","",'Programmes (ENG)'!G350))</f>
        <v>Dr Kyle Yanez</v>
      </c>
      <c r="H350" s="5" t="str">
        <f>'Programmes (ENG)'!H350</f>
        <v>F1</v>
      </c>
      <c r="I350" s="6">
        <f>'Programmes (ENG)'!I350</f>
        <v>44770</v>
      </c>
      <c r="J350" s="6">
        <f>'Programmes (ENG)'!J350</f>
        <v>44901</v>
      </c>
      <c r="K350" s="3" t="str">
        <f>VLOOKUP('Programmes (ENG)'!K350,HIDE!A:B,2, FALSE)</f>
        <v>Bwrdd Iechyd Prifysgol Cwm Taf Morgannwg</v>
      </c>
      <c r="L350" s="3" t="str">
        <f>VLOOKUP('Programmes (ENG)'!L350, HIDE!$A:$B, 2, FALSE)</f>
        <v>Ysbyty Brenhinol Morgannwg</v>
      </c>
      <c r="M350" s="3" t="str">
        <f>VLOOKUP('Programmes (ENG)'!M350, HIDE!$A:$B, 2, FALSE)</f>
        <v>Llantrisant</v>
      </c>
      <c r="N350" s="3" t="str">
        <f>VLOOKUP('Programmes (ENG)'!N350,HIDE!G:H, 2, FALSE)</f>
        <v>Meddygaeth Fewnol Acíwt</v>
      </c>
      <c r="O350" s="3" t="str">
        <f t="shared" si="31"/>
        <v/>
      </c>
      <c r="P350" s="3" t="str">
        <f>IF('Programmes (ENG)'!P350="","",VLOOKUP('Programmes (ENG)'!P350, HIDE!G:H, 2, FALSE))</f>
        <v/>
      </c>
      <c r="Q350" s="3" t="str">
        <f>IF('Programmes (ENG)'!Q350="Supervisor to be Confirmed",VLOOKUP('Programmes (ENG)'!Q350,HIDE!A:B,2,FALSE),IF('Programmes (ENG)'!Q350="","",'Programmes (ENG)'!Q350))</f>
        <v>Dr Leslie Ala</v>
      </c>
      <c r="R350" s="3" t="str">
        <f>'Programmes (ENG)'!R350</f>
        <v>F1</v>
      </c>
      <c r="S350" s="10">
        <f>'Programmes (ENG)'!S350</f>
        <v>44537</v>
      </c>
      <c r="T350" s="10">
        <f>'Programmes (ENG)'!T350</f>
        <v>45020</v>
      </c>
      <c r="U350" s="3" t="str">
        <f>VLOOKUP('Programmes (ENG)'!U350,HIDE!A:B,2, FALSE)</f>
        <v>Bwrdd Iechyd Prifysgol Cwm Taf Morgannwg</v>
      </c>
      <c r="V350" s="3" t="str">
        <f>VLOOKUP('Programmes (ENG)'!V350, HIDE!$A:$B, 2, FALSE)</f>
        <v>Ysbyty Brenhinol Morgannwg</v>
      </c>
      <c r="W350" s="3" t="str">
        <f>VLOOKUP('Programmes (ENG)'!W350, HIDE!$A:$B, 2, FALSE)</f>
        <v>Llantrisant</v>
      </c>
      <c r="X350" s="3" t="str">
        <f>VLOOKUP('Programmes (ENG)'!X350,HIDE!G:H, 2, FALSE)</f>
        <v>Wroleg</v>
      </c>
      <c r="Y350" s="3" t="str">
        <f t="shared" si="32"/>
        <v/>
      </c>
      <c r="Z350" s="3" t="str">
        <f>IF('Programmes (ENG)'!Z350="","",VLOOKUP('Programmes (ENG)'!Z350, HIDE!G:H, 2, FALSE))</f>
        <v/>
      </c>
      <c r="AA350" s="3" t="str">
        <f>IF('Programmes (ENG)'!AA350="Supervisor to be Confirmed",VLOOKUP('Programmes (ENG)'!AA350,HIDE!A:B,2,FALSE),IF('Programmes (ENG)'!AA350="","",'Programmes (ENG)'!AA350))</f>
        <v>Mr Tim Appanna</v>
      </c>
      <c r="AB350" s="3" t="str">
        <f>'Programmes (ENG)'!AB350</f>
        <v>F1</v>
      </c>
      <c r="AC350" s="10">
        <f>'Programmes (ENG)'!AC350</f>
        <v>45021</v>
      </c>
      <c r="AD350" s="10">
        <f>'Programmes (ENG)'!AD350</f>
        <v>45139</v>
      </c>
      <c r="AE350" s="3" t="str">
        <f>VLOOKUP('Programmes (ENG)'!AE350,HIDE!A:B,2, FALSE)</f>
        <v>Bwrdd Iechyd Prifysgol Cwm Taf Morgannwg</v>
      </c>
      <c r="AF350" s="3" t="str">
        <f>VLOOKUP('Programmes (ENG)'!AF350, HIDE!$A:$B, 2, FALSE)</f>
        <v>Ysbyty Brenhinol Morgannwg</v>
      </c>
      <c r="AG350" s="3" t="str">
        <f>VLOOKUP('Programmes (ENG)'!AG350, HIDE!$A:$B, 2, FALSE)</f>
        <v>Llantrisant</v>
      </c>
      <c r="AH350" s="3" t="str">
        <f>VLOOKUP('Programmes (ENG)'!AH350,HIDE!G:H, 2, FALSE)</f>
        <v>Anestheteg</v>
      </c>
      <c r="AI350" s="3" t="str">
        <f t="shared" si="33"/>
        <v/>
      </c>
      <c r="AJ350" s="3" t="str">
        <f>IF('Programmes (ENG)'!AJ350="","",VLOOKUP('Programmes (ENG)'!AJ350, HIDE!G:H, 2, FALSE))</f>
        <v/>
      </c>
      <c r="AK350" s="3" t="str">
        <f>IF('Programmes (ENG)'!AK350="Supervisor to be Confirmed",VLOOKUP('Programmes (ENG)'!AK350,HIDE!A:B,2,FALSE),IF('Programmes (ENG)'!AK350="","",'Programmes (ENG)'!AK350))</f>
        <v xml:space="preserve">Dr Peter Fitzgerald </v>
      </c>
      <c r="AL350" s="10">
        <f>IF('Programmes (ENG)'!AL350="", "", 'Programmes (ENG)'!AL350)</f>
        <v>44776</v>
      </c>
      <c r="AM350" s="10">
        <f>IF('Programmes (ENG)'!AM350="", "", 'Programmes (ENG)'!AM350)</f>
        <v>45139</v>
      </c>
      <c r="AN350" s="9" t="str">
        <f>IF('Programmes (ENG)'!AN350="","",VLOOKUP('Programmes (ENG)'!AN350,HIDE!A:B,2,FALSE))</f>
        <v>Bwrdd Iechyd Prifysgol Cwm Taf Morgannwg</v>
      </c>
      <c r="AO350" s="39" t="str">
        <f>IF('Programmes (ENG)'!AO350="","",VLOOKUP('Programmes (ENG)'!AO350,HIDE!A:B,2,FALSE))</f>
        <v>Penygraig Surgery</v>
      </c>
      <c r="AP350" s="39" t="str">
        <f>IF('Programmes (ENG)'!AP350="","",VLOOKUP('Programmes (ENG)'!AP350,HIDE!$A:$B,2,FALSE))</f>
        <v>Penygraig</v>
      </c>
      <c r="AQ350" s="39" t="str">
        <f t="shared" si="34"/>
        <v>,</v>
      </c>
      <c r="AR350" s="39" t="str">
        <f>IF('Programmes (ENG)'!AR350="","",VLOOKUP('Programmes (ENG)'!AR350,HIDE!G:H,2,FALSE))</f>
        <v>Ymarfer Cyffredinol</v>
      </c>
      <c r="AS350" s="39" t="str">
        <f t="shared" si="35"/>
        <v>(LIFT)</v>
      </c>
      <c r="AT350" s="9" t="str">
        <f>IF('Programmes (ENG)'!AT350="Supervisor to be Confirmed",VLOOKUP('Programmes (ENG)'!AT350,HIDE!A:B,2,FALSE),IF('Programmes (ENG)'!AT350="","",'Programmes (ENG)'!AT350))</f>
        <v>Dr Kyle Yanez</v>
      </c>
    </row>
    <row r="351" spans="1:46" hidden="1" x14ac:dyDescent="0.25">
      <c r="A351" s="3" t="str">
        <f>'Programmes (ENG)'!A351</f>
        <v>LIFT</v>
      </c>
      <c r="B351" s="3" t="str">
        <f>'Programmes (ENG)'!B351</f>
        <v>FL1/7A5S/117b</v>
      </c>
      <c r="C351" s="3" t="str">
        <f>'Programmes (ENG)'!C351</f>
        <v>WAL/FP/117b</v>
      </c>
      <c r="D351" s="3" t="s">
        <v>872</v>
      </c>
      <c r="E351" s="5">
        <f>'Programmes (ENG)'!E351</f>
        <v>1</v>
      </c>
      <c r="F351" s="9" t="str">
        <f t="shared" si="30"/>
        <v>Anestheteg, Meddygaeth Fewnol Acíwt, Wroleg,Ymarfer Cyffredinol (LIFT)</v>
      </c>
      <c r="G351" s="9" t="str">
        <f>IF('Programmes (ENG)'!G351="Supervisor to be Confirmed",VLOOKUP('Programmes (ENG)'!G351,HIDE!A:B,2,FALSE),IF('Programmes (ENG)'!G351="","",'Programmes (ENG)'!G351))</f>
        <v xml:space="preserve">Dr Peter Fitzgerald </v>
      </c>
      <c r="H351" s="5" t="str">
        <f>'Programmes (ENG)'!H351</f>
        <v>F1</v>
      </c>
      <c r="I351" s="6">
        <f>'Programmes (ENG)'!I351</f>
        <v>44770</v>
      </c>
      <c r="J351" s="6">
        <f>'Programmes (ENG)'!J351</f>
        <v>44901</v>
      </c>
      <c r="K351" s="3" t="str">
        <f>VLOOKUP('Programmes (ENG)'!K351,HIDE!A:B,2, FALSE)</f>
        <v>Bwrdd Iechyd Prifysgol Cwm Taf Morgannwg</v>
      </c>
      <c r="L351" s="3" t="str">
        <f>VLOOKUP('Programmes (ENG)'!L351, HIDE!$A:$B, 2, FALSE)</f>
        <v>Ysbyty Brenhinol Morgannwg</v>
      </c>
      <c r="M351" s="3" t="str">
        <f>VLOOKUP('Programmes (ENG)'!M351, HIDE!$A:$B, 2, FALSE)</f>
        <v>Llantrisant</v>
      </c>
      <c r="N351" s="3" t="str">
        <f>VLOOKUP('Programmes (ENG)'!N351,HIDE!G:H, 2, FALSE)</f>
        <v>Anestheteg</v>
      </c>
      <c r="O351" s="3" t="str">
        <f t="shared" si="31"/>
        <v/>
      </c>
      <c r="P351" s="3" t="str">
        <f>IF('Programmes (ENG)'!P351="","",VLOOKUP('Programmes (ENG)'!P351, HIDE!G:H, 2, FALSE))</f>
        <v/>
      </c>
      <c r="Q351" s="3" t="str">
        <f>IF('Programmes (ENG)'!Q351="Supervisor to be Confirmed",VLOOKUP('Programmes (ENG)'!Q351,HIDE!A:B,2,FALSE),IF('Programmes (ENG)'!Q351="","",'Programmes (ENG)'!Q351))</f>
        <v xml:space="preserve">Dr Peter Fitzgerald </v>
      </c>
      <c r="R351" s="3" t="str">
        <f>'Programmes (ENG)'!R351</f>
        <v>F1</v>
      </c>
      <c r="S351" s="10">
        <f>'Programmes (ENG)'!S351</f>
        <v>44537</v>
      </c>
      <c r="T351" s="10">
        <f>'Programmes (ENG)'!T351</f>
        <v>45020</v>
      </c>
      <c r="U351" s="3" t="str">
        <f>VLOOKUP('Programmes (ENG)'!U351,HIDE!A:B,2, FALSE)</f>
        <v>Bwrdd Iechyd Prifysgol Cwm Taf Morgannwg</v>
      </c>
      <c r="V351" s="3" t="str">
        <f>VLOOKUP('Programmes (ENG)'!V351, HIDE!$A:$B, 2, FALSE)</f>
        <v>Ysbyty Brenhinol Morgannwg</v>
      </c>
      <c r="W351" s="3" t="str">
        <f>VLOOKUP('Programmes (ENG)'!W351, HIDE!$A:$B, 2, FALSE)</f>
        <v>Llantrisant</v>
      </c>
      <c r="X351" s="3" t="str">
        <f>VLOOKUP('Programmes (ENG)'!X351,HIDE!G:H, 2, FALSE)</f>
        <v>Meddygaeth Fewnol Acíwt</v>
      </c>
      <c r="Y351" s="3" t="str">
        <f t="shared" si="32"/>
        <v/>
      </c>
      <c r="Z351" s="3" t="str">
        <f>IF('Programmes (ENG)'!Z351="","",VLOOKUP('Programmes (ENG)'!Z351, HIDE!G:H, 2, FALSE))</f>
        <v/>
      </c>
      <c r="AA351" s="3" t="str">
        <f>IF('Programmes (ENG)'!AA351="Supervisor to be Confirmed",VLOOKUP('Programmes (ENG)'!AA351,HIDE!A:B,2,FALSE),IF('Programmes (ENG)'!AA351="","",'Programmes (ENG)'!AA351))</f>
        <v>Dr Leslie Ala</v>
      </c>
      <c r="AB351" s="3" t="str">
        <f>'Programmes (ENG)'!AB351</f>
        <v>F1</v>
      </c>
      <c r="AC351" s="10">
        <f>'Programmes (ENG)'!AC351</f>
        <v>45021</v>
      </c>
      <c r="AD351" s="10">
        <f>'Programmes (ENG)'!AD351</f>
        <v>45139</v>
      </c>
      <c r="AE351" s="3" t="str">
        <f>VLOOKUP('Programmes (ENG)'!AE351,HIDE!A:B,2, FALSE)</f>
        <v>Bwrdd Iechyd Prifysgol Cwm Taf Morgannwg</v>
      </c>
      <c r="AF351" s="3" t="str">
        <f>VLOOKUP('Programmes (ENG)'!AF351, HIDE!$A:$B, 2, FALSE)</f>
        <v>Ysbyty Brenhinol Morgannwg</v>
      </c>
      <c r="AG351" s="3" t="str">
        <f>VLOOKUP('Programmes (ENG)'!AG351, HIDE!$A:$B, 2, FALSE)</f>
        <v>Llantrisant</v>
      </c>
      <c r="AH351" s="3" t="str">
        <f>VLOOKUP('Programmes (ENG)'!AH351,HIDE!G:H, 2, FALSE)</f>
        <v>Wroleg</v>
      </c>
      <c r="AI351" s="3" t="str">
        <f t="shared" si="33"/>
        <v/>
      </c>
      <c r="AJ351" s="3" t="str">
        <f>IF('Programmes (ENG)'!AJ351="","",VLOOKUP('Programmes (ENG)'!AJ351, HIDE!G:H, 2, FALSE))</f>
        <v/>
      </c>
      <c r="AK351" s="3" t="str">
        <f>IF('Programmes (ENG)'!AK351="Supervisor to be Confirmed",VLOOKUP('Programmes (ENG)'!AK351,HIDE!A:B,2,FALSE),IF('Programmes (ENG)'!AK351="","",'Programmes (ENG)'!AK351))</f>
        <v>Mr Tim Appanna</v>
      </c>
      <c r="AL351" s="10">
        <f>IF('Programmes (ENG)'!AL351="", "", 'Programmes (ENG)'!AL351)</f>
        <v>44776</v>
      </c>
      <c r="AM351" s="10">
        <f>IF('Programmes (ENG)'!AM351="", "", 'Programmes (ENG)'!AM351)</f>
        <v>45139</v>
      </c>
      <c r="AN351" s="9" t="str">
        <f>IF('Programmes (ENG)'!AN351="","",VLOOKUP('Programmes (ENG)'!AN351,HIDE!A:B,2,FALSE))</f>
        <v>Bwrdd Iechyd Prifysgol Cwm Taf Morgannwg</v>
      </c>
      <c r="AO351" s="44" t="str">
        <f>IF('Programmes (ENG)'!AO351="","",VLOOKUP('Programmes (ENG)'!AO351,HIDE!A:B,2,FALSE))</f>
        <v>Meddygfa St Andrew</v>
      </c>
      <c r="AP351" s="44" t="str">
        <f>IF('Programmes (ENG)'!AP351="","",VLOOKUP('Programmes (ENG)'!AP351,HIDE!$A:$B,2,FALSE))</f>
        <v>Tonypandy</v>
      </c>
      <c r="AQ351" s="9" t="str">
        <f t="shared" si="34"/>
        <v>,</v>
      </c>
      <c r="AR351" s="44" t="str">
        <f>IF('Programmes (ENG)'!AR351="","",VLOOKUP('Programmes (ENG)'!AR351,HIDE!G:H,2,FALSE))</f>
        <v>Ymarfer Cyffredinol</v>
      </c>
      <c r="AS351" s="9" t="str">
        <f t="shared" si="35"/>
        <v>(LIFT)</v>
      </c>
      <c r="AT351" s="9" t="str">
        <f>IF('Programmes (ENG)'!AT351="Supervisor to be Confirmed",VLOOKUP('Programmes (ENG)'!AT351,HIDE!A:B,2,FALSE),IF('Programmes (ENG)'!AT351="","",'Programmes (ENG)'!AT351))</f>
        <v>Dr John Bobby Thomas</v>
      </c>
    </row>
    <row r="352" spans="1:46" hidden="1" x14ac:dyDescent="0.25">
      <c r="A352" s="3" t="str">
        <f>'Programmes (ENG)'!A352</f>
        <v>LIFT</v>
      </c>
      <c r="B352" s="3" t="str">
        <f>'Programmes (ENG)'!B352</f>
        <v>FL1/7A5S/117c</v>
      </c>
      <c r="C352" s="3" t="str">
        <f>'Programmes (ENG)'!C352</f>
        <v>WAL/FP/117c</v>
      </c>
      <c r="D352" s="3" t="s">
        <v>872</v>
      </c>
      <c r="E352" s="5">
        <f>'Programmes (ENG)'!E352</f>
        <v>1</v>
      </c>
      <c r="F352" s="9" t="str">
        <f t="shared" si="30"/>
        <v>Wroleg, Anestheteg, Meddygaeth Fewnol Acíwt,Ymarfer Cyffredinol (LIFT)</v>
      </c>
      <c r="G352" s="9" t="str">
        <f>IF('Programmes (ENG)'!G352="Supervisor to be Confirmed",VLOOKUP('Programmes (ENG)'!G352,HIDE!A:B,2,FALSE),IF('Programmes (ENG)'!G352="","",'Programmes (ENG)'!G352))</f>
        <v>Mr Tim Appanna</v>
      </c>
      <c r="H352" s="5" t="str">
        <f>'Programmes (ENG)'!H352</f>
        <v>F1</v>
      </c>
      <c r="I352" s="6">
        <f>'Programmes (ENG)'!I352</f>
        <v>44770</v>
      </c>
      <c r="J352" s="6">
        <f>'Programmes (ENG)'!J352</f>
        <v>44901</v>
      </c>
      <c r="K352" s="3" t="str">
        <f>VLOOKUP('Programmes (ENG)'!K352,HIDE!A:B,2, FALSE)</f>
        <v>Bwrdd Iechyd Prifysgol Cwm Taf Morgannwg</v>
      </c>
      <c r="L352" s="3" t="str">
        <f>VLOOKUP('Programmes (ENG)'!L352, HIDE!$A:$B, 2, FALSE)</f>
        <v>Ysbyty Brenhinol Morgannwg</v>
      </c>
      <c r="M352" s="3" t="str">
        <f>VLOOKUP('Programmes (ENG)'!M352, HIDE!$A:$B, 2, FALSE)</f>
        <v>Llantrisant</v>
      </c>
      <c r="N352" s="3" t="str">
        <f>VLOOKUP('Programmes (ENG)'!N352,HIDE!G:H, 2, FALSE)</f>
        <v>Wroleg</v>
      </c>
      <c r="O352" s="3" t="str">
        <f t="shared" si="31"/>
        <v/>
      </c>
      <c r="P352" s="3" t="str">
        <f>IF('Programmes (ENG)'!P352="","",VLOOKUP('Programmes (ENG)'!P352, HIDE!G:H, 2, FALSE))</f>
        <v/>
      </c>
      <c r="Q352" s="3" t="str">
        <f>IF('Programmes (ENG)'!Q352="Supervisor to be Confirmed",VLOOKUP('Programmes (ENG)'!Q352,HIDE!A:B,2,FALSE),IF('Programmes (ENG)'!Q352="","",'Programmes (ENG)'!Q352))</f>
        <v>Mr Tim Appanna</v>
      </c>
      <c r="R352" s="3" t="str">
        <f>'Programmes (ENG)'!R352</f>
        <v>F1</v>
      </c>
      <c r="S352" s="10">
        <f>'Programmes (ENG)'!S352</f>
        <v>44537</v>
      </c>
      <c r="T352" s="10">
        <f>'Programmes (ENG)'!T352</f>
        <v>45020</v>
      </c>
      <c r="U352" s="3" t="str">
        <f>VLOOKUP('Programmes (ENG)'!U352,HIDE!A:B,2, FALSE)</f>
        <v>Bwrdd Iechyd Prifysgol Cwm Taf Morgannwg</v>
      </c>
      <c r="V352" s="3" t="str">
        <f>VLOOKUP('Programmes (ENG)'!V352, HIDE!$A:$B, 2, FALSE)</f>
        <v>Ysbyty Brenhinol Morgannwg</v>
      </c>
      <c r="W352" s="3" t="str">
        <f>VLOOKUP('Programmes (ENG)'!W352, HIDE!$A:$B, 2, FALSE)</f>
        <v>Llantrisant</v>
      </c>
      <c r="X352" s="3" t="str">
        <f>VLOOKUP('Programmes (ENG)'!X352,HIDE!G:H, 2, FALSE)</f>
        <v>Anestheteg</v>
      </c>
      <c r="Y352" s="3" t="str">
        <f t="shared" si="32"/>
        <v/>
      </c>
      <c r="Z352" s="3" t="str">
        <f>IF('Programmes (ENG)'!Z352="","",VLOOKUP('Programmes (ENG)'!Z352, HIDE!G:H, 2, FALSE))</f>
        <v/>
      </c>
      <c r="AA352" s="3" t="str">
        <f>IF('Programmes (ENG)'!AA352="Supervisor to be Confirmed",VLOOKUP('Programmes (ENG)'!AA352,HIDE!A:B,2,FALSE),IF('Programmes (ENG)'!AA352="","",'Programmes (ENG)'!AA352))</f>
        <v xml:space="preserve">Dr Peter Fitzgerald </v>
      </c>
      <c r="AB352" s="3" t="str">
        <f>'Programmes (ENG)'!AB352</f>
        <v>F1</v>
      </c>
      <c r="AC352" s="10">
        <f>'Programmes (ENG)'!AC352</f>
        <v>45021</v>
      </c>
      <c r="AD352" s="10">
        <f>'Programmes (ENG)'!AD352</f>
        <v>45139</v>
      </c>
      <c r="AE352" s="3" t="str">
        <f>VLOOKUP('Programmes (ENG)'!AE352,HIDE!A:B,2, FALSE)</f>
        <v>Bwrdd Iechyd Prifysgol Cwm Taf Morgannwg</v>
      </c>
      <c r="AF352" s="3" t="str">
        <f>VLOOKUP('Programmes (ENG)'!AF352, HIDE!$A:$B, 2, FALSE)</f>
        <v>Ysbyty Brenhinol Morgannwg</v>
      </c>
      <c r="AG352" s="3" t="str">
        <f>VLOOKUP('Programmes (ENG)'!AG352, HIDE!$A:$B, 2, FALSE)</f>
        <v>Llantrisant</v>
      </c>
      <c r="AH352" s="3" t="str">
        <f>VLOOKUP('Programmes (ENG)'!AH352,HIDE!G:H, 2, FALSE)</f>
        <v>Meddygaeth Fewnol Acíwt</v>
      </c>
      <c r="AI352" s="3" t="str">
        <f t="shared" si="33"/>
        <v/>
      </c>
      <c r="AJ352" s="3" t="str">
        <f>IF('Programmes (ENG)'!AJ352="","",VLOOKUP('Programmes (ENG)'!AJ352, HIDE!G:H, 2, FALSE))</f>
        <v/>
      </c>
      <c r="AK352" s="3" t="str">
        <f>IF('Programmes (ENG)'!AK352="Supervisor to be Confirmed",VLOOKUP('Programmes (ENG)'!AK352,HIDE!A:B,2,FALSE),IF('Programmes (ENG)'!AK352="","",'Programmes (ENG)'!AK352))</f>
        <v>Dr Leslie Ala</v>
      </c>
      <c r="AL352" s="10">
        <f>IF('Programmes (ENG)'!AL352="", "", 'Programmes (ENG)'!AL352)</f>
        <v>44776</v>
      </c>
      <c r="AM352" s="10">
        <f>IF('Programmes (ENG)'!AM352="", "", 'Programmes (ENG)'!AM352)</f>
        <v>45139</v>
      </c>
      <c r="AN352" s="9" t="str">
        <f>IF('Programmes (ENG)'!AN352="","",VLOOKUP('Programmes (ENG)'!AN352,HIDE!A:B,2,FALSE))</f>
        <v>Bwrdd Iechyd Prifysgol Cwm Taf Morgannwg</v>
      </c>
      <c r="AO352" s="44" t="str">
        <f>IF('Programmes (ENG)'!AO352="","",VLOOKUP('Programmes (ENG)'!AO352,HIDE!A:B,2,FALSE))</f>
        <v>Ymarfer grŵp Glynrhedynog Y Maerdy</v>
      </c>
      <c r="AP352" s="44" t="str">
        <f>IF('Programmes (ENG)'!AP352="","",VLOOKUP('Programmes (ENG)'!AP352,HIDE!$A:$B,2,FALSE))</f>
        <v>Glynrhedynog / Y Maerdy</v>
      </c>
      <c r="AQ352" s="9" t="str">
        <f t="shared" si="34"/>
        <v>,</v>
      </c>
      <c r="AR352" s="44" t="str">
        <f>IF('Programmes (ENG)'!AR352="","",VLOOKUP('Programmes (ENG)'!AR352,HIDE!G:H,2,FALSE))</f>
        <v>Ymarfer Cyffredinol</v>
      </c>
      <c r="AS352" s="9" t="str">
        <f t="shared" si="35"/>
        <v>(LIFT)</v>
      </c>
      <c r="AT352" s="9" t="str">
        <f>IF('Programmes (ENG)'!AT352="Supervisor to be Confirmed",VLOOKUP('Programmes (ENG)'!AT352,HIDE!A:B,2,FALSE),IF('Programmes (ENG)'!AT352="","",'Programmes (ENG)'!AT352))</f>
        <v>Dr Andrew Dearden</v>
      </c>
    </row>
    <row r="353" spans="1:46" hidden="1" x14ac:dyDescent="0.25">
      <c r="A353" s="3" t="str">
        <f>'Programmes (ENG)'!A353</f>
        <v>LIFT</v>
      </c>
      <c r="B353" s="3" t="str">
        <f>'Programmes (ENG)'!B353</f>
        <v>FL1/7A1E/118a</v>
      </c>
      <c r="C353" s="3" t="str">
        <f>'Programmes (ENG)'!C353</f>
        <v>WAL/FP/118a</v>
      </c>
      <c r="D353" s="3" t="s">
        <v>872</v>
      </c>
      <c r="E353" s="5">
        <f>'Programmes (ENG)'!E353</f>
        <v>1</v>
      </c>
      <c r="F353" s="9" t="str">
        <f t="shared" si="30"/>
        <v>Meddygaeth Gyffredinol (Mewnol)/Meddygaeth Anadlol, Llawdriniaeth Gyffredinol/Llawdriniaeth y Colon a'r Rhefr, Pediatreg,Ymarfer Cyffredinol (LIFT)</v>
      </c>
      <c r="G353" s="9" t="str">
        <f>IF('Programmes (ENG)'!G353="Supervisor to be Confirmed",VLOOKUP('Programmes (ENG)'!G353,HIDE!A:B,2,FALSE),IF('Programmes (ENG)'!G353="","",'Programmes (ENG)'!G353))</f>
        <v>Dr Sara Bodey</v>
      </c>
      <c r="H353" s="5" t="str">
        <f>'Programmes (ENG)'!H353</f>
        <v>F1</v>
      </c>
      <c r="I353" s="6">
        <f>'Programmes (ENG)'!I353</f>
        <v>44770</v>
      </c>
      <c r="J353" s="6">
        <f>'Programmes (ENG)'!J353</f>
        <v>44901</v>
      </c>
      <c r="K353" s="3" t="str">
        <f>VLOOKUP('Programmes (ENG)'!K353,HIDE!A:B,2, FALSE)</f>
        <v>Bwrdd Iechyd Prifysgol Betsi Cadwaladr</v>
      </c>
      <c r="L353" s="3" t="str">
        <f>VLOOKUP('Programmes (ENG)'!L353, HIDE!$A:$B, 2, FALSE)</f>
        <v>Ysbyty Wrexham Maelor</v>
      </c>
      <c r="M353" s="3" t="str">
        <f>VLOOKUP('Programmes (ENG)'!M353, HIDE!$A:$B, 2, FALSE)</f>
        <v>Wrecsam</v>
      </c>
      <c r="N353" s="3" t="str">
        <f>VLOOKUP('Programmes (ENG)'!N353,HIDE!G:H, 2, FALSE)</f>
        <v>Meddygaeth Gyffredinol (Mewnol)</v>
      </c>
      <c r="O353" s="3" t="str">
        <f t="shared" si="31"/>
        <v>/</v>
      </c>
      <c r="P353" s="3" t="str">
        <f>IF('Programmes (ENG)'!P353="","",VLOOKUP('Programmes (ENG)'!P353, HIDE!G:H, 2, FALSE))</f>
        <v>Meddygaeth Anadlol</v>
      </c>
      <c r="Q353" s="3" t="str">
        <f>IF('Programmes (ENG)'!Q353="Supervisor to be Confirmed",VLOOKUP('Programmes (ENG)'!Q353,HIDE!A:B,2,FALSE),IF('Programmes (ENG)'!Q353="","",'Programmes (ENG)'!Q353))</f>
        <v>Dr Stephen Kelly</v>
      </c>
      <c r="R353" s="3" t="str">
        <f>'Programmes (ENG)'!R353</f>
        <v>F1</v>
      </c>
      <c r="S353" s="10">
        <f>'Programmes (ENG)'!S353</f>
        <v>44537</v>
      </c>
      <c r="T353" s="10">
        <f>'Programmes (ENG)'!T353</f>
        <v>45020</v>
      </c>
      <c r="U353" s="3" t="str">
        <f>VLOOKUP('Programmes (ENG)'!U353,HIDE!A:B,2, FALSE)</f>
        <v>Bwrdd Iechyd Prifysgol Betsi Cadwaladr</v>
      </c>
      <c r="V353" s="3" t="str">
        <f>VLOOKUP('Programmes (ENG)'!V353, HIDE!$A:$B, 2, FALSE)</f>
        <v>Ysbyty Wrexham Maelor</v>
      </c>
      <c r="W353" s="3" t="str">
        <f>VLOOKUP('Programmes (ENG)'!W353, HIDE!$A:$B, 2, FALSE)</f>
        <v>Wrecsam</v>
      </c>
      <c r="X353" s="3" t="str">
        <f>VLOOKUP('Programmes (ENG)'!X353,HIDE!G:H, 2, FALSE)</f>
        <v>Llawdriniaeth Gyffredinol</v>
      </c>
      <c r="Y353" s="3" t="str">
        <f t="shared" si="32"/>
        <v>/</v>
      </c>
      <c r="Z353" s="3" t="str">
        <f>IF('Programmes (ENG)'!Z353="","",VLOOKUP('Programmes (ENG)'!Z353, HIDE!G:H, 2, FALSE))</f>
        <v>Llawdriniaeth y Colon a'r Rhefr</v>
      </c>
      <c r="AA353" s="3" t="str">
        <f>IF('Programmes (ENG)'!AA353="Supervisor to be Confirmed",VLOOKUP('Programmes (ENG)'!AA353,HIDE!A:B,2,FALSE),IF('Programmes (ENG)'!AA353="","",'Programmes (ENG)'!AA353))</f>
        <v xml:space="preserve">Mr Abozed Ben-Sassi </v>
      </c>
      <c r="AB353" s="3" t="str">
        <f>'Programmes (ENG)'!AB353</f>
        <v>F1</v>
      </c>
      <c r="AC353" s="10">
        <f>'Programmes (ENG)'!AC353</f>
        <v>45021</v>
      </c>
      <c r="AD353" s="10">
        <f>'Programmes (ENG)'!AD353</f>
        <v>45139</v>
      </c>
      <c r="AE353" s="3" t="str">
        <f>VLOOKUP('Programmes (ENG)'!AE353,HIDE!A:B,2, FALSE)</f>
        <v>Bwrdd Iechyd Prifysgol Betsi Cadwaladr</v>
      </c>
      <c r="AF353" s="3" t="str">
        <f>VLOOKUP('Programmes (ENG)'!AF353, HIDE!$A:$B, 2, FALSE)</f>
        <v>Ysbyty Wrexham Maelor</v>
      </c>
      <c r="AG353" s="3" t="str">
        <f>VLOOKUP('Programmes (ENG)'!AG353, HIDE!$A:$B, 2, FALSE)</f>
        <v>Wrecsam</v>
      </c>
      <c r="AH353" s="3" t="str">
        <f>VLOOKUP('Programmes (ENG)'!AH353,HIDE!G:H, 2, FALSE)</f>
        <v>Pediatreg</v>
      </c>
      <c r="AI353" s="3" t="str">
        <f t="shared" si="33"/>
        <v/>
      </c>
      <c r="AJ353" s="3" t="str">
        <f>IF('Programmes (ENG)'!AJ353="","",VLOOKUP('Programmes (ENG)'!AJ353, HIDE!G:H, 2, FALSE))</f>
        <v/>
      </c>
      <c r="AK353" s="3" t="str">
        <f>IF('Programmes (ENG)'!AK353="Supervisor to be Confirmed",VLOOKUP('Programmes (ENG)'!AK353,HIDE!A:B,2,FALSE),IF('Programmes (ENG)'!AK353="","",'Programmes (ENG)'!AK353))</f>
        <v>Dr Artur Abelian</v>
      </c>
      <c r="AL353" s="10">
        <f>IF('Programmes (ENG)'!AL353="", "", 'Programmes (ENG)'!AL353)</f>
        <v>44776</v>
      </c>
      <c r="AM353" s="10">
        <f>IF('Programmes (ENG)'!AM353="", "", 'Programmes (ENG)'!AM353)</f>
        <v>45139</v>
      </c>
      <c r="AN353" s="9" t="str">
        <f>IF('Programmes (ENG)'!AN353="","",VLOOKUP('Programmes (ENG)'!AN353,HIDE!A:B,2,FALSE))</f>
        <v>Bwrdd Iechyd Prifysgol Betsi Cadwaladr</v>
      </c>
      <c r="AO353" s="39" t="str">
        <f>IF('Programmes (ENG)'!AO353="","",VLOOKUP('Programmes (ENG)'!AO353,HIDE!A:B,2,FALSE))</f>
        <v>Meddygfa Bryn Darland</v>
      </c>
      <c r="AP353" s="39" t="str">
        <f>IF('Programmes (ENG)'!AP353="","",VLOOKUP('Programmes (ENG)'!AP353,HIDE!$A:$B,2,FALSE))</f>
        <v>Coedpoeth</v>
      </c>
      <c r="AQ353" s="9" t="str">
        <f t="shared" si="34"/>
        <v>,</v>
      </c>
      <c r="AR353" s="39" t="str">
        <f>IF('Programmes (ENG)'!AR353="","",VLOOKUP('Programmes (ENG)'!AR353,HIDE!G:H,2,FALSE))</f>
        <v>Ymarfer Cyffredinol</v>
      </c>
      <c r="AS353" s="9" t="str">
        <f t="shared" si="35"/>
        <v>(LIFT)</v>
      </c>
      <c r="AT353" s="9" t="str">
        <f>IF('Programmes (ENG)'!AT353="Supervisor to be Confirmed",VLOOKUP('Programmes (ENG)'!AT353,HIDE!A:B,2,FALSE),IF('Programmes (ENG)'!AT353="","",'Programmes (ENG)'!AT353))</f>
        <v>Dr Sara Bodey</v>
      </c>
    </row>
    <row r="354" spans="1:46" hidden="1" x14ac:dyDescent="0.25">
      <c r="A354" s="3" t="str">
        <f>'Programmes (ENG)'!A354</f>
        <v>LIFT</v>
      </c>
      <c r="B354" s="3" t="str">
        <f>'Programmes (ENG)'!B354</f>
        <v>FL1/7A1E/118b</v>
      </c>
      <c r="C354" s="3" t="str">
        <f>'Programmes (ENG)'!C354</f>
        <v>WAL/FP/118b</v>
      </c>
      <c r="D354" s="3" t="s">
        <v>872</v>
      </c>
      <c r="E354" s="5">
        <f>'Programmes (ENG)'!E354</f>
        <v>1</v>
      </c>
      <c r="F354" s="9" t="str">
        <f t="shared" si="30"/>
        <v>Pediatreg, Meddygaeth Gyffredinol (Mewnol)/Meddygaeth Anadlol, Llawdriniaeth Gyffredinol/Llawdriniaeth y Colon a'r Rhefr,Ymarfer Cyffredinol (LIFT)</v>
      </c>
      <c r="G354" s="9" t="str">
        <f>IF('Programmes (ENG)'!G354="Supervisor to be Confirmed",VLOOKUP('Programmes (ENG)'!G354,HIDE!A:B,2,FALSE),IF('Programmes (ENG)'!G354="","",'Programmes (ENG)'!G354))</f>
        <v>Dr Stephanie Jenkins</v>
      </c>
      <c r="H354" s="5" t="str">
        <f>'Programmes (ENG)'!H354</f>
        <v>F1</v>
      </c>
      <c r="I354" s="6">
        <f>'Programmes (ENG)'!I354</f>
        <v>44770</v>
      </c>
      <c r="J354" s="6">
        <f>'Programmes (ENG)'!J354</f>
        <v>44901</v>
      </c>
      <c r="K354" s="3" t="str">
        <f>VLOOKUP('Programmes (ENG)'!K354,HIDE!A:B,2, FALSE)</f>
        <v>Bwrdd Iechyd Prifysgol Betsi Cadwaladr</v>
      </c>
      <c r="L354" s="3" t="str">
        <f>VLOOKUP('Programmes (ENG)'!L354, HIDE!$A:$B, 2, FALSE)</f>
        <v>Ysbyty Wrexham Maelor</v>
      </c>
      <c r="M354" s="3" t="str">
        <f>VLOOKUP('Programmes (ENG)'!M354, HIDE!$A:$B, 2, FALSE)</f>
        <v>Wrecsam</v>
      </c>
      <c r="N354" s="3" t="str">
        <f>VLOOKUP('Programmes (ENG)'!N354,HIDE!G:H, 2, FALSE)</f>
        <v>Pediatreg</v>
      </c>
      <c r="O354" s="3" t="str">
        <f t="shared" si="31"/>
        <v/>
      </c>
      <c r="P354" s="3" t="str">
        <f>IF('Programmes (ENG)'!P354="","",VLOOKUP('Programmes (ENG)'!P354, HIDE!G:H, 2, FALSE))</f>
        <v/>
      </c>
      <c r="Q354" s="3" t="str">
        <f>IF('Programmes (ENG)'!Q354="Supervisor to be Confirmed",VLOOKUP('Programmes (ENG)'!Q354,HIDE!A:B,2,FALSE),IF('Programmes (ENG)'!Q354="","",'Programmes (ENG)'!Q354))</f>
        <v>Dr Artur Abelian</v>
      </c>
      <c r="R354" s="3" t="str">
        <f>'Programmes (ENG)'!R354</f>
        <v>F1</v>
      </c>
      <c r="S354" s="10">
        <f>'Programmes (ENG)'!S354</f>
        <v>44537</v>
      </c>
      <c r="T354" s="10">
        <f>'Programmes (ENG)'!T354</f>
        <v>45020</v>
      </c>
      <c r="U354" s="3" t="str">
        <f>VLOOKUP('Programmes (ENG)'!U354,HIDE!A:B,2, FALSE)</f>
        <v>Bwrdd Iechyd Prifysgol Betsi Cadwaladr</v>
      </c>
      <c r="V354" s="3" t="str">
        <f>VLOOKUP('Programmes (ENG)'!V354, HIDE!$A:$B, 2, FALSE)</f>
        <v>Ysbyty Wrexham Maelor</v>
      </c>
      <c r="W354" s="3" t="str">
        <f>VLOOKUP('Programmes (ENG)'!W354, HIDE!$A:$B, 2, FALSE)</f>
        <v>Wrecsam</v>
      </c>
      <c r="X354" s="3" t="str">
        <f>VLOOKUP('Programmes (ENG)'!X354,HIDE!G:H, 2, FALSE)</f>
        <v>Meddygaeth Gyffredinol (Mewnol)</v>
      </c>
      <c r="Y354" s="3" t="str">
        <f t="shared" si="32"/>
        <v>/</v>
      </c>
      <c r="Z354" s="3" t="str">
        <f>IF('Programmes (ENG)'!Z354="","",VLOOKUP('Programmes (ENG)'!Z354, HIDE!G:H, 2, FALSE))</f>
        <v>Meddygaeth Anadlol</v>
      </c>
      <c r="AA354" s="3" t="str">
        <f>IF('Programmes (ENG)'!AA354="Supervisor to be Confirmed",VLOOKUP('Programmes (ENG)'!AA354,HIDE!A:B,2,FALSE),IF('Programmes (ENG)'!AA354="","",'Programmes (ENG)'!AA354))</f>
        <v>Dr Stephen Kelly</v>
      </c>
      <c r="AB354" s="3" t="str">
        <f>'Programmes (ENG)'!AB354</f>
        <v>F1</v>
      </c>
      <c r="AC354" s="10">
        <f>'Programmes (ENG)'!AC354</f>
        <v>45021</v>
      </c>
      <c r="AD354" s="10">
        <f>'Programmes (ENG)'!AD354</f>
        <v>45139</v>
      </c>
      <c r="AE354" s="3" t="str">
        <f>VLOOKUP('Programmes (ENG)'!AE354,HIDE!A:B,2, FALSE)</f>
        <v>Bwrdd Iechyd Prifysgol Betsi Cadwaladr</v>
      </c>
      <c r="AF354" s="3" t="str">
        <f>VLOOKUP('Programmes (ENG)'!AF354, HIDE!$A:$B, 2, FALSE)</f>
        <v>Ysbyty Wrexham Maelor</v>
      </c>
      <c r="AG354" s="3" t="str">
        <f>VLOOKUP('Programmes (ENG)'!AG354, HIDE!$A:$B, 2, FALSE)</f>
        <v>Wrecsam</v>
      </c>
      <c r="AH354" s="3" t="str">
        <f>VLOOKUP('Programmes (ENG)'!AH354,HIDE!G:H, 2, FALSE)</f>
        <v>Llawdriniaeth Gyffredinol</v>
      </c>
      <c r="AI354" s="3" t="str">
        <f t="shared" si="33"/>
        <v>/</v>
      </c>
      <c r="AJ354" s="3" t="str">
        <f>IF('Programmes (ENG)'!AJ354="","",VLOOKUP('Programmes (ENG)'!AJ354, HIDE!G:H, 2, FALSE))</f>
        <v>Llawdriniaeth y Colon a'r Rhefr</v>
      </c>
      <c r="AK354" s="3" t="str">
        <f>IF('Programmes (ENG)'!AK354="Supervisor to be Confirmed",VLOOKUP('Programmes (ENG)'!AK354,HIDE!A:B,2,FALSE),IF('Programmes (ENG)'!AK354="","",'Programmes (ENG)'!AK354))</f>
        <v xml:space="preserve">Mr Abozed Ben-Sassi </v>
      </c>
      <c r="AL354" s="10">
        <f>IF('Programmes (ENG)'!AL354="", "", 'Programmes (ENG)'!AL354)</f>
        <v>44776</v>
      </c>
      <c r="AM354" s="10">
        <f>IF('Programmes (ENG)'!AM354="", "", 'Programmes (ENG)'!AM354)</f>
        <v>45139</v>
      </c>
      <c r="AN354" s="9" t="str">
        <f>IF('Programmes (ENG)'!AN354="","",VLOOKUP('Programmes (ENG)'!AN354,HIDE!A:B,2,FALSE))</f>
        <v>Bwrdd Iechyd Prifysgol Betsi Cadwaladr</v>
      </c>
      <c r="AO354" s="39" t="str">
        <f>IF('Programmes (ENG)'!AO354="","",VLOOKUP('Programmes (ENG)'!AO354,HIDE!A:B,2,FALSE))</f>
        <v>Meddygfa Bryn Darland</v>
      </c>
      <c r="AP354" s="39" t="str">
        <f>IF('Programmes (ENG)'!AP354="","",VLOOKUP('Programmes (ENG)'!AP354,HIDE!$A:$B,2,FALSE))</f>
        <v>Coedpoeth</v>
      </c>
      <c r="AQ354" s="9" t="str">
        <f t="shared" si="34"/>
        <v>,</v>
      </c>
      <c r="AR354" s="39" t="str">
        <f>IF('Programmes (ENG)'!AR354="","",VLOOKUP('Programmes (ENG)'!AR354,HIDE!G:H,2,FALSE))</f>
        <v>Ymarfer Cyffredinol</v>
      </c>
      <c r="AS354" s="9" t="str">
        <f t="shared" si="35"/>
        <v>(LIFT)</v>
      </c>
      <c r="AT354" s="9" t="str">
        <f>IF('Programmes (ENG)'!AT354="Supervisor to be Confirmed",VLOOKUP('Programmes (ENG)'!AT354,HIDE!A:B,2,FALSE),IF('Programmes (ENG)'!AT354="","",'Programmes (ENG)'!AT354))</f>
        <v>Dr Stephanie Jenkins</v>
      </c>
    </row>
    <row r="355" spans="1:46" hidden="1" x14ac:dyDescent="0.25">
      <c r="A355" s="3" t="str">
        <f>'Programmes (ENG)'!A355</f>
        <v>LIFT</v>
      </c>
      <c r="B355" s="3" t="str">
        <f>'Programmes (ENG)'!B355</f>
        <v>FL1/7A1E/118c</v>
      </c>
      <c r="C355" s="3" t="str">
        <f>'Programmes (ENG)'!C355</f>
        <v>WAL/FP/118c</v>
      </c>
      <c r="D355" s="3" t="s">
        <v>872</v>
      </c>
      <c r="E355" s="5">
        <f>'Programmes (ENG)'!E355</f>
        <v>1</v>
      </c>
      <c r="F355" s="9" t="str">
        <f t="shared" si="30"/>
        <v>Llawdriniaeth Gyffredinol/Llawdriniaeth y Colon a'r Rhefr, Pediatreg, Meddygaeth Gyffredinol (Mewnol)/Meddygaeth Anadlol,Ymarfer Cyffredinol (LIFT)</v>
      </c>
      <c r="G355" s="9" t="str">
        <f>IF('Programmes (ENG)'!G355="Supervisor to be Confirmed",VLOOKUP('Programmes (ENG)'!G355,HIDE!A:B,2,FALSE),IF('Programmes (ENG)'!G355="","",'Programmes (ENG)'!G355))</f>
        <v>Dr Jonathan Burrows</v>
      </c>
      <c r="H355" s="5" t="str">
        <f>'Programmes (ENG)'!H355</f>
        <v>F1</v>
      </c>
      <c r="I355" s="6">
        <f>'Programmes (ENG)'!I355</f>
        <v>44770</v>
      </c>
      <c r="J355" s="6">
        <f>'Programmes (ENG)'!J355</f>
        <v>44901</v>
      </c>
      <c r="K355" s="3" t="str">
        <f>VLOOKUP('Programmes (ENG)'!K355,HIDE!A:B,2, FALSE)</f>
        <v>Bwrdd Iechyd Prifysgol Betsi Cadwaladr</v>
      </c>
      <c r="L355" s="3" t="str">
        <f>VLOOKUP('Programmes (ENG)'!L355, HIDE!$A:$B, 2, FALSE)</f>
        <v>Ysbyty Wrexham Maelor</v>
      </c>
      <c r="M355" s="3" t="str">
        <f>VLOOKUP('Programmes (ENG)'!M355, HIDE!$A:$B, 2, FALSE)</f>
        <v>Wrecsam</v>
      </c>
      <c r="N355" s="3" t="str">
        <f>VLOOKUP('Programmes (ENG)'!N355,HIDE!G:H, 2, FALSE)</f>
        <v>Llawdriniaeth Gyffredinol</v>
      </c>
      <c r="O355" s="3" t="str">
        <f t="shared" si="31"/>
        <v>/</v>
      </c>
      <c r="P355" s="3" t="str">
        <f>IF('Programmes (ENG)'!P355="","",VLOOKUP('Programmes (ENG)'!P355, HIDE!G:H, 2, FALSE))</f>
        <v>Llawdriniaeth y Colon a'r Rhefr</v>
      </c>
      <c r="Q355" s="3" t="str">
        <f>IF('Programmes (ENG)'!Q355="Supervisor to be Confirmed",VLOOKUP('Programmes (ENG)'!Q355,HIDE!A:B,2,FALSE),IF('Programmes (ENG)'!Q355="","",'Programmes (ENG)'!Q355))</f>
        <v xml:space="preserve">Mr Abozed Ben-Sassi </v>
      </c>
      <c r="R355" s="3" t="str">
        <f>'Programmes (ENG)'!R355</f>
        <v>F1</v>
      </c>
      <c r="S355" s="10">
        <f>'Programmes (ENG)'!S355</f>
        <v>44537</v>
      </c>
      <c r="T355" s="10">
        <f>'Programmes (ENG)'!T355</f>
        <v>45020</v>
      </c>
      <c r="U355" s="3" t="str">
        <f>VLOOKUP('Programmes (ENG)'!U355,HIDE!A:B,2, FALSE)</f>
        <v>Bwrdd Iechyd Prifysgol Betsi Cadwaladr</v>
      </c>
      <c r="V355" s="3" t="str">
        <f>VLOOKUP('Programmes (ENG)'!V355, HIDE!$A:$B, 2, FALSE)</f>
        <v>Ysbyty Wrexham Maelor</v>
      </c>
      <c r="W355" s="3" t="str">
        <f>VLOOKUP('Programmes (ENG)'!W355, HIDE!$A:$B, 2, FALSE)</f>
        <v>Wrecsam</v>
      </c>
      <c r="X355" s="3" t="str">
        <f>VLOOKUP('Programmes (ENG)'!X355,HIDE!G:H, 2, FALSE)</f>
        <v>Pediatreg</v>
      </c>
      <c r="Y355" s="3" t="str">
        <f t="shared" si="32"/>
        <v/>
      </c>
      <c r="Z355" s="3" t="str">
        <f>IF('Programmes (ENG)'!Z355="","",VLOOKUP('Programmes (ENG)'!Z355, HIDE!G:H, 2, FALSE))</f>
        <v/>
      </c>
      <c r="AA355" s="3" t="str">
        <f>IF('Programmes (ENG)'!AA355="Supervisor to be Confirmed",VLOOKUP('Programmes (ENG)'!AA355,HIDE!A:B,2,FALSE),IF('Programmes (ENG)'!AA355="","",'Programmes (ENG)'!AA355))</f>
        <v>Dr Artur Abelian</v>
      </c>
      <c r="AB355" s="3" t="str">
        <f>'Programmes (ENG)'!AB355</f>
        <v>F1</v>
      </c>
      <c r="AC355" s="10">
        <f>'Programmes (ENG)'!AC355</f>
        <v>45021</v>
      </c>
      <c r="AD355" s="10">
        <f>'Programmes (ENG)'!AD355</f>
        <v>45139</v>
      </c>
      <c r="AE355" s="3" t="str">
        <f>VLOOKUP('Programmes (ENG)'!AE355,HIDE!A:B,2, FALSE)</f>
        <v>Bwrdd Iechyd Prifysgol Betsi Cadwaladr</v>
      </c>
      <c r="AF355" s="3" t="str">
        <f>VLOOKUP('Programmes (ENG)'!AF355, HIDE!$A:$B, 2, FALSE)</f>
        <v>Ysbyty Wrexham Maelor</v>
      </c>
      <c r="AG355" s="3" t="str">
        <f>VLOOKUP('Programmes (ENG)'!AG355, HIDE!$A:$B, 2, FALSE)</f>
        <v>Wrecsam</v>
      </c>
      <c r="AH355" s="3" t="str">
        <f>VLOOKUP('Programmes (ENG)'!AH355,HIDE!G:H, 2, FALSE)</f>
        <v>Meddygaeth Gyffredinol (Mewnol)</v>
      </c>
      <c r="AI355" s="3" t="str">
        <f t="shared" si="33"/>
        <v>/</v>
      </c>
      <c r="AJ355" s="3" t="str">
        <f>IF('Programmes (ENG)'!AJ355="","",VLOOKUP('Programmes (ENG)'!AJ355, HIDE!G:H, 2, FALSE))</f>
        <v>Meddygaeth Anadlol</v>
      </c>
      <c r="AK355" s="3" t="str">
        <f>IF('Programmes (ENG)'!AK355="Supervisor to be Confirmed",VLOOKUP('Programmes (ENG)'!AK355,HIDE!A:B,2,FALSE),IF('Programmes (ENG)'!AK355="","",'Programmes (ENG)'!AK355))</f>
        <v>Dr Stephen Kelly</v>
      </c>
      <c r="AL355" s="10">
        <f>IF('Programmes (ENG)'!AL355="", "", 'Programmes (ENG)'!AL355)</f>
        <v>44776</v>
      </c>
      <c r="AM355" s="10">
        <f>IF('Programmes (ENG)'!AM355="", "", 'Programmes (ENG)'!AM355)</f>
        <v>45139</v>
      </c>
      <c r="AN355" s="9" t="str">
        <f>IF('Programmes (ENG)'!AN355="","",VLOOKUP('Programmes (ENG)'!AN355,HIDE!A:B,2,FALSE))</f>
        <v>Bwrdd Iechyd Prifysgol Betsi Cadwaladr</v>
      </c>
      <c r="AO355" s="39" t="str">
        <f>IF('Programmes (ENG)'!AO355="","",VLOOKUP('Programmes (ENG)'!AO355,HIDE!A:B,2,FALSE))</f>
        <v>Meddygfa Chirk</v>
      </c>
      <c r="AP355" s="39" t="str">
        <f>IF('Programmes (ENG)'!AP355="","",VLOOKUP('Programmes (ENG)'!AP355,HIDE!$A:$B,2,FALSE))</f>
        <v>Y Waun</v>
      </c>
      <c r="AQ355" s="9" t="str">
        <f t="shared" si="34"/>
        <v>,</v>
      </c>
      <c r="AR355" s="39" t="str">
        <f>IF('Programmes (ENG)'!AR355="","",VLOOKUP('Programmes (ENG)'!AR355,HIDE!G:H,2,FALSE))</f>
        <v>Ymarfer Cyffredinol</v>
      </c>
      <c r="AS355" s="9" t="str">
        <f t="shared" si="35"/>
        <v>(LIFT)</v>
      </c>
      <c r="AT355" s="9" t="str">
        <f>IF('Programmes (ENG)'!AT355="Supervisor to be Confirmed",VLOOKUP('Programmes (ENG)'!AT355,HIDE!A:B,2,FALSE),IF('Programmes (ENG)'!AT355="","",'Programmes (ENG)'!AT355))</f>
        <v>Dr Jonathan Burrows</v>
      </c>
    </row>
    <row r="356" spans="1:46" hidden="1" x14ac:dyDescent="0.25">
      <c r="A356" s="3" t="str">
        <f>'Programmes (ENG)'!A356</f>
        <v>LIFT</v>
      </c>
      <c r="B356" s="3" t="str">
        <f>'Programmes (ENG)'!B356</f>
        <v>FL1/7A3/119a</v>
      </c>
      <c r="C356" s="3" t="str">
        <f>'Programmes (ENG)'!C356</f>
        <v>WAL/FP/119a</v>
      </c>
      <c r="D356" s="3" t="s">
        <v>872</v>
      </c>
      <c r="E356" s="5">
        <f>'Programmes (ENG)'!E356</f>
        <v>1</v>
      </c>
      <c r="F356" s="9" t="str">
        <f t="shared" si="30"/>
        <v>Meddygaeth Gyffredinol (Mewnol)/Meddygaeth Geriatreg, Llawdriniaeth Gyffredinol/Llawdriniaeth y Colon a'r Rhefr, Meddygaeth Gyffredinol (Mewnol)/Meddygaeth Anadlol,Ymarfer Cyffredinol (LIFT)</v>
      </c>
      <c r="G356" s="9" t="str">
        <f>IF('Programmes (ENG)'!G356="Supervisor to be Confirmed",VLOOKUP('Programmes (ENG)'!G356,HIDE!A:B,2,FALSE),IF('Programmes (ENG)'!G356="","",'Programmes (ENG)'!G356))</f>
        <v>Dr Jack Williams</v>
      </c>
      <c r="H356" s="5" t="str">
        <f>'Programmes (ENG)'!H356</f>
        <v>F1</v>
      </c>
      <c r="I356" s="6">
        <f>'Programmes (ENG)'!I356</f>
        <v>44770</v>
      </c>
      <c r="J356" s="6">
        <f>'Programmes (ENG)'!J356</f>
        <v>44901</v>
      </c>
      <c r="K356" s="3" t="str">
        <f>VLOOKUP('Programmes (ENG)'!K356,HIDE!A:B,2, FALSE)</f>
        <v>Bwrdd Iechyd Prifysgol Bae Abertawe</v>
      </c>
      <c r="L356" s="3" t="str">
        <f>VLOOKUP('Programmes (ENG)'!L356, HIDE!$A:$B, 2, FALSE)</f>
        <v>Ysbyty Singleton</v>
      </c>
      <c r="M356" s="3" t="str">
        <f>VLOOKUP('Programmes (ENG)'!M356, HIDE!$A:$B, 2, FALSE)</f>
        <v>Abertawe</v>
      </c>
      <c r="N356" s="3" t="str">
        <f>VLOOKUP('Programmes (ENG)'!N356,HIDE!G:H, 2, FALSE)</f>
        <v>Meddygaeth Gyffredinol (Mewnol)</v>
      </c>
      <c r="O356" s="3" t="str">
        <f t="shared" si="31"/>
        <v>/</v>
      </c>
      <c r="P356" s="3" t="str">
        <f>IF('Programmes (ENG)'!P356="","",VLOOKUP('Programmes (ENG)'!P356, HIDE!G:H, 2, FALSE))</f>
        <v>Meddygaeth Geriatreg</v>
      </c>
      <c r="Q356" s="3" t="str">
        <f>IF('Programmes (ENG)'!Q356="Supervisor to be Confirmed",VLOOKUP('Programmes (ENG)'!Q356,HIDE!A:B,2,FALSE),IF('Programmes (ENG)'!Q356="","",'Programmes (ENG)'!Q356))</f>
        <v>Dr Nicky Leopold</v>
      </c>
      <c r="R356" s="3" t="str">
        <f>'Programmes (ENG)'!R356</f>
        <v>F1</v>
      </c>
      <c r="S356" s="10">
        <f>'Programmes (ENG)'!S356</f>
        <v>44537</v>
      </c>
      <c r="T356" s="10">
        <f>'Programmes (ENG)'!T356</f>
        <v>45020</v>
      </c>
      <c r="U356" s="3" t="str">
        <f>VLOOKUP('Programmes (ENG)'!U356,HIDE!A:B,2, FALSE)</f>
        <v>Bwrdd Iechyd Prifysgol Bae Abertawe</v>
      </c>
      <c r="V356" s="3" t="str">
        <f>VLOOKUP('Programmes (ENG)'!V356, HIDE!$A:$B, 2, FALSE)</f>
        <v>Ysbyty Treforys</v>
      </c>
      <c r="W356" s="3" t="str">
        <f>VLOOKUP('Programmes (ENG)'!W356, HIDE!$A:$B, 2, FALSE)</f>
        <v>Abertawe</v>
      </c>
      <c r="X356" s="3" t="str">
        <f>VLOOKUP('Programmes (ENG)'!X356,HIDE!G:H, 2, FALSE)</f>
        <v>Llawdriniaeth Gyffredinol</v>
      </c>
      <c r="Y356" s="3" t="str">
        <f t="shared" si="32"/>
        <v>/</v>
      </c>
      <c r="Z356" s="3" t="str">
        <f>IF('Programmes (ENG)'!Z356="","",VLOOKUP('Programmes (ENG)'!Z356, HIDE!G:H, 2, FALSE))</f>
        <v>Llawdriniaeth y Colon a'r Rhefr</v>
      </c>
      <c r="AA356" s="3" t="str">
        <f>IF('Programmes (ENG)'!AA356="Supervisor to be Confirmed",VLOOKUP('Programmes (ENG)'!AA356,HIDE!A:B,2,FALSE),IF('Programmes (ENG)'!AA356="","",'Programmes (ENG)'!AA356))</f>
        <v xml:space="preserve">Mr Mark Davies </v>
      </c>
      <c r="AB356" s="3" t="str">
        <f>'Programmes (ENG)'!AB356</f>
        <v>F1</v>
      </c>
      <c r="AC356" s="10">
        <f>'Programmes (ENG)'!AC356</f>
        <v>45021</v>
      </c>
      <c r="AD356" s="10">
        <f>'Programmes (ENG)'!AD356</f>
        <v>45139</v>
      </c>
      <c r="AE356" s="3" t="str">
        <f>VLOOKUP('Programmes (ENG)'!AE356,HIDE!A:B,2, FALSE)</f>
        <v>Bwrdd Iechyd Prifysgol Bae Abertawe</v>
      </c>
      <c r="AF356" s="3" t="str">
        <f>VLOOKUP('Programmes (ENG)'!AF356, HIDE!$A:$B, 2, FALSE)</f>
        <v>Ysbyty Singleton</v>
      </c>
      <c r="AG356" s="3" t="str">
        <f>VLOOKUP('Programmes (ENG)'!AG356, HIDE!$A:$B, 2, FALSE)</f>
        <v>Abertawe</v>
      </c>
      <c r="AH356" s="3" t="str">
        <f>VLOOKUP('Programmes (ENG)'!AH356,HIDE!G:H, 2, FALSE)</f>
        <v>Meddygaeth Gyffredinol (Mewnol)</v>
      </c>
      <c r="AI356" s="3" t="str">
        <f t="shared" si="33"/>
        <v>/</v>
      </c>
      <c r="AJ356" s="3" t="str">
        <f>IF('Programmes (ENG)'!AJ356="","",VLOOKUP('Programmes (ENG)'!AJ356, HIDE!G:H, 2, FALSE))</f>
        <v>Meddygaeth Anadlol</v>
      </c>
      <c r="AK356" s="3" t="str">
        <f>IF('Programmes (ENG)'!AK356="Supervisor to be Confirmed",VLOOKUP('Programmes (ENG)'!AK356,HIDE!A:B,2,FALSE),IF('Programmes (ENG)'!AK356="","",'Programmes (ENG)'!AK356))</f>
        <v>Prof Gwyneth Davies</v>
      </c>
      <c r="AL356" s="10">
        <f>IF('Programmes (ENG)'!AL356="", "", 'Programmes (ENG)'!AL356)</f>
        <v>44776</v>
      </c>
      <c r="AM356" s="10">
        <f>IF('Programmes (ENG)'!AM356="", "", 'Programmes (ENG)'!AM356)</f>
        <v>45139</v>
      </c>
      <c r="AN356" s="9" t="str">
        <f>IF('Programmes (ENG)'!AN356="","",VLOOKUP('Programmes (ENG)'!AN356,HIDE!A:B,2,FALSE))</f>
        <v>Bwrdd Iechyd Prifysgol Bae Abertawe</v>
      </c>
      <c r="AO356" s="39" t="str">
        <f>IF('Programmes (ENG)'!AO356="","",VLOOKUP('Programmes (ENG)'!AO356,HIDE!A:B,2,FALSE))</f>
        <v>The Grove Medical Centre</v>
      </c>
      <c r="AP356" s="39" t="str">
        <f>IF('Programmes (ENG)'!AP356="","",VLOOKUP('Programmes (ENG)'!AP356,HIDE!$A:$B,2,FALSE))</f>
        <v>Abertawe</v>
      </c>
      <c r="AQ356" s="9" t="str">
        <f t="shared" si="34"/>
        <v>,</v>
      </c>
      <c r="AR356" s="39" t="str">
        <f>IF('Programmes (ENG)'!AR356="","",VLOOKUP('Programmes (ENG)'!AR356,HIDE!G:H,2,FALSE))</f>
        <v>Ymarfer Cyffredinol</v>
      </c>
      <c r="AS356" s="9" t="str">
        <f t="shared" si="35"/>
        <v>(LIFT)</v>
      </c>
      <c r="AT356" s="9" t="str">
        <f>IF('Programmes (ENG)'!AT356="Supervisor to be Confirmed",VLOOKUP('Programmes (ENG)'!AT356,HIDE!A:B,2,FALSE),IF('Programmes (ENG)'!AT356="","",'Programmes (ENG)'!AT356))</f>
        <v>Dr Jack Williams</v>
      </c>
    </row>
    <row r="357" spans="1:46" hidden="1" x14ac:dyDescent="0.25">
      <c r="A357" s="3" t="str">
        <f>'Programmes (ENG)'!A357</f>
        <v>LIFT</v>
      </c>
      <c r="B357" s="3" t="str">
        <f>'Programmes (ENG)'!B357</f>
        <v>FL1/7A3/119b</v>
      </c>
      <c r="C357" s="3" t="str">
        <f>'Programmes (ENG)'!C357</f>
        <v>WAL/FP/119b</v>
      </c>
      <c r="D357" s="3" t="s">
        <v>872</v>
      </c>
      <c r="E357" s="5">
        <f>'Programmes (ENG)'!E357</f>
        <v>1</v>
      </c>
      <c r="F357" s="9" t="str">
        <f t="shared" si="30"/>
        <v>Meddygaeth Gyffredinol (Mewnol)/Meddygaeth Anadlol, Meddygaeth Gyffredinol (Mewnol)/Meddygaeth Geriatreg, Llawdriniaeth Gyffredinol/Llawdriniaeth y Colon a'r Rhefr,Ymarfer Cyffredinol (LIFT)</v>
      </c>
      <c r="G357" s="9" t="str">
        <f>IF('Programmes (ENG)'!G357="Supervisor to be Confirmed",VLOOKUP('Programmes (ENG)'!G357,HIDE!A:B,2,FALSE),IF('Programmes (ENG)'!G357="","",'Programmes (ENG)'!G357))</f>
        <v>Dr Sarah Williams</v>
      </c>
      <c r="H357" s="5" t="str">
        <f>'Programmes (ENG)'!H357</f>
        <v>F1</v>
      </c>
      <c r="I357" s="6">
        <f>'Programmes (ENG)'!I357</f>
        <v>44770</v>
      </c>
      <c r="J357" s="6">
        <f>'Programmes (ENG)'!J357</f>
        <v>44901</v>
      </c>
      <c r="K357" s="3" t="str">
        <f>VLOOKUP('Programmes (ENG)'!K357,HIDE!A:B,2, FALSE)</f>
        <v>Bwrdd Iechyd Prifysgol Bae Abertawe</v>
      </c>
      <c r="L357" s="3" t="str">
        <f>VLOOKUP('Programmes (ENG)'!L357, HIDE!$A:$B, 2, FALSE)</f>
        <v>Ysbyty Singleton</v>
      </c>
      <c r="M357" s="3" t="str">
        <f>VLOOKUP('Programmes (ENG)'!M357, HIDE!$A:$B, 2, FALSE)</f>
        <v>Abertawe</v>
      </c>
      <c r="N357" s="3" t="str">
        <f>VLOOKUP('Programmes (ENG)'!N357,HIDE!G:H, 2, FALSE)</f>
        <v>Meddygaeth Gyffredinol (Mewnol)</v>
      </c>
      <c r="O357" s="3" t="str">
        <f t="shared" si="31"/>
        <v>/</v>
      </c>
      <c r="P357" s="3" t="str">
        <f>IF('Programmes (ENG)'!P357="","",VLOOKUP('Programmes (ENG)'!P357, HIDE!G:H, 2, FALSE))</f>
        <v>Meddygaeth Anadlol</v>
      </c>
      <c r="Q357" s="3" t="str">
        <f>IF('Programmes (ENG)'!Q357="Supervisor to be Confirmed",VLOOKUP('Programmes (ENG)'!Q357,HIDE!A:B,2,FALSE),IF('Programmes (ENG)'!Q357="","",'Programmes (ENG)'!Q357))</f>
        <v>Prof Gwyneth Davies</v>
      </c>
      <c r="R357" s="3" t="str">
        <f>'Programmes (ENG)'!R357</f>
        <v>F1</v>
      </c>
      <c r="S357" s="10">
        <f>'Programmes (ENG)'!S357</f>
        <v>44537</v>
      </c>
      <c r="T357" s="10">
        <f>'Programmes (ENG)'!T357</f>
        <v>45020</v>
      </c>
      <c r="U357" s="3" t="str">
        <f>VLOOKUP('Programmes (ENG)'!U357,HIDE!A:B,2, FALSE)</f>
        <v>Bwrdd Iechyd Prifysgol Bae Abertawe</v>
      </c>
      <c r="V357" s="3" t="str">
        <f>VLOOKUP('Programmes (ENG)'!V357, HIDE!$A:$B, 2, FALSE)</f>
        <v>Ysbyty Singleton</v>
      </c>
      <c r="W357" s="3" t="str">
        <f>VLOOKUP('Programmes (ENG)'!W357, HIDE!$A:$B, 2, FALSE)</f>
        <v>Abertawe</v>
      </c>
      <c r="X357" s="3" t="str">
        <f>VLOOKUP('Programmes (ENG)'!X357,HIDE!G:H, 2, FALSE)</f>
        <v>Meddygaeth Gyffredinol (Mewnol)</v>
      </c>
      <c r="Y357" s="3" t="str">
        <f t="shared" si="32"/>
        <v>/</v>
      </c>
      <c r="Z357" s="3" t="str">
        <f>IF('Programmes (ENG)'!Z357="","",VLOOKUP('Programmes (ENG)'!Z357, HIDE!G:H, 2, FALSE))</f>
        <v>Meddygaeth Geriatreg</v>
      </c>
      <c r="AA357" s="3" t="str">
        <f>IF('Programmes (ENG)'!AA357="Supervisor to be Confirmed",VLOOKUP('Programmes (ENG)'!AA357,HIDE!A:B,2,FALSE),IF('Programmes (ENG)'!AA357="","",'Programmes (ENG)'!AA357))</f>
        <v>Dr Nicky Leopold</v>
      </c>
      <c r="AB357" s="3" t="str">
        <f>'Programmes (ENG)'!AB357</f>
        <v>F1</v>
      </c>
      <c r="AC357" s="10">
        <f>'Programmes (ENG)'!AC357</f>
        <v>45021</v>
      </c>
      <c r="AD357" s="10">
        <f>'Programmes (ENG)'!AD357</f>
        <v>45139</v>
      </c>
      <c r="AE357" s="3" t="str">
        <f>VLOOKUP('Programmes (ENG)'!AE357,HIDE!A:B,2, FALSE)</f>
        <v>Bwrdd Iechyd Prifysgol Bae Abertawe</v>
      </c>
      <c r="AF357" s="3" t="str">
        <f>VLOOKUP('Programmes (ENG)'!AF357, HIDE!$A:$B, 2, FALSE)</f>
        <v>Ysbyty Treforys</v>
      </c>
      <c r="AG357" s="3" t="str">
        <f>VLOOKUP('Programmes (ENG)'!AG357, HIDE!$A:$B, 2, FALSE)</f>
        <v>Abertawe</v>
      </c>
      <c r="AH357" s="3" t="str">
        <f>VLOOKUP('Programmes (ENG)'!AH357,HIDE!G:H, 2, FALSE)</f>
        <v>Llawdriniaeth Gyffredinol</v>
      </c>
      <c r="AI357" s="3" t="str">
        <f t="shared" si="33"/>
        <v>/</v>
      </c>
      <c r="AJ357" s="3" t="str">
        <f>IF('Programmes (ENG)'!AJ357="","",VLOOKUP('Programmes (ENG)'!AJ357, HIDE!G:H, 2, FALSE))</f>
        <v>Llawdriniaeth y Colon a'r Rhefr</v>
      </c>
      <c r="AK357" s="3" t="str">
        <f>IF('Programmes (ENG)'!AK357="Supervisor to be Confirmed",VLOOKUP('Programmes (ENG)'!AK357,HIDE!A:B,2,FALSE),IF('Programmes (ENG)'!AK357="","",'Programmes (ENG)'!AK357))</f>
        <v xml:space="preserve">Mr Mark Davies </v>
      </c>
      <c r="AL357" s="10">
        <f>IF('Programmes (ENG)'!AL357="", "", 'Programmes (ENG)'!AL357)</f>
        <v>44776</v>
      </c>
      <c r="AM357" s="10">
        <f>IF('Programmes (ENG)'!AM357="", "", 'Programmes (ENG)'!AM357)</f>
        <v>45139</v>
      </c>
      <c r="AN357" s="9" t="str">
        <f>IF('Programmes (ENG)'!AN357="","",VLOOKUP('Programmes (ENG)'!AN357,HIDE!A:B,2,FALSE))</f>
        <v>Bwrdd Iechyd Prifysgol Bae Abertawe</v>
      </c>
      <c r="AO357" s="39" t="str">
        <f>IF('Programmes (ENG)'!AO357="","",VLOOKUP('Programmes (ENG)'!AO357,HIDE!A:B,2,FALSE))</f>
        <v>Meddygfa Pengorof</v>
      </c>
      <c r="AP357" s="39" t="str">
        <f>IF('Programmes (ENG)'!AP357="","",VLOOKUP('Programmes (ENG)'!AP357,HIDE!$A:$B,2,FALSE))</f>
        <v>Ystalyfera</v>
      </c>
      <c r="AQ357" s="9" t="str">
        <f t="shared" si="34"/>
        <v>,</v>
      </c>
      <c r="AR357" s="39" t="str">
        <f>IF('Programmes (ENG)'!AR357="","",VLOOKUP('Programmes (ENG)'!AR357,HIDE!G:H,2,FALSE))</f>
        <v>Ymarfer Cyffredinol</v>
      </c>
      <c r="AS357" s="9" t="str">
        <f t="shared" si="35"/>
        <v>(LIFT)</v>
      </c>
      <c r="AT357" s="9" t="str">
        <f>IF('Programmes (ENG)'!AT357="Supervisor to be Confirmed",VLOOKUP('Programmes (ENG)'!AT357,HIDE!A:B,2,FALSE),IF('Programmes (ENG)'!AT357="","",'Programmes (ENG)'!AT357))</f>
        <v>Dr Sarah Williams</v>
      </c>
    </row>
    <row r="358" spans="1:46" hidden="1" x14ac:dyDescent="0.25">
      <c r="A358" s="3" t="str">
        <f>'Programmes (ENG)'!A358</f>
        <v>LIFT</v>
      </c>
      <c r="B358" s="3" t="str">
        <f>'Programmes (ENG)'!B358</f>
        <v>FL1/7A3/119c</v>
      </c>
      <c r="C358" s="3" t="str">
        <f>'Programmes (ENG)'!C358</f>
        <v>WAL/FP/119c</v>
      </c>
      <c r="D358" s="3" t="s">
        <v>872</v>
      </c>
      <c r="E358" s="5">
        <f>'Programmes (ENG)'!E358</f>
        <v>1</v>
      </c>
      <c r="F358" s="9" t="str">
        <f t="shared" si="30"/>
        <v>Llawdriniaeth Gyffredinol/Llawdriniaeth y Colon a'r Rhefr, Meddygaeth Gyffredinol (Mewnol)/Meddygaeth Anadlol, Meddygaeth Gyffredinol (Mewnol)/Meddygaeth Geriatreg,Ymarfer Cyffredinol (LIFT)</v>
      </c>
      <c r="G358" s="9" t="str">
        <f>IF('Programmes (ENG)'!G358="Supervisor to be Confirmed",VLOOKUP('Programmes (ENG)'!G358,HIDE!A:B,2,FALSE),IF('Programmes (ENG)'!G358="","",'Programmes (ENG)'!G358))</f>
        <v>Dr Taymour Sahami</v>
      </c>
      <c r="H358" s="5" t="str">
        <f>'Programmes (ENG)'!H358</f>
        <v>F1</v>
      </c>
      <c r="I358" s="6">
        <f>'Programmes (ENG)'!I358</f>
        <v>44770</v>
      </c>
      <c r="J358" s="6">
        <f>'Programmes (ENG)'!J358</f>
        <v>44901</v>
      </c>
      <c r="K358" s="3" t="str">
        <f>VLOOKUP('Programmes (ENG)'!K358,HIDE!A:B,2, FALSE)</f>
        <v>Bwrdd Iechyd Prifysgol Bae Abertawe</v>
      </c>
      <c r="L358" s="3" t="str">
        <f>VLOOKUP('Programmes (ENG)'!L358, HIDE!$A:$B, 2, FALSE)</f>
        <v>Ysbyty Treforys</v>
      </c>
      <c r="M358" s="3" t="str">
        <f>VLOOKUP('Programmes (ENG)'!M358, HIDE!$A:$B, 2, FALSE)</f>
        <v>Abertawe</v>
      </c>
      <c r="N358" s="3" t="str">
        <f>VLOOKUP('Programmes (ENG)'!N358,HIDE!G:H, 2, FALSE)</f>
        <v>Llawdriniaeth Gyffredinol</v>
      </c>
      <c r="O358" s="3" t="str">
        <f t="shared" si="31"/>
        <v>/</v>
      </c>
      <c r="P358" s="3" t="str">
        <f>IF('Programmes (ENG)'!P358="","",VLOOKUP('Programmes (ENG)'!P358, HIDE!G:H, 2, FALSE))</f>
        <v>Llawdriniaeth y Colon a'r Rhefr</v>
      </c>
      <c r="Q358" s="3" t="str">
        <f>IF('Programmes (ENG)'!Q358="Supervisor to be Confirmed",VLOOKUP('Programmes (ENG)'!Q358,HIDE!A:B,2,FALSE),IF('Programmes (ENG)'!Q358="","",'Programmes (ENG)'!Q358))</f>
        <v xml:space="preserve">Mr Mark Davies </v>
      </c>
      <c r="R358" s="3" t="str">
        <f>'Programmes (ENG)'!R358</f>
        <v>F1</v>
      </c>
      <c r="S358" s="10">
        <f>'Programmes (ENG)'!S358</f>
        <v>44537</v>
      </c>
      <c r="T358" s="10">
        <f>'Programmes (ENG)'!T358</f>
        <v>45020</v>
      </c>
      <c r="U358" s="3" t="str">
        <f>VLOOKUP('Programmes (ENG)'!U358,HIDE!A:B,2, FALSE)</f>
        <v>Bwrdd Iechyd Prifysgol Bae Abertawe</v>
      </c>
      <c r="V358" s="3" t="str">
        <f>VLOOKUP('Programmes (ENG)'!V358, HIDE!$A:$B, 2, FALSE)</f>
        <v>Ysbyty Singleton</v>
      </c>
      <c r="W358" s="3" t="str">
        <f>VLOOKUP('Programmes (ENG)'!W358, HIDE!$A:$B, 2, FALSE)</f>
        <v>Abertawe</v>
      </c>
      <c r="X358" s="3" t="str">
        <f>VLOOKUP('Programmes (ENG)'!X358,HIDE!G:H, 2, FALSE)</f>
        <v>Meddygaeth Gyffredinol (Mewnol)</v>
      </c>
      <c r="Y358" s="3" t="str">
        <f t="shared" si="32"/>
        <v>/</v>
      </c>
      <c r="Z358" s="3" t="str">
        <f>IF('Programmes (ENG)'!Z358="","",VLOOKUP('Programmes (ENG)'!Z358, HIDE!G:H, 2, FALSE))</f>
        <v>Meddygaeth Anadlol</v>
      </c>
      <c r="AA358" s="3" t="str">
        <f>IF('Programmes (ENG)'!AA358="Supervisor to be Confirmed",VLOOKUP('Programmes (ENG)'!AA358,HIDE!A:B,2,FALSE),IF('Programmes (ENG)'!AA358="","",'Programmes (ENG)'!AA358))</f>
        <v>Prof Gwyneth Davies</v>
      </c>
      <c r="AB358" s="3" t="str">
        <f>'Programmes (ENG)'!AB358</f>
        <v>F1</v>
      </c>
      <c r="AC358" s="10">
        <f>'Programmes (ENG)'!AC358</f>
        <v>45021</v>
      </c>
      <c r="AD358" s="10">
        <f>'Programmes (ENG)'!AD358</f>
        <v>45139</v>
      </c>
      <c r="AE358" s="3" t="str">
        <f>VLOOKUP('Programmes (ENG)'!AE358,HIDE!A:B,2, FALSE)</f>
        <v>Bwrdd Iechyd Prifysgol Bae Abertawe</v>
      </c>
      <c r="AF358" s="3" t="str">
        <f>VLOOKUP('Programmes (ENG)'!AF358, HIDE!$A:$B, 2, FALSE)</f>
        <v>Ysbyty Singleton</v>
      </c>
      <c r="AG358" s="3" t="str">
        <f>VLOOKUP('Programmes (ENG)'!AG358, HIDE!$A:$B, 2, FALSE)</f>
        <v>Abertawe</v>
      </c>
      <c r="AH358" s="3" t="str">
        <f>VLOOKUP('Programmes (ENG)'!AH358,HIDE!G:H, 2, FALSE)</f>
        <v>Meddygaeth Gyffredinol (Mewnol)</v>
      </c>
      <c r="AI358" s="3" t="str">
        <f t="shared" si="33"/>
        <v>/</v>
      </c>
      <c r="AJ358" s="3" t="str">
        <f>IF('Programmes (ENG)'!AJ358="","",VLOOKUP('Programmes (ENG)'!AJ358, HIDE!G:H, 2, FALSE))</f>
        <v>Meddygaeth Geriatreg</v>
      </c>
      <c r="AK358" s="3" t="str">
        <f>IF('Programmes (ENG)'!AK358="Supervisor to be Confirmed",VLOOKUP('Programmes (ENG)'!AK358,HIDE!A:B,2,FALSE),IF('Programmes (ENG)'!AK358="","",'Programmes (ENG)'!AK358))</f>
        <v>Dr Nicky Leopold</v>
      </c>
      <c r="AL358" s="10">
        <f>IF('Programmes (ENG)'!AL358="", "", 'Programmes (ENG)'!AL358)</f>
        <v>44776</v>
      </c>
      <c r="AM358" s="10">
        <f>IF('Programmes (ENG)'!AM358="", "", 'Programmes (ENG)'!AM358)</f>
        <v>45139</v>
      </c>
      <c r="AN358" s="9" t="str">
        <f>IF('Programmes (ENG)'!AN358="","",VLOOKUP('Programmes (ENG)'!AN358,HIDE!A:B,2,FALSE))</f>
        <v>Bwrdd Iechyd Prifysgol Bae Abertawe</v>
      </c>
      <c r="AO358" s="39" t="str">
        <f>IF('Programmes (ENG)'!AO358="","",VLOOKUP('Programmes (ENG)'!AO358,HIDE!A:B,2,FALSE))</f>
        <v>Gower Medical Practice</v>
      </c>
      <c r="AP358" s="39" t="str">
        <f>IF('Programmes (ENG)'!AP358="","",VLOOKUP('Programmes (ENG)'!AP358,HIDE!$A:$B,2,FALSE))</f>
        <v>Scurlage</v>
      </c>
      <c r="AQ358" s="9" t="str">
        <f t="shared" si="34"/>
        <v>,</v>
      </c>
      <c r="AR358" s="39" t="str">
        <f>IF('Programmes (ENG)'!AR358="","",VLOOKUP('Programmes (ENG)'!AR358,HIDE!G:H,2,FALSE))</f>
        <v>Ymarfer Cyffredinol</v>
      </c>
      <c r="AS358" s="9" t="str">
        <f t="shared" si="35"/>
        <v>(LIFT)</v>
      </c>
      <c r="AT358" s="9" t="str">
        <f>IF('Programmes (ENG)'!AT358="Supervisor to be Confirmed",VLOOKUP('Programmes (ENG)'!AT358,HIDE!A:B,2,FALSE),IF('Programmes (ENG)'!AT358="","",'Programmes (ENG)'!AT358))</f>
        <v>Dr Taymour Sahami</v>
      </c>
    </row>
    <row r="359" spans="1:46" hidden="1" x14ac:dyDescent="0.25">
      <c r="A359" s="3" t="str">
        <f>'Programmes (ENG)'!A359</f>
        <v>LIFT</v>
      </c>
      <c r="B359" s="3" t="str">
        <f>'Programmes (ENG)'!B359</f>
        <v>FL1/7A4/120a</v>
      </c>
      <c r="C359" s="3" t="str">
        <f>'Programmes (ENG)'!C359</f>
        <v>WAL/FP/120a</v>
      </c>
      <c r="D359" s="3" t="s">
        <v>872</v>
      </c>
      <c r="E359" s="5">
        <f>'Programmes (ENG)'!E359</f>
        <v>1</v>
      </c>
      <c r="F359" s="9" t="str">
        <f t="shared" si="30"/>
        <v>Meddygaeth Gyffredinol (Mewnol)/Meddygaeth Anadlol, Llawdriniaeth Gyffredinol/*Llawdriniaeth Hepato-Pancreatico-Biliary, Meddygaeth Frys,Ymarfer Cyffredinol (LIFT)</v>
      </c>
      <c r="G359" s="9" t="str">
        <f>IF('Programmes (ENG)'!G359="Supervisor to be Confirmed",VLOOKUP('Programmes (ENG)'!G359,HIDE!A:B,2,FALSE),IF('Programmes (ENG)'!G359="","",'Programmes (ENG)'!G359))</f>
        <v>Dr Huw Reynolds</v>
      </c>
      <c r="H359" s="5" t="str">
        <f>'Programmes (ENG)'!H359</f>
        <v>F1</v>
      </c>
      <c r="I359" s="6">
        <f>'Programmes (ENG)'!I359</f>
        <v>44770</v>
      </c>
      <c r="J359" s="6">
        <f>'Programmes (ENG)'!J359</f>
        <v>44901</v>
      </c>
      <c r="K359" s="3" t="str">
        <f>VLOOKUP('Programmes (ENG)'!K359,HIDE!A:B,2, FALSE)</f>
        <v>Bwrdd Iechyd Prifysgol Caerdydd a'r Fro</v>
      </c>
      <c r="L359" s="3" t="str">
        <f>VLOOKUP('Programmes (ENG)'!L359, HIDE!$A:$B, 2, FALSE)</f>
        <v>Ysbyty Athrofaol Cymru</v>
      </c>
      <c r="M359" s="3" t="str">
        <f>VLOOKUP('Programmes (ENG)'!M359, HIDE!$A:$B, 2, FALSE)</f>
        <v>Caerdydd</v>
      </c>
      <c r="N359" s="3" t="str">
        <f>VLOOKUP('Programmes (ENG)'!N359,HIDE!G:H, 2, FALSE)</f>
        <v>Meddygaeth Gyffredinol (Mewnol)</v>
      </c>
      <c r="O359" s="3" t="str">
        <f t="shared" si="31"/>
        <v>/</v>
      </c>
      <c r="P359" s="3" t="str">
        <f>IF('Programmes (ENG)'!P359="","",VLOOKUP('Programmes (ENG)'!P359, HIDE!G:H, 2, FALSE))</f>
        <v>Meddygaeth Anadlol</v>
      </c>
      <c r="Q359" s="3" t="str">
        <f>IF('Programmes (ENG)'!Q359="Supervisor to be Confirmed",VLOOKUP('Programmes (ENG)'!Q359,HIDE!A:B,2,FALSE),IF('Programmes (ENG)'!Q359="","",'Programmes (ENG)'!Q359))</f>
        <v xml:space="preserve">Prof Ben Hope-Gill </v>
      </c>
      <c r="R359" s="3" t="str">
        <f>'Programmes (ENG)'!R359</f>
        <v>F1</v>
      </c>
      <c r="S359" s="10">
        <f>'Programmes (ENG)'!S359</f>
        <v>44537</v>
      </c>
      <c r="T359" s="10">
        <f>'Programmes (ENG)'!T359</f>
        <v>45020</v>
      </c>
      <c r="U359" s="3" t="str">
        <f>VLOOKUP('Programmes (ENG)'!U359,HIDE!A:B,2, FALSE)</f>
        <v>Bwrdd Iechyd Prifysgol Caerdydd a'r Fro</v>
      </c>
      <c r="V359" s="3" t="str">
        <f>VLOOKUP('Programmes (ENG)'!V359, HIDE!$A:$B, 2, FALSE)</f>
        <v>Ysbyty Athrofaol Cymru</v>
      </c>
      <c r="W359" s="3" t="str">
        <f>VLOOKUP('Programmes (ENG)'!W359, HIDE!$A:$B, 2, FALSE)</f>
        <v>Caerdydd</v>
      </c>
      <c r="X359" s="3" t="str">
        <f>VLOOKUP('Programmes (ENG)'!X359,HIDE!G:H, 2, FALSE)</f>
        <v>Llawdriniaeth Gyffredinol</v>
      </c>
      <c r="Y359" s="3" t="str">
        <f t="shared" si="32"/>
        <v>/</v>
      </c>
      <c r="Z359" s="3" t="str">
        <f>IF('Programmes (ENG)'!Z359="","",VLOOKUP('Programmes (ENG)'!Z359, HIDE!G:H, 2, FALSE))</f>
        <v>*Llawdriniaeth Hepato-Pancreatico-Biliary</v>
      </c>
      <c r="AA359" s="3" t="str">
        <f>IF('Programmes (ENG)'!AA359="Supervisor to be Confirmed",VLOOKUP('Programmes (ENG)'!AA359,HIDE!A:B,2,FALSE),IF('Programmes (ENG)'!AA359="","",'Programmes (ENG)'!AA359))</f>
        <v>Mr David O'Reilly</v>
      </c>
      <c r="AB359" s="3" t="str">
        <f>'Programmes (ENG)'!AB359</f>
        <v>F1</v>
      </c>
      <c r="AC359" s="10">
        <f>'Programmes (ENG)'!AC359</f>
        <v>45021</v>
      </c>
      <c r="AD359" s="10">
        <f>'Programmes (ENG)'!AD359</f>
        <v>45139</v>
      </c>
      <c r="AE359" s="3" t="str">
        <f>VLOOKUP('Programmes (ENG)'!AE359,HIDE!A:B,2, FALSE)</f>
        <v>Bwrdd Iechyd Prifysgol Caerdydd a'r Fro</v>
      </c>
      <c r="AF359" s="3" t="str">
        <f>VLOOKUP('Programmes (ENG)'!AF359, HIDE!$A:$B, 2, FALSE)</f>
        <v>Ysbyty Athrofaol Cymru</v>
      </c>
      <c r="AG359" s="3" t="str">
        <f>VLOOKUP('Programmes (ENG)'!AG359, HIDE!$A:$B, 2, FALSE)</f>
        <v>Caerdydd</v>
      </c>
      <c r="AH359" s="3" t="str">
        <f>VLOOKUP('Programmes (ENG)'!AH359,HIDE!G:H, 2, FALSE)</f>
        <v>Meddygaeth Frys</v>
      </c>
      <c r="AI359" s="3" t="str">
        <f t="shared" si="33"/>
        <v/>
      </c>
      <c r="AJ359" s="3" t="str">
        <f>IF('Programmes (ENG)'!AJ359="","",VLOOKUP('Programmes (ENG)'!AJ359, HIDE!G:H, 2, FALSE))</f>
        <v/>
      </c>
      <c r="AK359" s="3" t="str">
        <f>IF('Programmes (ENG)'!AK359="Supervisor to be Confirmed",VLOOKUP('Programmes (ENG)'!AK359,HIDE!A:B,2,FALSE),IF('Programmes (ENG)'!AK359="","",'Programmes (ENG)'!AK359))</f>
        <v xml:space="preserve">Dr Susan Allen </v>
      </c>
      <c r="AL359" s="10">
        <f>IF('Programmes (ENG)'!AL359="", "", 'Programmes (ENG)'!AL359)</f>
        <v>44776</v>
      </c>
      <c r="AM359" s="10">
        <f>IF('Programmes (ENG)'!AM359="", "", 'Programmes (ENG)'!AM359)</f>
        <v>45139</v>
      </c>
      <c r="AN359" s="9" t="str">
        <f>IF('Programmes (ENG)'!AN359="","",VLOOKUP('Programmes (ENG)'!AN359,HIDE!A:B,2,FALSE))</f>
        <v>Bwrdd Iechyd Prifysgol Caerdydd a'r Fro</v>
      </c>
      <c r="AO359" s="39" t="str">
        <f>IF('Programmes (ENG)'!AO359="","",VLOOKUP('Programmes (ENG)'!AO359,HIDE!A:B,2,FALSE))</f>
        <v>Canolfan Feddygol Dinas Powys</v>
      </c>
      <c r="AP359" s="39" t="str">
        <f>IF('Programmes (ENG)'!AP359="","",VLOOKUP('Programmes (ENG)'!AP359,HIDE!$A:$B,2,FALSE))</f>
        <v>Dinas Powys</v>
      </c>
      <c r="AQ359" s="9" t="str">
        <f t="shared" si="34"/>
        <v>,</v>
      </c>
      <c r="AR359" s="39" t="str">
        <f>IF('Programmes (ENG)'!AR359="","",VLOOKUP('Programmes (ENG)'!AR359,HIDE!G:H,2,FALSE))</f>
        <v>Ymarfer Cyffredinol</v>
      </c>
      <c r="AS359" s="9" t="str">
        <f t="shared" si="35"/>
        <v>(LIFT)</v>
      </c>
      <c r="AT359" s="9" t="str">
        <f>IF('Programmes (ENG)'!AT359="Supervisor to be Confirmed",VLOOKUP('Programmes (ENG)'!AT359,HIDE!A:B,2,FALSE),IF('Programmes (ENG)'!AT359="","",'Programmes (ENG)'!AT359))</f>
        <v>Dr Huw Reynolds</v>
      </c>
    </row>
    <row r="360" spans="1:46" hidden="1" x14ac:dyDescent="0.25">
      <c r="A360" s="3" t="str">
        <f>'Programmes (ENG)'!A360</f>
        <v>LIFT</v>
      </c>
      <c r="B360" s="3" t="str">
        <f>'Programmes (ENG)'!B360</f>
        <v>FL1/7A4/120b</v>
      </c>
      <c r="C360" s="3" t="str">
        <f>'Programmes (ENG)'!C360</f>
        <v>WAL/FP/120b</v>
      </c>
      <c r="D360" s="3" t="s">
        <v>872</v>
      </c>
      <c r="E360" s="5">
        <f>'Programmes (ENG)'!E360</f>
        <v>1</v>
      </c>
      <c r="F360" s="9" t="str">
        <f t="shared" si="30"/>
        <v>Meddygaeth Frys, Meddygaeth Gyffredinol (Mewnol)/Meddygaeth Anadlol, Llawdriniaeth Gyffredinol/*Llawdriniaeth Hepato-Pancreatico-Biliary,Ymarfer Cyffredinol (LIFT)</v>
      </c>
      <c r="G360" s="9" t="str">
        <f>IF('Programmes (ENG)'!G360="Supervisor to be Confirmed",VLOOKUP('Programmes (ENG)'!G360,HIDE!A:B,2,FALSE),IF('Programmes (ENG)'!G360="","",'Programmes (ENG)'!G360))</f>
        <v>Dr Huw Reynolds</v>
      </c>
      <c r="H360" s="5" t="str">
        <f>'Programmes (ENG)'!H360</f>
        <v>F1</v>
      </c>
      <c r="I360" s="6">
        <f>'Programmes (ENG)'!I360</f>
        <v>44770</v>
      </c>
      <c r="J360" s="6">
        <f>'Programmes (ENG)'!J360</f>
        <v>44901</v>
      </c>
      <c r="K360" s="3" t="str">
        <f>VLOOKUP('Programmes (ENG)'!K360,HIDE!A:B,2, FALSE)</f>
        <v>Bwrdd Iechyd Prifysgol Caerdydd a'r Fro</v>
      </c>
      <c r="L360" s="3" t="str">
        <f>VLOOKUP('Programmes (ENG)'!L360, HIDE!$A:$B, 2, FALSE)</f>
        <v>Ysbyty Athrofaol Cymru</v>
      </c>
      <c r="M360" s="3" t="str">
        <f>VLOOKUP('Programmes (ENG)'!M360, HIDE!$A:$B, 2, FALSE)</f>
        <v>Caerdydd</v>
      </c>
      <c r="N360" s="3" t="str">
        <f>VLOOKUP('Programmes (ENG)'!N360,HIDE!G:H, 2, FALSE)</f>
        <v>Meddygaeth Frys</v>
      </c>
      <c r="O360" s="3" t="str">
        <f t="shared" si="31"/>
        <v/>
      </c>
      <c r="P360" s="3" t="str">
        <f>IF('Programmes (ENG)'!P360="","",VLOOKUP('Programmes (ENG)'!P360, HIDE!G:H, 2, FALSE))</f>
        <v/>
      </c>
      <c r="Q360" s="3" t="str">
        <f>IF('Programmes (ENG)'!Q360="Supervisor to be Confirmed",VLOOKUP('Programmes (ENG)'!Q360,HIDE!A:B,2,FALSE),IF('Programmes (ENG)'!Q360="","",'Programmes (ENG)'!Q360))</f>
        <v xml:space="preserve">Dr Susan Allen </v>
      </c>
      <c r="R360" s="3" t="str">
        <f>'Programmes (ENG)'!R360</f>
        <v>F1</v>
      </c>
      <c r="S360" s="10">
        <f>'Programmes (ENG)'!S360</f>
        <v>44537</v>
      </c>
      <c r="T360" s="10">
        <f>'Programmes (ENG)'!T360</f>
        <v>45020</v>
      </c>
      <c r="U360" s="3" t="str">
        <f>VLOOKUP('Programmes (ENG)'!U360,HIDE!A:B,2, FALSE)</f>
        <v>Bwrdd Iechyd Prifysgol Caerdydd a'r Fro</v>
      </c>
      <c r="V360" s="3" t="str">
        <f>VLOOKUP('Programmes (ENG)'!V360, HIDE!$A:$B, 2, FALSE)</f>
        <v>Ysbyty Athrofaol Cymru</v>
      </c>
      <c r="W360" s="3" t="str">
        <f>VLOOKUP('Programmes (ENG)'!W360, HIDE!$A:$B, 2, FALSE)</f>
        <v>Caerdydd</v>
      </c>
      <c r="X360" s="3" t="str">
        <f>VLOOKUP('Programmes (ENG)'!X360,HIDE!G:H, 2, FALSE)</f>
        <v>Meddygaeth Gyffredinol (Mewnol)</v>
      </c>
      <c r="Y360" s="3" t="str">
        <f t="shared" si="32"/>
        <v>/</v>
      </c>
      <c r="Z360" s="3" t="str">
        <f>IF('Programmes (ENG)'!Z360="","",VLOOKUP('Programmes (ENG)'!Z360, HIDE!G:H, 2, FALSE))</f>
        <v>Meddygaeth Anadlol</v>
      </c>
      <c r="AA360" s="3" t="str">
        <f>IF('Programmes (ENG)'!AA360="Supervisor to be Confirmed",VLOOKUP('Programmes (ENG)'!AA360,HIDE!A:B,2,FALSE),IF('Programmes (ENG)'!AA360="","",'Programmes (ENG)'!AA360))</f>
        <v xml:space="preserve">Prof Ben Hope-Gill </v>
      </c>
      <c r="AB360" s="3" t="str">
        <f>'Programmes (ENG)'!AB360</f>
        <v>F1</v>
      </c>
      <c r="AC360" s="10">
        <f>'Programmes (ENG)'!AC360</f>
        <v>45021</v>
      </c>
      <c r="AD360" s="10">
        <f>'Programmes (ENG)'!AD360</f>
        <v>45139</v>
      </c>
      <c r="AE360" s="3" t="str">
        <f>VLOOKUP('Programmes (ENG)'!AE360,HIDE!A:B,2, FALSE)</f>
        <v>Bwrdd Iechyd Prifysgol Caerdydd a'r Fro</v>
      </c>
      <c r="AF360" s="3" t="str">
        <f>VLOOKUP('Programmes (ENG)'!AF360, HIDE!$A:$B, 2, FALSE)</f>
        <v>Ysbyty Athrofaol Cymru</v>
      </c>
      <c r="AG360" s="3" t="str">
        <f>VLOOKUP('Programmes (ENG)'!AG360, HIDE!$A:$B, 2, FALSE)</f>
        <v>Caerdydd</v>
      </c>
      <c r="AH360" s="3" t="str">
        <f>VLOOKUP('Programmes (ENG)'!AH360,HIDE!G:H, 2, FALSE)</f>
        <v>Llawdriniaeth Gyffredinol</v>
      </c>
      <c r="AI360" s="3" t="str">
        <f t="shared" si="33"/>
        <v>/</v>
      </c>
      <c r="AJ360" s="3" t="str">
        <f>IF('Programmes (ENG)'!AJ360="","",VLOOKUP('Programmes (ENG)'!AJ360, HIDE!G:H, 2, FALSE))</f>
        <v>*Llawdriniaeth Hepato-Pancreatico-Biliary</v>
      </c>
      <c r="AK360" s="3" t="str">
        <f>IF('Programmes (ENG)'!AK360="Supervisor to be Confirmed",VLOOKUP('Programmes (ENG)'!AK360,HIDE!A:B,2,FALSE),IF('Programmes (ENG)'!AK360="","",'Programmes (ENG)'!AK360))</f>
        <v>Mr David O'Reilly</v>
      </c>
      <c r="AL360" s="10">
        <f>IF('Programmes (ENG)'!AL360="", "", 'Programmes (ENG)'!AL360)</f>
        <v>44776</v>
      </c>
      <c r="AM360" s="10">
        <f>IF('Programmes (ENG)'!AM360="", "", 'Programmes (ENG)'!AM360)</f>
        <v>45139</v>
      </c>
      <c r="AN360" s="9" t="str">
        <f>IF('Programmes (ENG)'!AN360="","",VLOOKUP('Programmes (ENG)'!AN360,HIDE!A:B,2,FALSE))</f>
        <v>Bwrdd Iechyd Prifysgol Caerdydd a'r Fro</v>
      </c>
      <c r="AO360" s="39" t="str">
        <f>IF('Programmes (ENG)'!AO360="","",VLOOKUP('Programmes (ENG)'!AO360,HIDE!A:B,2,FALSE))</f>
        <v>Canolfan Feddygol Dinas Powys</v>
      </c>
      <c r="AP360" s="39" t="str">
        <f>IF('Programmes (ENG)'!AP360="","",VLOOKUP('Programmes (ENG)'!AP360,HIDE!$A:$B,2,FALSE))</f>
        <v>Dinas Powys</v>
      </c>
      <c r="AQ360" s="9" t="str">
        <f t="shared" si="34"/>
        <v>,</v>
      </c>
      <c r="AR360" s="39" t="str">
        <f>IF('Programmes (ENG)'!AR360="","",VLOOKUP('Programmes (ENG)'!AR360,HIDE!G:H,2,FALSE))</f>
        <v>Ymarfer Cyffredinol</v>
      </c>
      <c r="AS360" s="9" t="str">
        <f t="shared" si="35"/>
        <v>(LIFT)</v>
      </c>
      <c r="AT360" s="9" t="str">
        <f>IF('Programmes (ENG)'!AT360="Supervisor to be Confirmed",VLOOKUP('Programmes (ENG)'!AT360,HIDE!A:B,2,FALSE),IF('Programmes (ENG)'!AT360="","",'Programmes (ENG)'!AT360))</f>
        <v>Dr Huw Reynolds</v>
      </c>
    </row>
    <row r="361" spans="1:46" hidden="1" x14ac:dyDescent="0.25">
      <c r="A361" s="3" t="str">
        <f>'Programmes (ENG)'!A361</f>
        <v>LIFT</v>
      </c>
      <c r="B361" s="3" t="str">
        <f>'Programmes (ENG)'!B361</f>
        <v>FL1/7A4/120c</v>
      </c>
      <c r="C361" s="3" t="str">
        <f>'Programmes (ENG)'!C361</f>
        <v>WAL/FP/120c</v>
      </c>
      <c r="D361" s="3" t="s">
        <v>872</v>
      </c>
      <c r="E361" s="5">
        <f>'Programmes (ENG)'!E361</f>
        <v>1</v>
      </c>
      <c r="F361" s="9" t="str">
        <f t="shared" si="30"/>
        <v>Llawdriniaeth Gyffredinol/*Llawdriniaeth Hepato-Pancreatico-Biliary, Meddygaeth Frys, Meddygaeth Gyffredinol (Mewnol)/Meddygaeth Anadlol,Ymarfer Cyffredinol (LIFT)</v>
      </c>
      <c r="G361" s="9" t="str">
        <f>IF('Programmes (ENG)'!G361="Supervisor to be Confirmed",VLOOKUP('Programmes (ENG)'!G361,HIDE!A:B,2,FALSE),IF('Programmes (ENG)'!G361="","",'Programmes (ENG)'!G361))</f>
        <v>Dr Philip Lloyd</v>
      </c>
      <c r="H361" s="5" t="str">
        <f>'Programmes (ENG)'!H361</f>
        <v>F1</v>
      </c>
      <c r="I361" s="6">
        <f>'Programmes (ENG)'!I361</f>
        <v>44770</v>
      </c>
      <c r="J361" s="6">
        <f>'Programmes (ENG)'!J361</f>
        <v>44901</v>
      </c>
      <c r="K361" s="3" t="str">
        <f>VLOOKUP('Programmes (ENG)'!K361,HIDE!A:B,2, FALSE)</f>
        <v>Bwrdd Iechyd Prifysgol Caerdydd a'r Fro</v>
      </c>
      <c r="L361" s="3" t="str">
        <f>VLOOKUP('Programmes (ENG)'!L361, HIDE!$A:$B, 2, FALSE)</f>
        <v>Ysbyty Athrofaol Cymru</v>
      </c>
      <c r="M361" s="3" t="str">
        <f>VLOOKUP('Programmes (ENG)'!M361, HIDE!$A:$B, 2, FALSE)</f>
        <v>Caerdydd</v>
      </c>
      <c r="N361" s="3" t="str">
        <f>VLOOKUP('Programmes (ENG)'!N361,HIDE!G:H, 2, FALSE)</f>
        <v>Llawdriniaeth Gyffredinol</v>
      </c>
      <c r="O361" s="3" t="str">
        <f t="shared" si="31"/>
        <v>/</v>
      </c>
      <c r="P361" s="3" t="str">
        <f>IF('Programmes (ENG)'!P361="","",VLOOKUP('Programmes (ENG)'!P361, HIDE!G:H, 2, FALSE))</f>
        <v>*Llawdriniaeth Hepato-Pancreatico-Biliary</v>
      </c>
      <c r="Q361" s="3" t="str">
        <f>IF('Programmes (ENG)'!Q361="Supervisor to be Confirmed",VLOOKUP('Programmes (ENG)'!Q361,HIDE!A:B,2,FALSE),IF('Programmes (ENG)'!Q361="","",'Programmes (ENG)'!Q361))</f>
        <v>Mr David O'Reilly</v>
      </c>
      <c r="R361" s="3" t="str">
        <f>'Programmes (ENG)'!R361</f>
        <v>F1</v>
      </c>
      <c r="S361" s="10">
        <f>'Programmes (ENG)'!S361</f>
        <v>44537</v>
      </c>
      <c r="T361" s="10">
        <f>'Programmes (ENG)'!T361</f>
        <v>45020</v>
      </c>
      <c r="U361" s="3" t="str">
        <f>VLOOKUP('Programmes (ENG)'!U361,HIDE!A:B,2, FALSE)</f>
        <v>Bwrdd Iechyd Prifysgol Caerdydd a'r Fro</v>
      </c>
      <c r="V361" s="3" t="str">
        <f>VLOOKUP('Programmes (ENG)'!V361, HIDE!$A:$B, 2, FALSE)</f>
        <v>Ysbyty Athrofaol Cymru</v>
      </c>
      <c r="W361" s="3" t="str">
        <f>VLOOKUP('Programmes (ENG)'!W361, HIDE!$A:$B, 2, FALSE)</f>
        <v>Caerdydd</v>
      </c>
      <c r="X361" s="3" t="str">
        <f>VLOOKUP('Programmes (ENG)'!X361,HIDE!G:H, 2, FALSE)</f>
        <v>Meddygaeth Frys</v>
      </c>
      <c r="Y361" s="3" t="str">
        <f t="shared" si="32"/>
        <v/>
      </c>
      <c r="Z361" s="3" t="str">
        <f>IF('Programmes (ENG)'!Z361="","",VLOOKUP('Programmes (ENG)'!Z361, HIDE!G:H, 2, FALSE))</f>
        <v/>
      </c>
      <c r="AA361" s="3" t="str">
        <f>IF('Programmes (ENG)'!AA361="Supervisor to be Confirmed",VLOOKUP('Programmes (ENG)'!AA361,HIDE!A:B,2,FALSE),IF('Programmes (ENG)'!AA361="","",'Programmes (ENG)'!AA361))</f>
        <v xml:space="preserve">Dr Susan Allen </v>
      </c>
      <c r="AB361" s="3" t="str">
        <f>'Programmes (ENG)'!AB361</f>
        <v>F1</v>
      </c>
      <c r="AC361" s="10">
        <f>'Programmes (ENG)'!AC361</f>
        <v>45021</v>
      </c>
      <c r="AD361" s="10">
        <f>'Programmes (ENG)'!AD361</f>
        <v>45139</v>
      </c>
      <c r="AE361" s="3" t="str">
        <f>VLOOKUP('Programmes (ENG)'!AE361,HIDE!A:B,2, FALSE)</f>
        <v>Bwrdd Iechyd Prifysgol Caerdydd a'r Fro</v>
      </c>
      <c r="AF361" s="3" t="str">
        <f>VLOOKUP('Programmes (ENG)'!AF361, HIDE!$A:$B, 2, FALSE)</f>
        <v>Ysbyty Athrofaol Cymru</v>
      </c>
      <c r="AG361" s="3" t="str">
        <f>VLOOKUP('Programmes (ENG)'!AG361, HIDE!$A:$B, 2, FALSE)</f>
        <v>Caerdydd</v>
      </c>
      <c r="AH361" s="3" t="str">
        <f>VLOOKUP('Programmes (ENG)'!AH361,HIDE!G:H, 2, FALSE)</f>
        <v>Meddygaeth Gyffredinol (Mewnol)</v>
      </c>
      <c r="AI361" s="3" t="str">
        <f t="shared" si="33"/>
        <v>/</v>
      </c>
      <c r="AJ361" s="3" t="str">
        <f>IF('Programmes (ENG)'!AJ361="","",VLOOKUP('Programmes (ENG)'!AJ361, HIDE!G:H, 2, FALSE))</f>
        <v>Meddygaeth Anadlol</v>
      </c>
      <c r="AK361" s="3" t="str">
        <f>IF('Programmes (ENG)'!AK361="Supervisor to be Confirmed",VLOOKUP('Programmes (ENG)'!AK361,HIDE!A:B,2,FALSE),IF('Programmes (ENG)'!AK361="","",'Programmes (ENG)'!AK361))</f>
        <v xml:space="preserve">Prof Ben Hope-Gill </v>
      </c>
      <c r="AL361" s="10">
        <f>IF('Programmes (ENG)'!AL361="", "", 'Programmes (ENG)'!AL361)</f>
        <v>44776</v>
      </c>
      <c r="AM361" s="10">
        <f>IF('Programmes (ENG)'!AM361="", "", 'Programmes (ENG)'!AM361)</f>
        <v>45139</v>
      </c>
      <c r="AN361" s="9" t="str">
        <f>IF('Programmes (ENG)'!AN361="","",VLOOKUP('Programmes (ENG)'!AN361,HIDE!A:B,2,FALSE))</f>
        <v>Bwrdd Iechyd Prifysgol Caerdydd a'r Fro</v>
      </c>
      <c r="AO361" s="39" t="str">
        <f>IF('Programmes (ENG)'!AO361="","",VLOOKUP('Programmes (ENG)'!AO361,HIDE!A:B,2,FALSE))</f>
        <v>Meddygfa Roath House</v>
      </c>
      <c r="AP361" s="39" t="str">
        <f>IF('Programmes (ENG)'!AP361="","",VLOOKUP('Programmes (ENG)'!AP361,HIDE!$A:$B,2,FALSE))</f>
        <v>Caerdydd</v>
      </c>
      <c r="AQ361" s="9" t="str">
        <f t="shared" si="34"/>
        <v>,</v>
      </c>
      <c r="AR361" s="39" t="str">
        <f>IF('Programmes (ENG)'!AR361="","",VLOOKUP('Programmes (ENG)'!AR361,HIDE!G:H,2,FALSE))</f>
        <v>Ymarfer Cyffredinol</v>
      </c>
      <c r="AS361" s="9" t="str">
        <f t="shared" si="35"/>
        <v>(LIFT)</v>
      </c>
      <c r="AT361" s="9" t="str">
        <f>IF('Programmes (ENG)'!AT361="Supervisor to be Confirmed",VLOOKUP('Programmes (ENG)'!AT361,HIDE!A:B,2,FALSE),IF('Programmes (ENG)'!AT361="","",'Programmes (ENG)'!AT361))</f>
        <v>Dr Philip Lloyd</v>
      </c>
    </row>
    <row r="362" spans="1:46" hidden="1" x14ac:dyDescent="0.25">
      <c r="A362" s="3" t="str">
        <f>'Programmes (ENG)'!A362</f>
        <v>LIFT</v>
      </c>
      <c r="B362" s="3" t="str">
        <f>'Programmes (ENG)'!B362</f>
        <v>FL1/7A5W/121a</v>
      </c>
      <c r="C362" s="3" t="str">
        <f>'Programmes (ENG)'!C362</f>
        <v>WAL/FP/121a</v>
      </c>
      <c r="D362" s="3" t="s">
        <v>872</v>
      </c>
      <c r="E362" s="5">
        <f>'Programmes (ENG)'!E362</f>
        <v>1</v>
      </c>
      <c r="F362" s="9" t="str">
        <f t="shared" si="30"/>
        <v>Meddygaeth Gyffredinol (Mewnol)/Gastroenteroleg, Llawdriniaeth Gyffredinol/Llawdriniaeth Gastroberfeddol Uchaf, Meddygaeth Frys,Ymarfer Cyffredinol (LIFT)</v>
      </c>
      <c r="G362" s="9" t="str">
        <f>IF('Programmes (ENG)'!G362="Supervisor to be Confirmed",VLOOKUP('Programmes (ENG)'!G362,HIDE!A:B,2,FALSE),IF('Programmes (ENG)'!G362="","",'Programmes (ENG)'!G362))</f>
        <v>Dr Charlotte Davies</v>
      </c>
      <c r="H362" s="5" t="str">
        <f>'Programmes (ENG)'!H362</f>
        <v>F1</v>
      </c>
      <c r="I362" s="6">
        <f>'Programmes (ENG)'!I362</f>
        <v>44770</v>
      </c>
      <c r="J362" s="6">
        <f>'Programmes (ENG)'!J362</f>
        <v>44901</v>
      </c>
      <c r="K362" s="3" t="str">
        <f>VLOOKUP('Programmes (ENG)'!K362,HIDE!A:B,2, FALSE)</f>
        <v>Bwrdd Iechyd Prifysgol Cwm Taf Morgannwg</v>
      </c>
      <c r="L362" s="3" t="str">
        <f>VLOOKUP('Programmes (ENG)'!L362, HIDE!$A:$B, 2, FALSE)</f>
        <v>Ysbyty Tywysoges Cymru</v>
      </c>
      <c r="M362" s="3" t="str">
        <f>VLOOKUP('Programmes (ENG)'!M362, HIDE!$A:$B, 2, FALSE)</f>
        <v>Pen-y-bont</v>
      </c>
      <c r="N362" s="3" t="str">
        <f>VLOOKUP('Programmes (ENG)'!N362,HIDE!G:H, 2, FALSE)</f>
        <v>Meddygaeth Gyffredinol (Mewnol)</v>
      </c>
      <c r="O362" s="3" t="str">
        <f t="shared" si="31"/>
        <v>/</v>
      </c>
      <c r="P362" s="3" t="str">
        <f>IF('Programmes (ENG)'!P362="","",VLOOKUP('Programmes (ENG)'!P362, HIDE!G:H, 2, FALSE))</f>
        <v>Gastroenteroleg</v>
      </c>
      <c r="Q362" s="3" t="str">
        <f>IF('Programmes (ENG)'!Q362="Supervisor to be Confirmed",VLOOKUP('Programmes (ENG)'!Q362,HIDE!A:B,2,FALSE),IF('Programmes (ENG)'!Q362="","",'Programmes (ENG)'!Q362))</f>
        <v xml:space="preserve">Dr Gary Constable </v>
      </c>
      <c r="R362" s="3" t="str">
        <f>'Programmes (ENG)'!R362</f>
        <v>F1</v>
      </c>
      <c r="S362" s="10">
        <f>'Programmes (ENG)'!S362</f>
        <v>44537</v>
      </c>
      <c r="T362" s="10">
        <f>'Programmes (ENG)'!T362</f>
        <v>45020</v>
      </c>
      <c r="U362" s="3" t="str">
        <f>VLOOKUP('Programmes (ENG)'!U362,HIDE!A:B,2, FALSE)</f>
        <v>Bwrdd Iechyd Prifysgol Cwm Taf Morgannwg</v>
      </c>
      <c r="V362" s="3" t="str">
        <f>VLOOKUP('Programmes (ENG)'!V362, HIDE!$A:$B, 2, FALSE)</f>
        <v>Ysbyty Tywysoges Cymru</v>
      </c>
      <c r="W362" s="3" t="str">
        <f>VLOOKUP('Programmes (ENG)'!W362, HIDE!$A:$B, 2, FALSE)</f>
        <v>Pen-y-bont</v>
      </c>
      <c r="X362" s="3" t="str">
        <f>VLOOKUP('Programmes (ENG)'!X362,HIDE!G:H, 2, FALSE)</f>
        <v>Llawdriniaeth Gyffredinol</v>
      </c>
      <c r="Y362" s="3" t="str">
        <f t="shared" si="32"/>
        <v>/</v>
      </c>
      <c r="Z362" s="3" t="str">
        <f>IF('Programmes (ENG)'!Z362="","",VLOOKUP('Programmes (ENG)'!Z362, HIDE!G:H, 2, FALSE))</f>
        <v>Llawdriniaeth Gastroberfeddol Uchaf</v>
      </c>
      <c r="AA362" s="3" t="str">
        <f>IF('Programmes (ENG)'!AA362="Supervisor to be Confirmed",VLOOKUP('Programmes (ENG)'!AA362,HIDE!A:B,2,FALSE),IF('Programmes (ENG)'!AA362="","",'Programmes (ENG)'!AA362))</f>
        <v>Ms Joy Singh</v>
      </c>
      <c r="AB362" s="3" t="str">
        <f>'Programmes (ENG)'!AB362</f>
        <v>F1</v>
      </c>
      <c r="AC362" s="10">
        <f>'Programmes (ENG)'!AC362</f>
        <v>45021</v>
      </c>
      <c r="AD362" s="10">
        <f>'Programmes (ENG)'!AD362</f>
        <v>45139</v>
      </c>
      <c r="AE362" s="3" t="str">
        <f>VLOOKUP('Programmes (ENG)'!AE362,HIDE!A:B,2, FALSE)</f>
        <v>Bwrdd Iechyd Prifysgol Cwm Taf Morgannwg</v>
      </c>
      <c r="AF362" s="3" t="str">
        <f>VLOOKUP('Programmes (ENG)'!AF362, HIDE!$A:$B, 2, FALSE)</f>
        <v>Ysbyty Tywysoges Cymru</v>
      </c>
      <c r="AG362" s="3" t="str">
        <f>VLOOKUP('Programmes (ENG)'!AG362, HIDE!$A:$B, 2, FALSE)</f>
        <v>Pen-y-bont</v>
      </c>
      <c r="AH362" s="3" t="str">
        <f>VLOOKUP('Programmes (ENG)'!AH362,HIDE!G:H, 2, FALSE)</f>
        <v>Meddygaeth Frys</v>
      </c>
      <c r="AI362" s="3" t="str">
        <f t="shared" si="33"/>
        <v/>
      </c>
      <c r="AJ362" s="3" t="str">
        <f>IF('Programmes (ENG)'!AJ362="","",VLOOKUP('Programmes (ENG)'!AJ362, HIDE!G:H, 2, FALSE))</f>
        <v/>
      </c>
      <c r="AK362" s="3" t="str">
        <f>IF('Programmes (ENG)'!AK362="Supervisor to be Confirmed",VLOOKUP('Programmes (ENG)'!AK362,HIDE!A:B,2,FALSE),IF('Programmes (ENG)'!AK362="","",'Programmes (ENG)'!AK362))</f>
        <v xml:space="preserve">Dr Rhian Dyer </v>
      </c>
      <c r="AL362" s="10">
        <f>IF('Programmes (ENG)'!AL362="", "", 'Programmes (ENG)'!AL362)</f>
        <v>44776</v>
      </c>
      <c r="AM362" s="10">
        <f>IF('Programmes (ENG)'!AM362="", "", 'Programmes (ENG)'!AM362)</f>
        <v>45139</v>
      </c>
      <c r="AN362" s="9" t="str">
        <f>IF('Programmes (ENG)'!AN362="","",VLOOKUP('Programmes (ENG)'!AN362,HIDE!A:B,2,FALSE))</f>
        <v>Bwrdd Iechyd Prifysgol Cwm Taf Morgannwg</v>
      </c>
      <c r="AO362" s="39" t="str">
        <f>IF('Programmes (ENG)'!AO362="","",VLOOKUP('Programmes (ENG)'!AO362,HIDE!A:B,2,FALSE))</f>
        <v>The New Surgery</v>
      </c>
      <c r="AP362" s="39" t="str">
        <f>IF('Programmes (ENG)'!AP362="","",VLOOKUP('Programmes (ENG)'!AP362,HIDE!$A:$B,2,FALSE))</f>
        <v>Pen-coed</v>
      </c>
      <c r="AQ362" s="39" t="str">
        <f t="shared" si="34"/>
        <v>,</v>
      </c>
      <c r="AR362" s="39" t="str">
        <f>IF('Programmes (ENG)'!AR362="","",VLOOKUP('Programmes (ENG)'!AR362,HIDE!G:H,2,FALSE))</f>
        <v>Ymarfer Cyffredinol</v>
      </c>
      <c r="AS362" s="39" t="str">
        <f t="shared" si="35"/>
        <v>(LIFT)</v>
      </c>
      <c r="AT362" s="9" t="str">
        <f>IF('Programmes (ENG)'!AT362="Supervisor to be Confirmed",VLOOKUP('Programmes (ENG)'!AT362,HIDE!A:B,2,FALSE),IF('Programmes (ENG)'!AT362="","",'Programmes (ENG)'!AT362))</f>
        <v>Dr Charlotte Davies</v>
      </c>
    </row>
    <row r="363" spans="1:46" hidden="1" x14ac:dyDescent="0.25">
      <c r="A363" s="3" t="str">
        <f>'Programmes (ENG)'!A363</f>
        <v>LIFT</v>
      </c>
      <c r="B363" s="3" t="str">
        <f>'Programmes (ENG)'!B363</f>
        <v>FL1/7A5W/121b</v>
      </c>
      <c r="C363" s="3" t="str">
        <f>'Programmes (ENG)'!C363</f>
        <v>WAL/FP/121b</v>
      </c>
      <c r="D363" s="3" t="s">
        <v>872</v>
      </c>
      <c r="E363" s="5">
        <f>'Programmes (ENG)'!E363</f>
        <v>1</v>
      </c>
      <c r="F363" s="9" t="str">
        <f t="shared" si="30"/>
        <v>Meddygaeth Frys, Meddygaeth Gyffredinol (Mewnol)/Gastroenteroleg, Llawdriniaeth Gyffredinol/Llawdriniaeth Gastroberfeddol Uchaf,Ymarfer Cyffredinol (LIFT)</v>
      </c>
      <c r="G363" s="9" t="str">
        <f>IF('Programmes (ENG)'!G363="Supervisor to be Confirmed",VLOOKUP('Programmes (ENG)'!G363,HIDE!A:B,2,FALSE),IF('Programmes (ENG)'!G363="","",'Programmes (ENG)'!G363))</f>
        <v>Dr Thomas Cleland</v>
      </c>
      <c r="H363" s="5" t="str">
        <f>'Programmes (ENG)'!H363</f>
        <v>F1</v>
      </c>
      <c r="I363" s="6">
        <f>'Programmes (ENG)'!I363</f>
        <v>44770</v>
      </c>
      <c r="J363" s="6">
        <f>'Programmes (ENG)'!J363</f>
        <v>44901</v>
      </c>
      <c r="K363" s="3" t="str">
        <f>VLOOKUP('Programmes (ENG)'!K363,HIDE!A:B,2, FALSE)</f>
        <v>Bwrdd Iechyd Prifysgol Cwm Taf Morgannwg</v>
      </c>
      <c r="L363" s="3" t="str">
        <f>VLOOKUP('Programmes (ENG)'!L363, HIDE!$A:$B, 2, FALSE)</f>
        <v>Ysbyty Tywysoges Cymru</v>
      </c>
      <c r="M363" s="3" t="str">
        <f>VLOOKUP('Programmes (ENG)'!M363, HIDE!$A:$B, 2, FALSE)</f>
        <v>Pen-y-bont</v>
      </c>
      <c r="N363" s="3" t="str">
        <f>VLOOKUP('Programmes (ENG)'!N363,HIDE!G:H, 2, FALSE)</f>
        <v>Meddygaeth Frys</v>
      </c>
      <c r="O363" s="3" t="str">
        <f t="shared" si="31"/>
        <v/>
      </c>
      <c r="P363" s="3" t="str">
        <f>IF('Programmes (ENG)'!P363="","",VLOOKUP('Programmes (ENG)'!P363, HIDE!G:H, 2, FALSE))</f>
        <v/>
      </c>
      <c r="Q363" s="3" t="str">
        <f>IF('Programmes (ENG)'!Q363="Supervisor to be Confirmed",VLOOKUP('Programmes (ENG)'!Q363,HIDE!A:B,2,FALSE),IF('Programmes (ENG)'!Q363="","",'Programmes (ENG)'!Q363))</f>
        <v xml:space="preserve">Dr Rhian Dyer </v>
      </c>
      <c r="R363" s="3" t="str">
        <f>'Programmes (ENG)'!R363</f>
        <v>F1</v>
      </c>
      <c r="S363" s="10">
        <f>'Programmes (ENG)'!S363</f>
        <v>44537</v>
      </c>
      <c r="T363" s="10">
        <f>'Programmes (ENG)'!T363</f>
        <v>45020</v>
      </c>
      <c r="U363" s="3" t="str">
        <f>VLOOKUP('Programmes (ENG)'!U363,HIDE!A:B,2, FALSE)</f>
        <v>Bwrdd Iechyd Prifysgol Cwm Taf Morgannwg</v>
      </c>
      <c r="V363" s="3" t="str">
        <f>VLOOKUP('Programmes (ENG)'!V363, HIDE!$A:$B, 2, FALSE)</f>
        <v>Ysbyty Tywysoges Cymru</v>
      </c>
      <c r="W363" s="3" t="str">
        <f>VLOOKUP('Programmes (ENG)'!W363, HIDE!$A:$B, 2, FALSE)</f>
        <v>Pen-y-bont</v>
      </c>
      <c r="X363" s="3" t="str">
        <f>VLOOKUP('Programmes (ENG)'!X363,HIDE!G:H, 2, FALSE)</f>
        <v>Meddygaeth Gyffredinol (Mewnol)</v>
      </c>
      <c r="Y363" s="3" t="str">
        <f t="shared" si="32"/>
        <v>/</v>
      </c>
      <c r="Z363" s="3" t="str">
        <f>IF('Programmes (ENG)'!Z363="","",VLOOKUP('Programmes (ENG)'!Z363, HIDE!G:H, 2, FALSE))</f>
        <v>Gastroenteroleg</v>
      </c>
      <c r="AA363" s="3" t="str">
        <f>IF('Programmes (ENG)'!AA363="Supervisor to be Confirmed",VLOOKUP('Programmes (ENG)'!AA363,HIDE!A:B,2,FALSE),IF('Programmes (ENG)'!AA363="","",'Programmes (ENG)'!AA363))</f>
        <v xml:space="preserve">Dr Gary Constable </v>
      </c>
      <c r="AB363" s="3" t="str">
        <f>'Programmes (ENG)'!AB363</f>
        <v>F1</v>
      </c>
      <c r="AC363" s="10">
        <f>'Programmes (ENG)'!AC363</f>
        <v>45021</v>
      </c>
      <c r="AD363" s="10">
        <f>'Programmes (ENG)'!AD363</f>
        <v>45139</v>
      </c>
      <c r="AE363" s="3" t="str">
        <f>VLOOKUP('Programmes (ENG)'!AE363,HIDE!A:B,2, FALSE)</f>
        <v>Bwrdd Iechyd Prifysgol Cwm Taf Morgannwg</v>
      </c>
      <c r="AF363" s="3" t="str">
        <f>VLOOKUP('Programmes (ENG)'!AF363, HIDE!$A:$B, 2, FALSE)</f>
        <v>Ysbyty Tywysoges Cymru</v>
      </c>
      <c r="AG363" s="3" t="str">
        <f>VLOOKUP('Programmes (ENG)'!AG363, HIDE!$A:$B, 2, FALSE)</f>
        <v>Pen-y-bont</v>
      </c>
      <c r="AH363" s="3" t="str">
        <f>VLOOKUP('Programmes (ENG)'!AH363,HIDE!G:H, 2, FALSE)</f>
        <v>Llawdriniaeth Gyffredinol</v>
      </c>
      <c r="AI363" s="3" t="str">
        <f t="shared" si="33"/>
        <v>/</v>
      </c>
      <c r="AJ363" s="3" t="str">
        <f>IF('Programmes (ENG)'!AJ363="","",VLOOKUP('Programmes (ENG)'!AJ363, HIDE!G:H, 2, FALSE))</f>
        <v>Llawdriniaeth Gastroberfeddol Uchaf</v>
      </c>
      <c r="AK363" s="3" t="str">
        <f>IF('Programmes (ENG)'!AK363="Supervisor to be Confirmed",VLOOKUP('Programmes (ENG)'!AK363,HIDE!A:B,2,FALSE),IF('Programmes (ENG)'!AK363="","",'Programmes (ENG)'!AK363))</f>
        <v>Ms Joy Singh</v>
      </c>
      <c r="AL363" s="10">
        <f>IF('Programmes (ENG)'!AL363="", "", 'Programmes (ENG)'!AL363)</f>
        <v>44776</v>
      </c>
      <c r="AM363" s="10">
        <f>IF('Programmes (ENG)'!AM363="", "", 'Programmes (ENG)'!AM363)</f>
        <v>45139</v>
      </c>
      <c r="AN363" s="9" t="str">
        <f>IF('Programmes (ENG)'!AN363="","",VLOOKUP('Programmes (ENG)'!AN363,HIDE!A:B,2,FALSE))</f>
        <v>Bwrdd Iechyd Prifysgol Cwm Taf Morgannwg</v>
      </c>
      <c r="AO363" s="39" t="str">
        <f>IF('Programmes (ENG)'!AO363="","",VLOOKUP('Programmes (ENG)'!AO363,HIDE!A:B,2,FALSE))</f>
        <v>Western Vale Family Practice</v>
      </c>
      <c r="AP363" s="39" t="str">
        <f>IF('Programmes (ENG)'!AP363="","",VLOOKUP('Programmes (ENG)'!AP363,HIDE!$A:$B,2,FALSE))</f>
        <v>Y Bont-faen</v>
      </c>
      <c r="AQ363" s="39" t="str">
        <f t="shared" si="34"/>
        <v>,</v>
      </c>
      <c r="AR363" s="39" t="str">
        <f>IF('Programmes (ENG)'!AR363="","",VLOOKUP('Programmes (ENG)'!AR363,HIDE!G:H,2,FALSE))</f>
        <v>Ymarfer Cyffredinol</v>
      </c>
      <c r="AS363" s="39" t="str">
        <f t="shared" si="35"/>
        <v>(LIFT)</v>
      </c>
      <c r="AT363" s="9" t="str">
        <f>IF('Programmes (ENG)'!AT363="Supervisor to be Confirmed",VLOOKUP('Programmes (ENG)'!AT363,HIDE!A:B,2,FALSE),IF('Programmes (ENG)'!AT363="","",'Programmes (ENG)'!AT363))</f>
        <v>Dr Thomas Cleland</v>
      </c>
    </row>
    <row r="364" spans="1:46" hidden="1" x14ac:dyDescent="0.25">
      <c r="A364" s="3" t="str">
        <f>'Programmes (ENG)'!A364</f>
        <v>LIFT</v>
      </c>
      <c r="B364" s="3" t="str">
        <f>'Programmes (ENG)'!B364</f>
        <v>FL1/7A5W/121c</v>
      </c>
      <c r="C364" s="3" t="str">
        <f>'Programmes (ENG)'!C364</f>
        <v>WAL/FP/121c</v>
      </c>
      <c r="D364" s="3" t="s">
        <v>872</v>
      </c>
      <c r="E364" s="5">
        <f>'Programmes (ENG)'!E364</f>
        <v>1</v>
      </c>
      <c r="F364" s="9" t="str">
        <f t="shared" si="30"/>
        <v>Llawdriniaeth Gyffredinol/Llawdriniaeth Gastroberfeddol Uchaf, Meddygaeth Frys, Meddygaeth Gyffredinol (Mewnol)/Gastroenteroleg,Ymarfer Cyffredinol (LIFT)</v>
      </c>
      <c r="G364" s="9" t="str">
        <f>IF('Programmes (ENG)'!G364="Supervisor to be Confirmed",VLOOKUP('Programmes (ENG)'!G364,HIDE!A:B,2,FALSE),IF('Programmes (ENG)'!G364="","",'Programmes (ENG)'!G364))</f>
        <v>Goruchwyliwr I'w Gadarnhau</v>
      </c>
      <c r="H364" s="5" t="str">
        <f>'Programmes (ENG)'!H364</f>
        <v>F1</v>
      </c>
      <c r="I364" s="6">
        <f>'Programmes (ENG)'!I364</f>
        <v>44770</v>
      </c>
      <c r="J364" s="6">
        <f>'Programmes (ENG)'!J364</f>
        <v>44901</v>
      </c>
      <c r="K364" s="3" t="str">
        <f>VLOOKUP('Programmes (ENG)'!K364,HIDE!A:B,2, FALSE)</f>
        <v>Bwrdd Iechyd Prifysgol Cwm Taf Morgannwg</v>
      </c>
      <c r="L364" s="3" t="str">
        <f>VLOOKUP('Programmes (ENG)'!L364, HIDE!$A:$B, 2, FALSE)</f>
        <v>Ysbyty Tywysoges Cymru</v>
      </c>
      <c r="M364" s="3" t="str">
        <f>VLOOKUP('Programmes (ENG)'!M364, HIDE!$A:$B, 2, FALSE)</f>
        <v>Pen-y-bont</v>
      </c>
      <c r="N364" s="3" t="str">
        <f>VLOOKUP('Programmes (ENG)'!N364,HIDE!G:H, 2, FALSE)</f>
        <v>Llawdriniaeth Gyffredinol</v>
      </c>
      <c r="O364" s="3" t="str">
        <f t="shared" si="31"/>
        <v>/</v>
      </c>
      <c r="P364" s="3" t="str">
        <f>IF('Programmes (ENG)'!P364="","",VLOOKUP('Programmes (ENG)'!P364, HIDE!G:H, 2, FALSE))</f>
        <v>Llawdriniaeth Gastroberfeddol Uchaf</v>
      </c>
      <c r="Q364" s="3" t="str">
        <f>IF('Programmes (ENG)'!Q364="Supervisor to be Confirmed",VLOOKUP('Programmes (ENG)'!Q364,HIDE!A:B,2,FALSE),IF('Programmes (ENG)'!Q364="","",'Programmes (ENG)'!Q364))</f>
        <v>Ms Joy Singh</v>
      </c>
      <c r="R364" s="3" t="str">
        <f>'Programmes (ENG)'!R364</f>
        <v>F1</v>
      </c>
      <c r="S364" s="10">
        <f>'Programmes (ENG)'!S364</f>
        <v>44537</v>
      </c>
      <c r="T364" s="10">
        <f>'Programmes (ENG)'!T364</f>
        <v>45020</v>
      </c>
      <c r="U364" s="3" t="str">
        <f>VLOOKUP('Programmes (ENG)'!U364,HIDE!A:B,2, FALSE)</f>
        <v>Bwrdd Iechyd Prifysgol Cwm Taf Morgannwg</v>
      </c>
      <c r="V364" s="3" t="str">
        <f>VLOOKUP('Programmes (ENG)'!V364, HIDE!$A:$B, 2, FALSE)</f>
        <v>Ysbyty Tywysoges Cymru</v>
      </c>
      <c r="W364" s="3" t="str">
        <f>VLOOKUP('Programmes (ENG)'!W364, HIDE!$A:$B, 2, FALSE)</f>
        <v>Pen-y-bont</v>
      </c>
      <c r="X364" s="3" t="str">
        <f>VLOOKUP('Programmes (ENG)'!X364,HIDE!G:H, 2, FALSE)</f>
        <v>Meddygaeth Frys</v>
      </c>
      <c r="Y364" s="3" t="str">
        <f t="shared" si="32"/>
        <v/>
      </c>
      <c r="Z364" s="3" t="str">
        <f>IF('Programmes (ENG)'!Z364="","",VLOOKUP('Programmes (ENG)'!Z364, HIDE!G:H, 2, FALSE))</f>
        <v/>
      </c>
      <c r="AA364" s="3" t="str">
        <f>IF('Programmes (ENG)'!AA364="Supervisor to be Confirmed",VLOOKUP('Programmes (ENG)'!AA364,HIDE!A:B,2,FALSE),IF('Programmes (ENG)'!AA364="","",'Programmes (ENG)'!AA364))</f>
        <v xml:space="preserve">Dr Rhian Dyer </v>
      </c>
      <c r="AB364" s="3" t="str">
        <f>'Programmes (ENG)'!AB364</f>
        <v>F1</v>
      </c>
      <c r="AC364" s="10">
        <f>'Programmes (ENG)'!AC364</f>
        <v>45021</v>
      </c>
      <c r="AD364" s="10">
        <f>'Programmes (ENG)'!AD364</f>
        <v>45139</v>
      </c>
      <c r="AE364" s="3" t="str">
        <f>VLOOKUP('Programmes (ENG)'!AE364,HIDE!A:B,2, FALSE)</f>
        <v>Bwrdd Iechyd Prifysgol Cwm Taf Morgannwg</v>
      </c>
      <c r="AF364" s="3" t="str">
        <f>VLOOKUP('Programmes (ENG)'!AF364, HIDE!$A:$B, 2, FALSE)</f>
        <v>Ysbyty Tywysoges Cymru</v>
      </c>
      <c r="AG364" s="3" t="str">
        <f>VLOOKUP('Programmes (ENG)'!AG364, HIDE!$A:$B, 2, FALSE)</f>
        <v>Pen-y-bont</v>
      </c>
      <c r="AH364" s="3" t="str">
        <f>VLOOKUP('Programmes (ENG)'!AH364,HIDE!G:H, 2, FALSE)</f>
        <v>Meddygaeth Gyffredinol (Mewnol)</v>
      </c>
      <c r="AI364" s="3" t="str">
        <f t="shared" si="33"/>
        <v>/</v>
      </c>
      <c r="AJ364" s="3" t="str">
        <f>IF('Programmes (ENG)'!AJ364="","",VLOOKUP('Programmes (ENG)'!AJ364, HIDE!G:H, 2, FALSE))</f>
        <v>Gastroenteroleg</v>
      </c>
      <c r="AK364" s="3" t="str">
        <f>IF('Programmes (ENG)'!AK364="Supervisor to be Confirmed",VLOOKUP('Programmes (ENG)'!AK364,HIDE!A:B,2,FALSE),IF('Programmes (ENG)'!AK364="","",'Programmes (ENG)'!AK364))</f>
        <v xml:space="preserve">Dr Gary Constable </v>
      </c>
      <c r="AL364" s="10">
        <f>IF('Programmes (ENG)'!AL364="", "", 'Programmes (ENG)'!AL364)</f>
        <v>44776</v>
      </c>
      <c r="AM364" s="10">
        <f>IF('Programmes (ENG)'!AM364="", "", 'Programmes (ENG)'!AM364)</f>
        <v>45139</v>
      </c>
      <c r="AN364" s="9" t="str">
        <f>IF('Programmes (ENG)'!AN364="","",VLOOKUP('Programmes (ENG)'!AN364,HIDE!A:B,2,FALSE))</f>
        <v>Bwrdd Iechyd Prifysgol Cwm Taf Morgannwg</v>
      </c>
      <c r="AO364" s="39" t="str">
        <f>IF('Programmes (ENG)'!AO364="","",VLOOKUP('Programmes (ENG)'!AO364,HIDE!A:B,2,FALSE))</f>
        <v>Woodlands Surgery</v>
      </c>
      <c r="AP364" s="39" t="str">
        <f>IF('Programmes (ENG)'!AP364="","",VLOOKUP('Programmes (ENG)'!AP364,HIDE!$A:$B,2,FALSE))</f>
        <v>Maesteg</v>
      </c>
      <c r="AQ364" s="39" t="str">
        <f t="shared" si="34"/>
        <v>,</v>
      </c>
      <c r="AR364" s="39" t="str">
        <f>IF('Programmes (ENG)'!AR364="","",VLOOKUP('Programmes (ENG)'!AR364,HIDE!G:H,2,FALSE))</f>
        <v>Ymarfer Cyffredinol</v>
      </c>
      <c r="AS364" s="9" t="str">
        <f t="shared" si="35"/>
        <v>(LIFT)</v>
      </c>
      <c r="AT364" s="9" t="str">
        <f>IF('Programmes (ENG)'!AT364="Supervisor to be Confirmed",VLOOKUP('Programmes (ENG)'!AT364,HIDE!A:B,2,FALSE),IF('Programmes (ENG)'!AT364="","",'Programmes (ENG)'!AT364))</f>
        <v>Goruchwyliwr I'w Gadarnhau</v>
      </c>
    </row>
    <row r="365" spans="1:46" hidden="1" x14ac:dyDescent="0.25">
      <c r="A365" s="3" t="str">
        <f>'Programmes (ENG)'!A365</f>
        <v>LIFT</v>
      </c>
      <c r="B365" s="3" t="str">
        <f>'Programmes (ENG)'!B365</f>
        <v>FL1/7A1C/122a</v>
      </c>
      <c r="C365" s="3" t="str">
        <f>'Programmes (ENG)'!C365</f>
        <v>WAL/FP/122a</v>
      </c>
      <c r="D365" s="3" t="s">
        <v>872</v>
      </c>
      <c r="E365" s="5">
        <f>'Programmes (ENG)'!E365</f>
        <v>1</v>
      </c>
      <c r="F365" s="9" t="str">
        <f t="shared" si="30"/>
        <v>Meddygaeth Gyffredinol (Mewnol)/Gastroenteroleg, Clust, Trwyn a Gwddf/Llawdriniaeth y Geg a Gên ac Wyneb, Meddygaeth Frys,Ymarfer Cyffredinol (LIFT)</v>
      </c>
      <c r="G365" s="9" t="str">
        <f>IF('Programmes (ENG)'!G365="Supervisor to be Confirmed",VLOOKUP('Programmes (ENG)'!G365,HIDE!A:B,2,FALSE),IF('Programmes (ENG)'!G365="","",'Programmes (ENG)'!G365))</f>
        <v>Dr Selena Harris</v>
      </c>
      <c r="H365" s="5" t="str">
        <f>'Programmes (ENG)'!H365</f>
        <v>F1</v>
      </c>
      <c r="I365" s="6">
        <f>'Programmes (ENG)'!I365</f>
        <v>44770</v>
      </c>
      <c r="J365" s="6">
        <f>'Programmes (ENG)'!J365</f>
        <v>44901</v>
      </c>
      <c r="K365" s="3" t="str">
        <f>VLOOKUP('Programmes (ENG)'!K365,HIDE!A:B,2, FALSE)</f>
        <v>Bwrdd Iechyd Prifysgol Betsi Cadwaladr</v>
      </c>
      <c r="L365" s="3" t="str">
        <f>VLOOKUP('Programmes (ENG)'!L365, HIDE!$A:$B, 2, FALSE)</f>
        <v>Ysbyty Glan Clwyd</v>
      </c>
      <c r="M365" s="3" t="str">
        <f>VLOOKUP('Programmes (ENG)'!M365, HIDE!$A:$B, 2, FALSE)</f>
        <v>Rhyl</v>
      </c>
      <c r="N365" s="3" t="str">
        <f>VLOOKUP('Programmes (ENG)'!N365,HIDE!G:H, 2, FALSE)</f>
        <v>Meddygaeth Gyffredinol (Mewnol)</v>
      </c>
      <c r="O365" s="3" t="str">
        <f t="shared" si="31"/>
        <v>/</v>
      </c>
      <c r="P365" s="3" t="str">
        <f>IF('Programmes (ENG)'!P365="","",VLOOKUP('Programmes (ENG)'!P365, HIDE!G:H, 2, FALSE))</f>
        <v>Gastroenteroleg</v>
      </c>
      <c r="Q365" s="3" t="str">
        <f>IF('Programmes (ENG)'!Q365="Supervisor to be Confirmed",VLOOKUP('Programmes (ENG)'!Q365,HIDE!A:B,2,FALSE),IF('Programmes (ENG)'!Q365="","",'Programmes (ENG)'!Q365))</f>
        <v>Dr Aram Baghomian</v>
      </c>
      <c r="R365" s="3" t="str">
        <f>'Programmes (ENG)'!R365</f>
        <v>F1</v>
      </c>
      <c r="S365" s="10">
        <f>'Programmes (ENG)'!S365</f>
        <v>44537</v>
      </c>
      <c r="T365" s="10">
        <f>'Programmes (ENG)'!T365</f>
        <v>45020</v>
      </c>
      <c r="U365" s="3" t="str">
        <f>VLOOKUP('Programmes (ENG)'!U365,HIDE!A:B,2, FALSE)</f>
        <v>Bwrdd Iechyd Prifysgol Betsi Cadwaladr</v>
      </c>
      <c r="V365" s="3" t="str">
        <f>VLOOKUP('Programmes (ENG)'!V365, HIDE!$A:$B, 2, FALSE)</f>
        <v>Ysbyty Glan Clwyd</v>
      </c>
      <c r="W365" s="3" t="str">
        <f>VLOOKUP('Programmes (ENG)'!W365, HIDE!$A:$B, 2, FALSE)</f>
        <v>Rhyl</v>
      </c>
      <c r="X365" s="3" t="str">
        <f>VLOOKUP('Programmes (ENG)'!X365,HIDE!G:H, 2, FALSE)</f>
        <v>Clust, Trwyn a Gwddf</v>
      </c>
      <c r="Y365" s="3" t="str">
        <f t="shared" si="32"/>
        <v>/</v>
      </c>
      <c r="Z365" s="3" t="str">
        <f>IF('Programmes (ENG)'!Z365="","",VLOOKUP('Programmes (ENG)'!Z365, HIDE!G:H, 2, FALSE))</f>
        <v>Llawdriniaeth y Geg a Gên ac Wyneb</v>
      </c>
      <c r="AA365" s="3" t="str">
        <f>IF('Programmes (ENG)'!AA365="Supervisor to be Confirmed",VLOOKUP('Programmes (ENG)'!AA365,HIDE!A:B,2,FALSE),IF('Programmes (ENG)'!AA365="","",'Programmes (ENG)'!AA365))</f>
        <v>Mr Richard Anthony</v>
      </c>
      <c r="AB365" s="3" t="str">
        <f>'Programmes (ENG)'!AB365</f>
        <v>F1</v>
      </c>
      <c r="AC365" s="10">
        <f>'Programmes (ENG)'!AC365</f>
        <v>45021</v>
      </c>
      <c r="AD365" s="10">
        <f>'Programmes (ENG)'!AD365</f>
        <v>45139</v>
      </c>
      <c r="AE365" s="3" t="str">
        <f>VLOOKUP('Programmes (ENG)'!AE365,HIDE!A:B,2, FALSE)</f>
        <v>Bwrdd Iechyd Prifysgol Betsi Cadwaladr</v>
      </c>
      <c r="AF365" s="3" t="str">
        <f>VLOOKUP('Programmes (ENG)'!AF365, HIDE!$A:$B, 2, FALSE)</f>
        <v>Ysbyty Glan Clwyd</v>
      </c>
      <c r="AG365" s="3" t="str">
        <f>VLOOKUP('Programmes (ENG)'!AG365, HIDE!$A:$B, 2, FALSE)</f>
        <v>Rhyl</v>
      </c>
      <c r="AH365" s="3" t="str">
        <f>VLOOKUP('Programmes (ENG)'!AH365,HIDE!G:H, 2, FALSE)</f>
        <v>Meddygaeth Frys</v>
      </c>
      <c r="AI365" s="3" t="str">
        <f t="shared" si="33"/>
        <v/>
      </c>
      <c r="AJ365" s="3" t="str">
        <f>IF('Programmes (ENG)'!AJ365="","",VLOOKUP('Programmes (ENG)'!AJ365, HIDE!G:H, 2, FALSE))</f>
        <v/>
      </c>
      <c r="AK365" s="3" t="str">
        <f>IF('Programmes (ENG)'!AK365="Supervisor to be Confirmed",VLOOKUP('Programmes (ENG)'!AK365,HIDE!A:B,2,FALSE),IF('Programmes (ENG)'!AK365="","",'Programmes (ENG)'!AK365))</f>
        <v xml:space="preserve">Dr Paul Spambo </v>
      </c>
      <c r="AL365" s="10">
        <f>IF('Programmes (ENG)'!AL365="", "", 'Programmes (ENG)'!AL365)</f>
        <v>44776</v>
      </c>
      <c r="AM365" s="10">
        <f>IF('Programmes (ENG)'!AM365="", "", 'Programmes (ENG)'!AM365)</f>
        <v>45139</v>
      </c>
      <c r="AN365" s="9" t="str">
        <f>IF('Programmes (ENG)'!AN365="","",VLOOKUP('Programmes (ENG)'!AN365,HIDE!A:B,2,FALSE))</f>
        <v>Bwrdd Iechyd Prifysgol Betsi Cadwaladr</v>
      </c>
      <c r="AO365" s="39" t="str">
        <f>IF('Programmes (ENG)'!AO365="","",VLOOKUP('Programmes (ENG)'!AO365,HIDE!A:B,2,FALSE))</f>
        <v>Clarence Medical Centre</v>
      </c>
      <c r="AP365" s="39" t="str">
        <f>IF('Programmes (ENG)'!AP365="","",VLOOKUP('Programmes (ENG)'!AP365,HIDE!$A:$B,2,FALSE))</f>
        <v>Rhyl</v>
      </c>
      <c r="AQ365" s="9" t="str">
        <f t="shared" si="34"/>
        <v>,</v>
      </c>
      <c r="AR365" s="39" t="str">
        <f>IF('Programmes (ENG)'!AR365="","",VLOOKUP('Programmes (ENG)'!AR365,HIDE!G:H,2,FALSE))</f>
        <v>Ymarfer Cyffredinol</v>
      </c>
      <c r="AS365" s="9" t="str">
        <f t="shared" si="35"/>
        <v>(LIFT)</v>
      </c>
      <c r="AT365" s="9" t="str">
        <f>IF('Programmes (ENG)'!AT365="Supervisor to be Confirmed",VLOOKUP('Programmes (ENG)'!AT365,HIDE!A:B,2,FALSE),IF('Programmes (ENG)'!AT365="","",'Programmes (ENG)'!AT365))</f>
        <v>Dr Selena Harris</v>
      </c>
    </row>
    <row r="366" spans="1:46" hidden="1" x14ac:dyDescent="0.25">
      <c r="A366" s="3" t="str">
        <f>'Programmes (ENG)'!A366</f>
        <v>LIFT</v>
      </c>
      <c r="B366" s="3" t="str">
        <f>'Programmes (ENG)'!B366</f>
        <v>FL1/7A1C/122b</v>
      </c>
      <c r="C366" s="3" t="str">
        <f>'Programmes (ENG)'!C366</f>
        <v>WAL/FP/122b</v>
      </c>
      <c r="D366" s="3" t="s">
        <v>872</v>
      </c>
      <c r="E366" s="5">
        <f>'Programmes (ENG)'!E366</f>
        <v>1</v>
      </c>
      <c r="F366" s="9" t="str">
        <f t="shared" si="30"/>
        <v>Meddygaeth Frys, Meddygaeth Gyffredinol (Mewnol)/Gastroenteroleg, Clust, Trwyn a Gwddf/Llawdriniaeth y Geg a Gên ac Wyneb,Ymarfer Cyffredinol (LIFT)</v>
      </c>
      <c r="G366" s="9" t="str">
        <f>IF('Programmes (ENG)'!G366="Supervisor to be Confirmed",VLOOKUP('Programmes (ENG)'!G366,HIDE!A:B,2,FALSE),IF('Programmes (ENG)'!G366="","",'Programmes (ENG)'!G366))</f>
        <v>Dr Simon Dobson</v>
      </c>
      <c r="H366" s="5" t="str">
        <f>'Programmes (ENG)'!H366</f>
        <v>F1</v>
      </c>
      <c r="I366" s="6">
        <f>'Programmes (ENG)'!I366</f>
        <v>44770</v>
      </c>
      <c r="J366" s="6">
        <f>'Programmes (ENG)'!J366</f>
        <v>44901</v>
      </c>
      <c r="K366" s="3" t="str">
        <f>VLOOKUP('Programmes (ENG)'!K366,HIDE!A:B,2, FALSE)</f>
        <v>Bwrdd Iechyd Prifysgol Betsi Cadwaladr</v>
      </c>
      <c r="L366" s="3" t="str">
        <f>VLOOKUP('Programmes (ENG)'!L366, HIDE!$A:$B, 2, FALSE)</f>
        <v>Ysbyty Glan Clwyd</v>
      </c>
      <c r="M366" s="3" t="str">
        <f>VLOOKUP('Programmes (ENG)'!M366, HIDE!$A:$B, 2, FALSE)</f>
        <v>Rhyl</v>
      </c>
      <c r="N366" s="3" t="str">
        <f>VLOOKUP('Programmes (ENG)'!N366,HIDE!G:H, 2, FALSE)</f>
        <v>Meddygaeth Frys</v>
      </c>
      <c r="O366" s="3" t="str">
        <f t="shared" si="31"/>
        <v/>
      </c>
      <c r="P366" s="3" t="str">
        <f>IF('Programmes (ENG)'!P366="","",VLOOKUP('Programmes (ENG)'!P366, HIDE!G:H, 2, FALSE))</f>
        <v/>
      </c>
      <c r="Q366" s="3" t="str">
        <f>IF('Programmes (ENG)'!Q366="Supervisor to be Confirmed",VLOOKUP('Programmes (ENG)'!Q366,HIDE!A:B,2,FALSE),IF('Programmes (ENG)'!Q366="","",'Programmes (ENG)'!Q366))</f>
        <v xml:space="preserve">Dr Paul Spambo </v>
      </c>
      <c r="R366" s="3" t="str">
        <f>'Programmes (ENG)'!R366</f>
        <v>F1</v>
      </c>
      <c r="S366" s="10">
        <f>'Programmes (ENG)'!S366</f>
        <v>44537</v>
      </c>
      <c r="T366" s="10">
        <f>'Programmes (ENG)'!T366</f>
        <v>45020</v>
      </c>
      <c r="U366" s="3" t="str">
        <f>VLOOKUP('Programmes (ENG)'!U366,HIDE!A:B,2, FALSE)</f>
        <v>Bwrdd Iechyd Prifysgol Betsi Cadwaladr</v>
      </c>
      <c r="V366" s="3" t="str">
        <f>VLOOKUP('Programmes (ENG)'!V366, HIDE!$A:$B, 2, FALSE)</f>
        <v>Ysbyty Glan Clwyd</v>
      </c>
      <c r="W366" s="3" t="str">
        <f>VLOOKUP('Programmes (ENG)'!W366, HIDE!$A:$B, 2, FALSE)</f>
        <v>Rhyl</v>
      </c>
      <c r="X366" s="3" t="str">
        <f>VLOOKUP('Programmes (ENG)'!X366,HIDE!G:H, 2, FALSE)</f>
        <v>Meddygaeth Gyffredinol (Mewnol)</v>
      </c>
      <c r="Y366" s="3" t="str">
        <f t="shared" si="32"/>
        <v>/</v>
      </c>
      <c r="Z366" s="3" t="str">
        <f>IF('Programmes (ENG)'!Z366="","",VLOOKUP('Programmes (ENG)'!Z366, HIDE!G:H, 2, FALSE))</f>
        <v>Gastroenteroleg</v>
      </c>
      <c r="AA366" s="3" t="str">
        <f>IF('Programmes (ENG)'!AA366="Supervisor to be Confirmed",VLOOKUP('Programmes (ENG)'!AA366,HIDE!A:B,2,FALSE),IF('Programmes (ENG)'!AA366="","",'Programmes (ENG)'!AA366))</f>
        <v>Dr Aram Baghomian</v>
      </c>
      <c r="AB366" s="3" t="str">
        <f>'Programmes (ENG)'!AB366</f>
        <v>F1</v>
      </c>
      <c r="AC366" s="10">
        <f>'Programmes (ENG)'!AC366</f>
        <v>45021</v>
      </c>
      <c r="AD366" s="10">
        <f>'Programmes (ENG)'!AD366</f>
        <v>45139</v>
      </c>
      <c r="AE366" s="3" t="str">
        <f>VLOOKUP('Programmes (ENG)'!AE366,HIDE!A:B,2, FALSE)</f>
        <v>Bwrdd Iechyd Prifysgol Betsi Cadwaladr</v>
      </c>
      <c r="AF366" s="3" t="str">
        <f>VLOOKUP('Programmes (ENG)'!AF366, HIDE!$A:$B, 2, FALSE)</f>
        <v>Ysbyty Glan Clwyd</v>
      </c>
      <c r="AG366" s="3" t="str">
        <f>VLOOKUP('Programmes (ENG)'!AG366, HIDE!$A:$B, 2, FALSE)</f>
        <v>Rhyl</v>
      </c>
      <c r="AH366" s="3" t="str">
        <f>VLOOKUP('Programmes (ENG)'!AH366,HIDE!G:H, 2, FALSE)</f>
        <v>Clust, Trwyn a Gwddf</v>
      </c>
      <c r="AI366" s="3" t="str">
        <f t="shared" si="33"/>
        <v>/</v>
      </c>
      <c r="AJ366" s="3" t="str">
        <f>IF('Programmes (ENG)'!AJ366="","",VLOOKUP('Programmes (ENG)'!AJ366, HIDE!G:H, 2, FALSE))</f>
        <v>Llawdriniaeth y Geg a Gên ac Wyneb</v>
      </c>
      <c r="AK366" s="3" t="str">
        <f>IF('Programmes (ENG)'!AK366="Supervisor to be Confirmed",VLOOKUP('Programmes (ENG)'!AK366,HIDE!A:B,2,FALSE),IF('Programmes (ENG)'!AK366="","",'Programmes (ENG)'!AK366))</f>
        <v>Mr Richard Anthony</v>
      </c>
      <c r="AL366" s="10">
        <f>IF('Programmes (ENG)'!AL366="", "", 'Programmes (ENG)'!AL366)</f>
        <v>44776</v>
      </c>
      <c r="AM366" s="10">
        <f>IF('Programmes (ENG)'!AM366="", "", 'Programmes (ENG)'!AM366)</f>
        <v>45139</v>
      </c>
      <c r="AN366" s="9" t="str">
        <f>IF('Programmes (ENG)'!AN366="","",VLOOKUP('Programmes (ENG)'!AN366,HIDE!A:B,2,FALSE))</f>
        <v>Bwrdd Iechyd Prifysgol Betsi Cadwaladr</v>
      </c>
      <c r="AO366" s="39" t="str">
        <f>IF('Programmes (ENG)'!AO366="","",VLOOKUP('Programmes (ENG)'!AO366,HIDE!A:B,2,FALSE))</f>
        <v>Clarence Medical Centre</v>
      </c>
      <c r="AP366" s="39" t="str">
        <f>IF('Programmes (ENG)'!AP366="","",VLOOKUP('Programmes (ENG)'!AP366,HIDE!$A:$B,2,FALSE))</f>
        <v>Rhyl</v>
      </c>
      <c r="AQ366" s="9" t="str">
        <f t="shared" si="34"/>
        <v>,</v>
      </c>
      <c r="AR366" s="39" t="str">
        <f>IF('Programmes (ENG)'!AR366="","",VLOOKUP('Programmes (ENG)'!AR366,HIDE!G:H,2,FALSE))</f>
        <v>Ymarfer Cyffredinol</v>
      </c>
      <c r="AS366" s="9" t="str">
        <f t="shared" si="35"/>
        <v>(LIFT)</v>
      </c>
      <c r="AT366" s="9" t="str">
        <f>IF('Programmes (ENG)'!AT366="Supervisor to be Confirmed",VLOOKUP('Programmes (ENG)'!AT366,HIDE!A:B,2,FALSE),IF('Programmes (ENG)'!AT366="","",'Programmes (ENG)'!AT366))</f>
        <v>Dr Simon Dobson</v>
      </c>
    </row>
    <row r="367" spans="1:46" hidden="1" x14ac:dyDescent="0.25">
      <c r="A367" s="3" t="str">
        <f>'Programmes (ENG)'!A367</f>
        <v>LIFT</v>
      </c>
      <c r="B367" s="3" t="str">
        <f>'Programmes (ENG)'!B367</f>
        <v>FL1/7A1C/122c</v>
      </c>
      <c r="C367" s="3" t="str">
        <f>'Programmes (ENG)'!C367</f>
        <v>WAL/FP/122c</v>
      </c>
      <c r="D367" s="3" t="s">
        <v>872</v>
      </c>
      <c r="E367" s="5">
        <f>'Programmes (ENG)'!E367</f>
        <v>1</v>
      </c>
      <c r="F367" s="9" t="str">
        <f t="shared" si="30"/>
        <v>Clust, Trwyn a Gwddf/Llawdriniaeth y Geg a Gên ac Wyneb, Meddygaeth Frys, Meddygaeth Gyffredinol (Mewnol)/Gastroenteroleg,Ymarfer Cyffredinol (LIFT)</v>
      </c>
      <c r="G367" s="9" t="str">
        <f>IF('Programmes (ENG)'!G367="Supervisor to be Confirmed",VLOOKUP('Programmes (ENG)'!G367,HIDE!A:B,2,FALSE),IF('Programmes (ENG)'!G367="","",'Programmes (ENG)'!G367))</f>
        <v>Dr Kavita Verma</v>
      </c>
      <c r="H367" s="5" t="str">
        <f>'Programmes (ENG)'!H367</f>
        <v>F1</v>
      </c>
      <c r="I367" s="6">
        <f>'Programmes (ENG)'!I367</f>
        <v>44770</v>
      </c>
      <c r="J367" s="6">
        <f>'Programmes (ENG)'!J367</f>
        <v>44901</v>
      </c>
      <c r="K367" s="3" t="str">
        <f>VLOOKUP('Programmes (ENG)'!K367,HIDE!A:B,2, FALSE)</f>
        <v>Bwrdd Iechyd Prifysgol Betsi Cadwaladr</v>
      </c>
      <c r="L367" s="3" t="str">
        <f>VLOOKUP('Programmes (ENG)'!L367, HIDE!$A:$B, 2, FALSE)</f>
        <v>Ysbyty Glan Clwyd</v>
      </c>
      <c r="M367" s="3" t="str">
        <f>VLOOKUP('Programmes (ENG)'!M367, HIDE!$A:$B, 2, FALSE)</f>
        <v>Rhyl</v>
      </c>
      <c r="N367" s="3" t="str">
        <f>VLOOKUP('Programmes (ENG)'!N367,HIDE!G:H, 2, FALSE)</f>
        <v>Clust, Trwyn a Gwddf</v>
      </c>
      <c r="O367" s="3" t="str">
        <f t="shared" si="31"/>
        <v>/</v>
      </c>
      <c r="P367" s="3" t="str">
        <f>IF('Programmes (ENG)'!P367="","",VLOOKUP('Programmes (ENG)'!P367, HIDE!G:H, 2, FALSE))</f>
        <v>Llawdriniaeth y Geg a Gên ac Wyneb</v>
      </c>
      <c r="Q367" s="3" t="str">
        <f>IF('Programmes (ENG)'!Q367="Supervisor to be Confirmed",VLOOKUP('Programmes (ENG)'!Q367,HIDE!A:B,2,FALSE),IF('Programmes (ENG)'!Q367="","",'Programmes (ENG)'!Q367))</f>
        <v>Mr Richard Anthony</v>
      </c>
      <c r="R367" s="3" t="str">
        <f>'Programmes (ENG)'!R367</f>
        <v>F1</v>
      </c>
      <c r="S367" s="10">
        <f>'Programmes (ENG)'!S367</f>
        <v>44537</v>
      </c>
      <c r="T367" s="10">
        <f>'Programmes (ENG)'!T367</f>
        <v>45020</v>
      </c>
      <c r="U367" s="3" t="str">
        <f>VLOOKUP('Programmes (ENG)'!U367,HIDE!A:B,2, FALSE)</f>
        <v>Bwrdd Iechyd Prifysgol Betsi Cadwaladr</v>
      </c>
      <c r="V367" s="3" t="str">
        <f>VLOOKUP('Programmes (ENG)'!V367, HIDE!$A:$B, 2, FALSE)</f>
        <v>Ysbyty Glan Clwyd</v>
      </c>
      <c r="W367" s="3" t="str">
        <f>VLOOKUP('Programmes (ENG)'!W367, HIDE!$A:$B, 2, FALSE)</f>
        <v>Rhyl</v>
      </c>
      <c r="X367" s="3" t="str">
        <f>VLOOKUP('Programmes (ENG)'!X367,HIDE!G:H, 2, FALSE)</f>
        <v>Meddygaeth Frys</v>
      </c>
      <c r="Y367" s="3" t="str">
        <f t="shared" si="32"/>
        <v/>
      </c>
      <c r="Z367" s="3" t="str">
        <f>IF('Programmes (ENG)'!Z367="","",VLOOKUP('Programmes (ENG)'!Z367, HIDE!G:H, 2, FALSE))</f>
        <v/>
      </c>
      <c r="AA367" s="3" t="str">
        <f>IF('Programmes (ENG)'!AA367="Supervisor to be Confirmed",VLOOKUP('Programmes (ENG)'!AA367,HIDE!A:B,2,FALSE),IF('Programmes (ENG)'!AA367="","",'Programmes (ENG)'!AA367))</f>
        <v xml:space="preserve">Dr Paul Spambo </v>
      </c>
      <c r="AB367" s="3" t="str">
        <f>'Programmes (ENG)'!AB367</f>
        <v>F1</v>
      </c>
      <c r="AC367" s="10">
        <f>'Programmes (ENG)'!AC367</f>
        <v>45021</v>
      </c>
      <c r="AD367" s="10">
        <f>'Programmes (ENG)'!AD367</f>
        <v>45139</v>
      </c>
      <c r="AE367" s="3" t="str">
        <f>VLOOKUP('Programmes (ENG)'!AE367,HIDE!A:B,2, FALSE)</f>
        <v>Bwrdd Iechyd Prifysgol Betsi Cadwaladr</v>
      </c>
      <c r="AF367" s="3" t="str">
        <f>VLOOKUP('Programmes (ENG)'!AF367, HIDE!$A:$B, 2, FALSE)</f>
        <v>Ysbyty Glan Clwyd</v>
      </c>
      <c r="AG367" s="3" t="str">
        <f>VLOOKUP('Programmes (ENG)'!AG367, HIDE!$A:$B, 2, FALSE)</f>
        <v>Rhyl</v>
      </c>
      <c r="AH367" s="3" t="str">
        <f>VLOOKUP('Programmes (ENG)'!AH367,HIDE!G:H, 2, FALSE)</f>
        <v>Meddygaeth Gyffredinol (Mewnol)</v>
      </c>
      <c r="AI367" s="3" t="str">
        <f t="shared" si="33"/>
        <v>/</v>
      </c>
      <c r="AJ367" s="3" t="str">
        <f>IF('Programmes (ENG)'!AJ367="","",VLOOKUP('Programmes (ENG)'!AJ367, HIDE!G:H, 2, FALSE))</f>
        <v>Gastroenteroleg</v>
      </c>
      <c r="AK367" s="3" t="str">
        <f>IF('Programmes (ENG)'!AK367="Supervisor to be Confirmed",VLOOKUP('Programmes (ENG)'!AK367,HIDE!A:B,2,FALSE),IF('Programmes (ENG)'!AK367="","",'Programmes (ENG)'!AK367))</f>
        <v>Dr Aram Baghomian</v>
      </c>
      <c r="AL367" s="10">
        <f>IF('Programmes (ENG)'!AL367="", "", 'Programmes (ENG)'!AL367)</f>
        <v>44776</v>
      </c>
      <c r="AM367" s="10">
        <f>IF('Programmes (ENG)'!AM367="", "", 'Programmes (ENG)'!AM367)</f>
        <v>45139</v>
      </c>
      <c r="AN367" s="9" t="str">
        <f>IF('Programmes (ENG)'!AN367="","",VLOOKUP('Programmes (ENG)'!AN367,HIDE!A:B,2,FALSE))</f>
        <v>Bwrdd Iechyd Prifysgol Betsi Cadwaladr</v>
      </c>
      <c r="AO367" s="39" t="str">
        <f>IF('Programmes (ENG)'!AO367="","",VLOOKUP('Programmes (ENG)'!AO367,HIDE!A:B,2,FALSE))</f>
        <v>Clarence Medical Centre</v>
      </c>
      <c r="AP367" s="39" t="str">
        <f>IF('Programmes (ENG)'!AP367="","",VLOOKUP('Programmes (ENG)'!AP367,HIDE!$A:$B,2,FALSE))</f>
        <v>Rhyl</v>
      </c>
      <c r="AQ367" s="9" t="str">
        <f t="shared" si="34"/>
        <v>,</v>
      </c>
      <c r="AR367" s="39" t="str">
        <f>IF('Programmes (ENG)'!AR367="","",VLOOKUP('Programmes (ENG)'!AR367,HIDE!G:H,2,FALSE))</f>
        <v>Ymarfer Cyffredinol</v>
      </c>
      <c r="AS367" s="9" t="str">
        <f t="shared" si="35"/>
        <v>(LIFT)</v>
      </c>
      <c r="AT367" s="9" t="str">
        <f>IF('Programmes (ENG)'!AT367="Supervisor to be Confirmed",VLOOKUP('Programmes (ENG)'!AT367,HIDE!A:B,2,FALSE),IF('Programmes (ENG)'!AT367="","",'Programmes (ENG)'!AT367))</f>
        <v>Dr Kavita Verma</v>
      </c>
    </row>
    <row r="368" spans="1:46" hidden="1" x14ac:dyDescent="0.25">
      <c r="A368" s="3" t="str">
        <f>'Programmes (ENG)'!A368</f>
        <v>LIFT</v>
      </c>
      <c r="B368" s="3" t="str">
        <f>'Programmes (ENG)'!B368</f>
        <v>FL1/7A2E/123a</v>
      </c>
      <c r="C368" s="3" t="str">
        <f>'Programmes (ENG)'!C368</f>
        <v>WAL/FP/123a</v>
      </c>
      <c r="D368" s="3" t="s">
        <v>872</v>
      </c>
      <c r="E368" s="5">
        <f>'Programmes (ENG)'!E368</f>
        <v>1</v>
      </c>
      <c r="F368" s="9" t="str">
        <f t="shared" si="30"/>
        <v>Meddygaeth Frys/Uned Mân Anafiadau, Meddygaeth Gyffredinol (Mewnol)/Meddygaeth Geriatreg, Meddygaeth Gyffredinol (Mewnol)/Gastroenteroleg,Ymarfer Cyffredinol (SDEC) (LIFT)</v>
      </c>
      <c r="G368" s="9" t="str">
        <f>IF('Programmes (ENG)'!G368="Supervisor to be Confirmed",VLOOKUP('Programmes (ENG)'!G368,HIDE!A:B,2,FALSE),IF('Programmes (ENG)'!G368="","",'Programmes (ENG)'!G368))</f>
        <v>Dr Sanchia Osborn</v>
      </c>
      <c r="H368" s="5" t="str">
        <f>'Programmes (ENG)'!H368</f>
        <v>F1</v>
      </c>
      <c r="I368" s="6">
        <f>'Programmes (ENG)'!I368</f>
        <v>44770</v>
      </c>
      <c r="J368" s="6">
        <f>'Programmes (ENG)'!J368</f>
        <v>44901</v>
      </c>
      <c r="K368" s="3" t="str">
        <f>VLOOKUP('Programmes (ENG)'!K368,HIDE!A:B,2, FALSE)</f>
        <v>Bwrdd Iechyd Prifysgol Hywel Dda</v>
      </c>
      <c r="L368" s="3" t="str">
        <f>VLOOKUP('Programmes (ENG)'!L368, HIDE!$A:$B, 2, FALSE)</f>
        <v>Ysbyty'r Tywysog Philip</v>
      </c>
      <c r="M368" s="3" t="str">
        <f>VLOOKUP('Programmes (ENG)'!M368, HIDE!$A:$B, 2, FALSE)</f>
        <v>Llanelli</v>
      </c>
      <c r="N368" s="3" t="str">
        <f>VLOOKUP('Programmes (ENG)'!N368,HIDE!G:H, 2, FALSE)</f>
        <v>Meddygaeth Frys</v>
      </c>
      <c r="O368" s="3" t="str">
        <f t="shared" si="31"/>
        <v>/</v>
      </c>
      <c r="P368" s="3" t="str">
        <f>IF('Programmes (ENG)'!P368="","",VLOOKUP('Programmes (ENG)'!P368, HIDE!G:H, 2, FALSE))</f>
        <v>Uned Mân Anafiadau</v>
      </c>
      <c r="Q368" s="3" t="str">
        <f>IF('Programmes (ENG)'!Q368="Supervisor to be Confirmed",VLOOKUP('Programmes (ENG)'!Q368,HIDE!A:B,2,FALSE),IF('Programmes (ENG)'!Q368="","",'Programmes (ENG)'!Q368))</f>
        <v>Dr Sanchia Osborn</v>
      </c>
      <c r="R368" s="3" t="str">
        <f>'Programmes (ENG)'!R368</f>
        <v>F1</v>
      </c>
      <c r="S368" s="10">
        <f>'Programmes (ENG)'!S368</f>
        <v>44537</v>
      </c>
      <c r="T368" s="10">
        <f>'Programmes (ENG)'!T368</f>
        <v>45020</v>
      </c>
      <c r="U368" s="3" t="str">
        <f>VLOOKUP('Programmes (ENG)'!U368,HIDE!A:B,2, FALSE)</f>
        <v>Bwrdd Iechyd Prifysgol Hywel Dda</v>
      </c>
      <c r="V368" s="3" t="str">
        <f>VLOOKUP('Programmes (ENG)'!V368, HIDE!$A:$B, 2, FALSE)</f>
        <v>Ysbyty'r Tywysog Philip</v>
      </c>
      <c r="W368" s="3" t="str">
        <f>VLOOKUP('Programmes (ENG)'!W368, HIDE!$A:$B, 2, FALSE)</f>
        <v>Llanelli</v>
      </c>
      <c r="X368" s="3" t="str">
        <f>VLOOKUP('Programmes (ENG)'!X368,HIDE!G:H, 2, FALSE)</f>
        <v>Meddygaeth Gyffredinol (Mewnol)</v>
      </c>
      <c r="Y368" s="3" t="str">
        <f t="shared" si="32"/>
        <v>/</v>
      </c>
      <c r="Z368" s="3" t="str">
        <f>IF('Programmes (ENG)'!Z368="","",VLOOKUP('Programmes (ENG)'!Z368, HIDE!G:H, 2, FALSE))</f>
        <v>Meddygaeth Geriatreg</v>
      </c>
      <c r="AA368" s="3" t="str">
        <f>IF('Programmes (ENG)'!AA368="Supervisor to be Confirmed",VLOOKUP('Programmes (ENG)'!AA368,HIDE!A:B,2,FALSE),IF('Programmes (ENG)'!AA368="","",'Programmes (ENG)'!AA368))</f>
        <v>Dr Senthil Kumar Subbarayan</v>
      </c>
      <c r="AB368" s="3" t="str">
        <f>'Programmes (ENG)'!AB368</f>
        <v>F1</v>
      </c>
      <c r="AC368" s="10">
        <f>'Programmes (ENG)'!AC368</f>
        <v>45021</v>
      </c>
      <c r="AD368" s="10">
        <f>'Programmes (ENG)'!AD368</f>
        <v>45139</v>
      </c>
      <c r="AE368" s="3" t="str">
        <f>VLOOKUP('Programmes (ENG)'!AE368,HIDE!A:B,2, FALSE)</f>
        <v>Bwrdd Iechyd Prifysgol Hywel Dda</v>
      </c>
      <c r="AF368" s="3" t="str">
        <f>VLOOKUP('Programmes (ENG)'!AF368, HIDE!$A:$B, 2, FALSE)</f>
        <v>Ysbyty'r Tywysog Philip</v>
      </c>
      <c r="AG368" s="3" t="str">
        <f>VLOOKUP('Programmes (ENG)'!AG368, HIDE!$A:$B, 2, FALSE)</f>
        <v>Llanelli</v>
      </c>
      <c r="AH368" s="3" t="str">
        <f>VLOOKUP('Programmes (ENG)'!AH368,HIDE!G:H, 2, FALSE)</f>
        <v>Meddygaeth Gyffredinol (Mewnol)</v>
      </c>
      <c r="AI368" s="3" t="str">
        <f t="shared" si="33"/>
        <v>/</v>
      </c>
      <c r="AJ368" s="3" t="str">
        <f>IF('Programmes (ENG)'!AJ368="","",VLOOKUP('Programmes (ENG)'!AJ368, HIDE!G:H, 2, FALSE))</f>
        <v>Gastroenteroleg</v>
      </c>
      <c r="AK368" s="3" t="str">
        <f>IF('Programmes (ENG)'!AK368="Supervisor to be Confirmed",VLOOKUP('Programmes (ENG)'!AK368,HIDE!A:B,2,FALSE),IF('Programmes (ENG)'!AK368="","",'Programmes (ENG)'!AK368))</f>
        <v>Dr Paul Rastall</v>
      </c>
      <c r="AL368" s="10">
        <f>IF('Programmes (ENG)'!AL368="", "", 'Programmes (ENG)'!AL368)</f>
        <v>44776</v>
      </c>
      <c r="AM368" s="10">
        <f>IF('Programmes (ENG)'!AM368="", "", 'Programmes (ENG)'!AM368)</f>
        <v>45139</v>
      </c>
      <c r="AN368" s="9" t="str">
        <f>IF('Programmes (ENG)'!AN368="","",VLOOKUP('Programmes (ENG)'!AN368,HIDE!A:B,2,FALSE))</f>
        <v>Bwrdd Iechyd Prifysgol Hywel Dda</v>
      </c>
      <c r="AO368" s="39" t="str">
        <f>IF('Programmes (ENG)'!AO368="","",VLOOKUP('Programmes (ENG)'!AO368,HIDE!A:B,2,FALSE))</f>
        <v>Ysbyty'r Tywysog Philip</v>
      </c>
      <c r="AP368" s="39" t="str">
        <f>IF('Programmes (ENG)'!AP368="","",VLOOKUP('Programmes (ENG)'!AP368,HIDE!$A:$B,2,FALSE))</f>
        <v>Llanelli</v>
      </c>
      <c r="AQ368" s="9" t="str">
        <f t="shared" si="34"/>
        <v>,</v>
      </c>
      <c r="AR368" s="39" t="str">
        <f>IF('Programmes (ENG)'!AR368="","",VLOOKUP('Programmes (ENG)'!AR368,HIDE!G:H,2,FALSE))</f>
        <v>Ymarfer Cyffredinol (SDEC)</v>
      </c>
      <c r="AS368" s="9" t="str">
        <f t="shared" si="35"/>
        <v>(LIFT)</v>
      </c>
      <c r="AT368" s="9" t="str">
        <f>IF('Programmes (ENG)'!AT368="Supervisor to be Confirmed",VLOOKUP('Programmes (ENG)'!AT368,HIDE!A:B,2,FALSE),IF('Programmes (ENG)'!AT368="","",'Programmes (ENG)'!AT368))</f>
        <v>Goruchwyliwr I'w Gadarnhau</v>
      </c>
    </row>
    <row r="369" spans="1:46" hidden="1" x14ac:dyDescent="0.25">
      <c r="A369" s="3" t="str">
        <f>'Programmes (ENG)'!A369</f>
        <v>LIFT</v>
      </c>
      <c r="B369" s="3" t="str">
        <f>'Programmes (ENG)'!B369</f>
        <v>FL1/7A2E/123b</v>
      </c>
      <c r="C369" s="3" t="str">
        <f>'Programmes (ENG)'!C369</f>
        <v>WAL/FP/123b</v>
      </c>
      <c r="D369" s="3" t="s">
        <v>872</v>
      </c>
      <c r="E369" s="5">
        <f>'Programmes (ENG)'!E369</f>
        <v>1</v>
      </c>
      <c r="F369" s="9" t="str">
        <f t="shared" si="30"/>
        <v>Meddygaeth Gyffredinol (Mewnol)/Gastroenteroleg, Meddygaeth Frys/Uned Mân Anafiadau, Meddygaeth Gyffredinol (Mewnol)/Meddygaeth Geriatreg,Ymarfer Cyffredinol (SDEC) (LIFT)</v>
      </c>
      <c r="G369" s="9" t="str">
        <f>IF('Programmes (ENG)'!G369="Supervisor to be Confirmed",VLOOKUP('Programmes (ENG)'!G369,HIDE!A:B,2,FALSE),IF('Programmes (ENG)'!G369="","",'Programmes (ENG)'!G369))</f>
        <v>Dr Paul Rastall</v>
      </c>
      <c r="H369" s="5" t="str">
        <f>'Programmes (ENG)'!H369</f>
        <v>F1</v>
      </c>
      <c r="I369" s="6">
        <f>'Programmes (ENG)'!I369</f>
        <v>44770</v>
      </c>
      <c r="J369" s="6">
        <f>'Programmes (ENG)'!J369</f>
        <v>44901</v>
      </c>
      <c r="K369" s="3" t="str">
        <f>VLOOKUP('Programmes (ENG)'!K369,HIDE!A:B,2, FALSE)</f>
        <v>Bwrdd Iechyd Prifysgol Hywel Dda</v>
      </c>
      <c r="L369" s="3" t="str">
        <f>VLOOKUP('Programmes (ENG)'!L369, HIDE!$A:$B, 2, FALSE)</f>
        <v>Ysbyty'r Tywysog Philip</v>
      </c>
      <c r="M369" s="3" t="str">
        <f>VLOOKUP('Programmes (ENG)'!M369, HIDE!$A:$B, 2, FALSE)</f>
        <v>Llanelli</v>
      </c>
      <c r="N369" s="3" t="str">
        <f>VLOOKUP('Programmes (ENG)'!N369,HIDE!G:H, 2, FALSE)</f>
        <v>Meddygaeth Gyffredinol (Mewnol)</v>
      </c>
      <c r="O369" s="3" t="str">
        <f t="shared" si="31"/>
        <v>/</v>
      </c>
      <c r="P369" s="3" t="str">
        <f>IF('Programmes (ENG)'!P369="","",VLOOKUP('Programmes (ENG)'!P369, HIDE!G:H, 2, FALSE))</f>
        <v>Gastroenteroleg</v>
      </c>
      <c r="Q369" s="3" t="str">
        <f>IF('Programmes (ENG)'!Q369="Supervisor to be Confirmed",VLOOKUP('Programmes (ENG)'!Q369,HIDE!A:B,2,FALSE),IF('Programmes (ENG)'!Q369="","",'Programmes (ENG)'!Q369))</f>
        <v>Dr Paul Rastall</v>
      </c>
      <c r="R369" s="3" t="str">
        <f>'Programmes (ENG)'!R369</f>
        <v>F1</v>
      </c>
      <c r="S369" s="10">
        <f>'Programmes (ENG)'!S369</f>
        <v>44537</v>
      </c>
      <c r="T369" s="10">
        <f>'Programmes (ENG)'!T369</f>
        <v>45020</v>
      </c>
      <c r="U369" s="3" t="str">
        <f>VLOOKUP('Programmes (ENG)'!U369,HIDE!A:B,2, FALSE)</f>
        <v>Bwrdd Iechyd Prifysgol Hywel Dda</v>
      </c>
      <c r="V369" s="3" t="str">
        <f>VLOOKUP('Programmes (ENG)'!V369, HIDE!$A:$B, 2, FALSE)</f>
        <v>Ysbyty'r Tywysog Philip</v>
      </c>
      <c r="W369" s="3" t="str">
        <f>VLOOKUP('Programmes (ENG)'!W369, HIDE!$A:$B, 2, FALSE)</f>
        <v>Llanelli</v>
      </c>
      <c r="X369" s="3" t="str">
        <f>VLOOKUP('Programmes (ENG)'!X369,HIDE!G:H, 2, FALSE)</f>
        <v>Meddygaeth Frys</v>
      </c>
      <c r="Y369" s="3" t="str">
        <f t="shared" si="32"/>
        <v>/</v>
      </c>
      <c r="Z369" s="3" t="str">
        <f>IF('Programmes (ENG)'!Z369="","",VLOOKUP('Programmes (ENG)'!Z369, HIDE!G:H, 2, FALSE))</f>
        <v>Uned Mân Anafiadau</v>
      </c>
      <c r="AA369" s="3" t="str">
        <f>IF('Programmes (ENG)'!AA369="Supervisor to be Confirmed",VLOOKUP('Programmes (ENG)'!AA369,HIDE!A:B,2,FALSE),IF('Programmes (ENG)'!AA369="","",'Programmes (ENG)'!AA369))</f>
        <v>Dr Sanchia Osborn</v>
      </c>
      <c r="AB369" s="3" t="str">
        <f>'Programmes (ENG)'!AB369</f>
        <v>F1</v>
      </c>
      <c r="AC369" s="10">
        <f>'Programmes (ENG)'!AC369</f>
        <v>45021</v>
      </c>
      <c r="AD369" s="10">
        <f>'Programmes (ENG)'!AD369</f>
        <v>45139</v>
      </c>
      <c r="AE369" s="3" t="str">
        <f>VLOOKUP('Programmes (ENG)'!AE369,HIDE!A:B,2, FALSE)</f>
        <v>Bwrdd Iechyd Prifysgol Hywel Dda</v>
      </c>
      <c r="AF369" s="3" t="str">
        <f>VLOOKUP('Programmes (ENG)'!AF369, HIDE!$A:$B, 2, FALSE)</f>
        <v>Ysbyty'r Tywysog Philip</v>
      </c>
      <c r="AG369" s="3" t="str">
        <f>VLOOKUP('Programmes (ENG)'!AG369, HIDE!$A:$B, 2, FALSE)</f>
        <v>Llanelli</v>
      </c>
      <c r="AH369" s="3" t="str">
        <f>VLOOKUP('Programmes (ENG)'!AH369,HIDE!G:H, 2, FALSE)</f>
        <v>Meddygaeth Gyffredinol (Mewnol)</v>
      </c>
      <c r="AI369" s="3" t="str">
        <f t="shared" si="33"/>
        <v>/</v>
      </c>
      <c r="AJ369" s="3" t="str">
        <f>IF('Programmes (ENG)'!AJ369="","",VLOOKUP('Programmes (ENG)'!AJ369, HIDE!G:H, 2, FALSE))</f>
        <v>Meddygaeth Geriatreg</v>
      </c>
      <c r="AK369" s="3" t="str">
        <f>IF('Programmes (ENG)'!AK369="Supervisor to be Confirmed",VLOOKUP('Programmes (ENG)'!AK369,HIDE!A:B,2,FALSE),IF('Programmes (ENG)'!AK369="","",'Programmes (ENG)'!AK369))</f>
        <v>Dr Senthil Kumar Subbarayan</v>
      </c>
      <c r="AL369" s="10">
        <f>IF('Programmes (ENG)'!AL369="", "", 'Programmes (ENG)'!AL369)</f>
        <v>44776</v>
      </c>
      <c r="AM369" s="10">
        <f>IF('Programmes (ENG)'!AM369="", "", 'Programmes (ENG)'!AM369)</f>
        <v>45139</v>
      </c>
      <c r="AN369" s="9" t="str">
        <f>IF('Programmes (ENG)'!AN369="","",VLOOKUP('Programmes (ENG)'!AN369,HIDE!A:B,2,FALSE))</f>
        <v>Bwrdd Iechyd Prifysgol Hywel Dda</v>
      </c>
      <c r="AO369" s="39" t="str">
        <f>IF('Programmes (ENG)'!AO369="","",VLOOKUP('Programmes (ENG)'!AO369,HIDE!A:B,2,FALSE))</f>
        <v>Ysbyty'r Tywysog Philip</v>
      </c>
      <c r="AP369" s="39" t="str">
        <f>IF('Programmes (ENG)'!AP369="","",VLOOKUP('Programmes (ENG)'!AP369,HIDE!$A:$B,2,FALSE))</f>
        <v>Llanelli</v>
      </c>
      <c r="AQ369" s="9" t="str">
        <f t="shared" si="34"/>
        <v>,</v>
      </c>
      <c r="AR369" s="39" t="str">
        <f>IF('Programmes (ENG)'!AR369="","",VLOOKUP('Programmes (ENG)'!AR369,HIDE!G:H,2,FALSE))</f>
        <v>Ymarfer Cyffredinol (SDEC)</v>
      </c>
      <c r="AS369" s="9" t="str">
        <f t="shared" si="35"/>
        <v>(LIFT)</v>
      </c>
      <c r="AT369" s="9" t="str">
        <f>IF('Programmes (ENG)'!AT369="Supervisor to be Confirmed",VLOOKUP('Programmes (ENG)'!AT369,HIDE!A:B,2,FALSE),IF('Programmes (ENG)'!AT369="","",'Programmes (ENG)'!AT369))</f>
        <v>Dr Jonathan Morris</v>
      </c>
    </row>
    <row r="370" spans="1:46" hidden="1" x14ac:dyDescent="0.25">
      <c r="A370" s="3" t="str">
        <f>'Programmes (ENG)'!A370</f>
        <v>LIFT</v>
      </c>
      <c r="B370" s="3" t="str">
        <f>'Programmes (ENG)'!B370</f>
        <v>FL1/7A2E/123c</v>
      </c>
      <c r="C370" s="3" t="str">
        <f>'Programmes (ENG)'!C370</f>
        <v>WAL/FP/123c</v>
      </c>
      <c r="D370" s="3" t="s">
        <v>872</v>
      </c>
      <c r="E370" s="5">
        <f>'Programmes (ENG)'!E370</f>
        <v>0</v>
      </c>
      <c r="F370" s="9" t="str">
        <f t="shared" si="30"/>
        <v>Meddygaeth Gyffredinol (Mewnol)/Meddygaeth Geriatreg, Meddygaeth Gyffredinol (Mewnol)/Gastroenteroleg, Meddygaeth Frys/Uned Mân Anafiadau,Ymarfer Cyffredinol (SDEC) (LIFT)</v>
      </c>
      <c r="G370" s="9" t="str">
        <f>IF('Programmes (ENG)'!G370="Supervisor to be Confirmed",VLOOKUP('Programmes (ENG)'!G370,HIDE!A:B,2,FALSE),IF('Programmes (ENG)'!G370="","",'Programmes (ENG)'!G370))</f>
        <v>Dr Senthil Kumar Subbarayan</v>
      </c>
      <c r="H370" s="5" t="str">
        <f>'Programmes (ENG)'!H370</f>
        <v>F1</v>
      </c>
      <c r="I370" s="6">
        <f>'Programmes (ENG)'!I370</f>
        <v>44770</v>
      </c>
      <c r="J370" s="6">
        <f>'Programmes (ENG)'!J370</f>
        <v>44901</v>
      </c>
      <c r="K370" s="3" t="str">
        <f>VLOOKUP('Programmes (ENG)'!K370,HIDE!A:B,2, FALSE)</f>
        <v>Bwrdd Iechyd Prifysgol Hywel Dda</v>
      </c>
      <c r="L370" s="3" t="str">
        <f>VLOOKUP('Programmes (ENG)'!L370, HIDE!$A:$B, 2, FALSE)</f>
        <v>Ysbyty'r Tywysog Philip</v>
      </c>
      <c r="M370" s="3" t="str">
        <f>VLOOKUP('Programmes (ENG)'!M370, HIDE!$A:$B, 2, FALSE)</f>
        <v>Llanelli</v>
      </c>
      <c r="N370" s="3" t="str">
        <f>VLOOKUP('Programmes (ENG)'!N370,HIDE!G:H, 2, FALSE)</f>
        <v>Meddygaeth Gyffredinol (Mewnol)</v>
      </c>
      <c r="O370" s="3" t="str">
        <f t="shared" si="31"/>
        <v>/</v>
      </c>
      <c r="P370" s="3" t="str">
        <f>IF('Programmes (ENG)'!P370="","",VLOOKUP('Programmes (ENG)'!P370, HIDE!G:H, 2, FALSE))</f>
        <v>Meddygaeth Geriatreg</v>
      </c>
      <c r="Q370" s="3" t="str">
        <f>IF('Programmes (ENG)'!Q370="Supervisor to be Confirmed",VLOOKUP('Programmes (ENG)'!Q370,HIDE!A:B,2,FALSE),IF('Programmes (ENG)'!Q370="","",'Programmes (ENG)'!Q370))</f>
        <v>Dr Senthil Kumar Subbarayan</v>
      </c>
      <c r="R370" s="3" t="str">
        <f>'Programmes (ENG)'!R370</f>
        <v>F1</v>
      </c>
      <c r="S370" s="10">
        <f>'Programmes (ENG)'!S370</f>
        <v>44537</v>
      </c>
      <c r="T370" s="10">
        <f>'Programmes (ENG)'!T370</f>
        <v>45020</v>
      </c>
      <c r="U370" s="3" t="str">
        <f>VLOOKUP('Programmes (ENG)'!U370,HIDE!A:B,2, FALSE)</f>
        <v>Bwrdd Iechyd Prifysgol Hywel Dda</v>
      </c>
      <c r="V370" s="3" t="str">
        <f>VLOOKUP('Programmes (ENG)'!V370, HIDE!$A:$B, 2, FALSE)</f>
        <v>Ysbyty'r Tywysog Philip</v>
      </c>
      <c r="W370" s="3" t="str">
        <f>VLOOKUP('Programmes (ENG)'!W370, HIDE!$A:$B, 2, FALSE)</f>
        <v>Llanelli</v>
      </c>
      <c r="X370" s="3" t="str">
        <f>VLOOKUP('Programmes (ENG)'!X370,HIDE!G:H, 2, FALSE)</f>
        <v>Meddygaeth Gyffredinol (Mewnol)</v>
      </c>
      <c r="Y370" s="3" t="str">
        <f t="shared" si="32"/>
        <v>/</v>
      </c>
      <c r="Z370" s="3" t="str">
        <f>IF('Programmes (ENG)'!Z370="","",VLOOKUP('Programmes (ENG)'!Z370, HIDE!G:H, 2, FALSE))</f>
        <v>Gastroenteroleg</v>
      </c>
      <c r="AA370" s="3" t="str">
        <f>IF('Programmes (ENG)'!AA370="Supervisor to be Confirmed",VLOOKUP('Programmes (ENG)'!AA370,HIDE!A:B,2,FALSE),IF('Programmes (ENG)'!AA370="","",'Programmes (ENG)'!AA370))</f>
        <v>Dr Paul Rastall</v>
      </c>
      <c r="AB370" s="3" t="str">
        <f>'Programmes (ENG)'!AB370</f>
        <v>F1</v>
      </c>
      <c r="AC370" s="10">
        <f>'Programmes (ENG)'!AC370</f>
        <v>45021</v>
      </c>
      <c r="AD370" s="10">
        <f>'Programmes (ENG)'!AD370</f>
        <v>45139</v>
      </c>
      <c r="AE370" s="3" t="str">
        <f>VLOOKUP('Programmes (ENG)'!AE370,HIDE!A:B,2, FALSE)</f>
        <v>Bwrdd Iechyd Prifysgol Hywel Dda</v>
      </c>
      <c r="AF370" s="3" t="str">
        <f>VLOOKUP('Programmes (ENG)'!AF370, HIDE!$A:$B, 2, FALSE)</f>
        <v>Ysbyty'r Tywysog Philip</v>
      </c>
      <c r="AG370" s="3" t="str">
        <f>VLOOKUP('Programmes (ENG)'!AG370, HIDE!$A:$B, 2, FALSE)</f>
        <v>Llanelli</v>
      </c>
      <c r="AH370" s="3" t="str">
        <f>VLOOKUP('Programmes (ENG)'!AH370,HIDE!G:H, 2, FALSE)</f>
        <v>Meddygaeth Frys</v>
      </c>
      <c r="AI370" s="3" t="str">
        <f t="shared" si="33"/>
        <v>/</v>
      </c>
      <c r="AJ370" s="3" t="str">
        <f>IF('Programmes (ENG)'!AJ370="","",VLOOKUP('Programmes (ENG)'!AJ370, HIDE!G:H, 2, FALSE))</f>
        <v>Uned Mân Anafiadau</v>
      </c>
      <c r="AK370" s="3" t="str">
        <f>IF('Programmes (ENG)'!AK370="Supervisor to be Confirmed",VLOOKUP('Programmes (ENG)'!AK370,HIDE!A:B,2,FALSE),IF('Programmes (ENG)'!AK370="","",'Programmes (ENG)'!AK370))</f>
        <v>Dr Sanchia Osborn</v>
      </c>
      <c r="AL370" s="10">
        <f>IF('Programmes (ENG)'!AL370="", "", 'Programmes (ENG)'!AL370)</f>
        <v>44776</v>
      </c>
      <c r="AM370" s="10">
        <f>IF('Programmes (ENG)'!AM370="", "", 'Programmes (ENG)'!AM370)</f>
        <v>45139</v>
      </c>
      <c r="AN370" s="9" t="str">
        <f>IF('Programmes (ENG)'!AN370="","",VLOOKUP('Programmes (ENG)'!AN370,HIDE!A:B,2,FALSE))</f>
        <v>Bwrdd Iechyd Prifysgol Hywel Dda</v>
      </c>
      <c r="AO370" s="9" t="str">
        <f>IF('Programmes (ENG)'!AO370="","",VLOOKUP('Programmes (ENG)'!AO370,HIDE!A:B,2,FALSE))</f>
        <v>Ysbyty'r Tywysog Philip</v>
      </c>
      <c r="AP370" s="9" t="str">
        <f>IF('Programmes (ENG)'!AP370="","",VLOOKUP('Programmes (ENG)'!AP370,HIDE!$A:$B,2,FALSE))</f>
        <v>Llanelli</v>
      </c>
      <c r="AQ370" s="9" t="str">
        <f t="shared" si="34"/>
        <v>,</v>
      </c>
      <c r="AR370" s="9" t="str">
        <f>IF('Programmes (ENG)'!AR370="","",VLOOKUP('Programmes (ENG)'!AR370,HIDE!G:H,2,FALSE))</f>
        <v>Ymarfer Cyffredinol (SDEC)</v>
      </c>
      <c r="AS370" s="9" t="str">
        <f t="shared" si="35"/>
        <v>(LIFT)</v>
      </c>
      <c r="AT370" s="9" t="str">
        <f>IF('Programmes (ENG)'!AT370="Supervisor to be Confirmed",VLOOKUP('Programmes (ENG)'!AT370,HIDE!A:B,2,FALSE),IF('Programmes (ENG)'!AT370="","",'Programmes (ENG)'!AT370))</f>
        <v>Dr Jonathan Morris</v>
      </c>
    </row>
    <row r="371" spans="1:46" hidden="1" x14ac:dyDescent="0.25">
      <c r="A371" s="3" t="str">
        <f>'Programmes (ENG)'!A371</f>
        <v>LIFT</v>
      </c>
      <c r="B371" s="3" t="str">
        <f>'Programmes (ENG)'!B371</f>
        <v>FL1/7A5N/124a</v>
      </c>
      <c r="C371" s="3" t="str">
        <f>'Programmes (ENG)'!C371</f>
        <v>WAL/FP/124a</v>
      </c>
      <c r="D371" s="3" t="s">
        <v>872</v>
      </c>
      <c r="E371" s="5">
        <f>'Programmes (ENG)'!E371</f>
        <v>1</v>
      </c>
      <c r="F371" s="9" t="str">
        <f t="shared" si="30"/>
        <v>Llawdriniaeth Gyffredinol/Llawdriniaeth y Colon a'r Rhefr, Meddygaeth Gyffredinol (Mewnol)/Cardioleg, Llawdriniaeth y Geg a Gên ac Wyneb,Ymarfer Cyffredinol (LIFT)</v>
      </c>
      <c r="G371" s="9" t="str">
        <f>IF('Programmes (ENG)'!G371="Supervisor to be Confirmed",VLOOKUP('Programmes (ENG)'!G371,HIDE!A:B,2,FALSE),IF('Programmes (ENG)'!G371="","",'Programmes (ENG)'!G371))</f>
        <v>Dr Daniel Baker</v>
      </c>
      <c r="H371" s="5" t="str">
        <f>'Programmes (ENG)'!H371</f>
        <v>F1</v>
      </c>
      <c r="I371" s="6">
        <f>'Programmes (ENG)'!I371</f>
        <v>44770</v>
      </c>
      <c r="J371" s="6">
        <f>'Programmes (ENG)'!J371</f>
        <v>44901</v>
      </c>
      <c r="K371" s="3" t="str">
        <f>VLOOKUP('Programmes (ENG)'!K371,HIDE!A:B,2, FALSE)</f>
        <v>Bwrdd Iechyd Prifysgol Cwm Taf Morgannwg</v>
      </c>
      <c r="L371" s="3" t="str">
        <f>VLOOKUP('Programmes (ENG)'!L371, HIDE!$A:$B, 2, FALSE)</f>
        <v>Ysbyty'r Tywysog Siarl</v>
      </c>
      <c r="M371" s="3" t="str">
        <f>VLOOKUP('Programmes (ENG)'!M371, HIDE!$A:$B, 2, FALSE)</f>
        <v>Merthyr Tudful</v>
      </c>
      <c r="N371" s="3" t="str">
        <f>VLOOKUP('Programmes (ENG)'!N371,HIDE!G:H, 2, FALSE)</f>
        <v>Llawdriniaeth Gyffredinol</v>
      </c>
      <c r="O371" s="3" t="str">
        <f t="shared" si="31"/>
        <v>/</v>
      </c>
      <c r="P371" s="3" t="str">
        <f>IF('Programmes (ENG)'!P371="","",VLOOKUP('Programmes (ENG)'!P371, HIDE!G:H, 2, FALSE))</f>
        <v>Llawdriniaeth y Colon a'r Rhefr</v>
      </c>
      <c r="Q371" s="3" t="str">
        <f>IF('Programmes (ENG)'!Q371="Supervisor to be Confirmed",VLOOKUP('Programmes (ENG)'!Q371,HIDE!A:B,2,FALSE),IF('Programmes (ENG)'!Q371="","",'Programmes (ENG)'!Q371))</f>
        <v>Mr Maged Farang</v>
      </c>
      <c r="R371" s="3" t="str">
        <f>'Programmes (ENG)'!R371</f>
        <v>F1</v>
      </c>
      <c r="S371" s="10">
        <f>'Programmes (ENG)'!S371</f>
        <v>44537</v>
      </c>
      <c r="T371" s="10">
        <f>'Programmes (ENG)'!T371</f>
        <v>45020</v>
      </c>
      <c r="U371" s="3" t="str">
        <f>VLOOKUP('Programmes (ENG)'!U371,HIDE!A:B,2, FALSE)</f>
        <v>Bwrdd Iechyd Prifysgol Cwm Taf Morgannwg</v>
      </c>
      <c r="V371" s="3" t="str">
        <f>VLOOKUP('Programmes (ENG)'!V371, HIDE!$A:$B, 2, FALSE)</f>
        <v>Ysbyty'r Tywysog Siarl</v>
      </c>
      <c r="W371" s="3" t="str">
        <f>VLOOKUP('Programmes (ENG)'!W371, HIDE!$A:$B, 2, FALSE)</f>
        <v>Merthyr Tudful</v>
      </c>
      <c r="X371" s="3" t="str">
        <f>VLOOKUP('Programmes (ENG)'!X371,HIDE!G:H, 2, FALSE)</f>
        <v>Meddygaeth Gyffredinol (Mewnol)</v>
      </c>
      <c r="Y371" s="3" t="str">
        <f t="shared" si="32"/>
        <v>/</v>
      </c>
      <c r="Z371" s="3" t="str">
        <f>IF('Programmes (ENG)'!Z371="","",VLOOKUP('Programmes (ENG)'!Z371, HIDE!G:H, 2, FALSE))</f>
        <v>Cardioleg</v>
      </c>
      <c r="AA371" s="3" t="str">
        <f>IF('Programmes (ENG)'!AA371="Supervisor to be Confirmed",VLOOKUP('Programmes (ENG)'!AA371,HIDE!A:B,2,FALSE),IF('Programmes (ENG)'!AA371="","",'Programmes (ENG)'!AA371))</f>
        <v>Dr Susan Nolan</v>
      </c>
      <c r="AB371" s="3" t="str">
        <f>'Programmes (ENG)'!AB371</f>
        <v>F1</v>
      </c>
      <c r="AC371" s="10">
        <f>'Programmes (ENG)'!AC371</f>
        <v>45021</v>
      </c>
      <c r="AD371" s="10">
        <f>'Programmes (ENG)'!AD371</f>
        <v>45139</v>
      </c>
      <c r="AE371" s="3" t="str">
        <f>VLOOKUP('Programmes (ENG)'!AE371,HIDE!A:B,2, FALSE)</f>
        <v>Bwrdd Iechyd Prifysgol Cwm Taf Morgannwg</v>
      </c>
      <c r="AF371" s="3" t="str">
        <f>VLOOKUP('Programmes (ENG)'!AF371, HIDE!$A:$B, 2, FALSE)</f>
        <v>Ysbyty'r Tywysog Siarl</v>
      </c>
      <c r="AG371" s="3" t="str">
        <f>VLOOKUP('Programmes (ENG)'!AG371, HIDE!$A:$B, 2, FALSE)</f>
        <v>Merthyr Tudful</v>
      </c>
      <c r="AH371" s="3" t="str">
        <f>VLOOKUP('Programmes (ENG)'!AH371,HIDE!G:H, 2, FALSE)</f>
        <v>Llawdriniaeth y Geg a Gên ac Wyneb</v>
      </c>
      <c r="AI371" s="3" t="str">
        <f t="shared" si="33"/>
        <v/>
      </c>
      <c r="AJ371" s="3" t="str">
        <f>IF('Programmes (ENG)'!AJ371="","",VLOOKUP('Programmes (ENG)'!AJ371, HIDE!G:H, 2, FALSE))</f>
        <v/>
      </c>
      <c r="AK371" s="3" t="str">
        <f>IF('Programmes (ENG)'!AK371="Supervisor to be Confirmed",VLOOKUP('Programmes (ENG)'!AK371,HIDE!A:B,2,FALSE),IF('Programmes (ENG)'!AK371="","",'Programmes (ENG)'!AK371))</f>
        <v>Mr Jonathan Hulbert</v>
      </c>
      <c r="AL371" s="10">
        <f>IF('Programmes (ENG)'!AL371="", "", 'Programmes (ENG)'!AL371)</f>
        <v>44776</v>
      </c>
      <c r="AM371" s="10">
        <f>IF('Programmes (ENG)'!AM371="", "", 'Programmes (ENG)'!AM371)</f>
        <v>45139</v>
      </c>
      <c r="AN371" s="9" t="str">
        <f>IF('Programmes (ENG)'!AN371="","",VLOOKUP('Programmes (ENG)'!AN371,HIDE!A:B,2,FALSE))</f>
        <v>Bwrdd Iechyd Prifysgol Cwm Taf Morgannwg</v>
      </c>
      <c r="AO371" s="39" t="str">
        <f>IF('Programmes (ENG)'!AO371="","",VLOOKUP('Programmes (ENG)'!AO371,HIDE!A:B,2,FALSE))</f>
        <v>Park Surgery</v>
      </c>
      <c r="AP371" s="39" t="str">
        <f>IF('Programmes (ENG)'!AP371="","",VLOOKUP('Programmes (ENG)'!AP371,HIDE!$A:$B,2,FALSE))</f>
        <v>Aberdâr</v>
      </c>
      <c r="AQ371" s="9" t="str">
        <f t="shared" si="34"/>
        <v>,</v>
      </c>
      <c r="AR371" s="39" t="str">
        <f>IF('Programmes (ENG)'!AR371="","",VLOOKUP('Programmes (ENG)'!AR371,HIDE!G:H,2,FALSE))</f>
        <v>Ymarfer Cyffredinol</v>
      </c>
      <c r="AS371" s="9" t="str">
        <f t="shared" si="35"/>
        <v>(LIFT)</v>
      </c>
      <c r="AT371" s="9" t="str">
        <f>IF('Programmes (ENG)'!AT371="Supervisor to be Confirmed",VLOOKUP('Programmes (ENG)'!AT371,HIDE!A:B,2,FALSE),IF('Programmes (ENG)'!AT371="","",'Programmes (ENG)'!AT371))</f>
        <v>Dr Daniel Baker</v>
      </c>
    </row>
    <row r="372" spans="1:46" hidden="1" x14ac:dyDescent="0.25">
      <c r="A372" s="3" t="str">
        <f>'Programmes (ENG)'!A372</f>
        <v>LIFT</v>
      </c>
      <c r="B372" s="3" t="str">
        <f>'Programmes (ENG)'!B372</f>
        <v>FL1/7A5N/124b</v>
      </c>
      <c r="C372" s="3" t="str">
        <f>'Programmes (ENG)'!C372</f>
        <v>WAL/FP/124b</v>
      </c>
      <c r="D372" s="3" t="s">
        <v>872</v>
      </c>
      <c r="E372" s="5">
        <f>'Programmes (ENG)'!E372</f>
        <v>1</v>
      </c>
      <c r="F372" s="9" t="str">
        <f t="shared" si="30"/>
        <v>Llawdriniaeth y Geg a Gên ac Wyneb, Llawdriniaeth Gyffredinol/Llawdriniaeth y Colon a'r Rhefr, Meddygaeth Gyffredinol (Mewnol)/Cardioleg,Ymarfer Cyffredinol (LIFT)</v>
      </c>
      <c r="G372" s="9" t="str">
        <f>IF('Programmes (ENG)'!G372="Supervisor to be Confirmed",VLOOKUP('Programmes (ENG)'!G372,HIDE!A:B,2,FALSE),IF('Programmes (ENG)'!G372="","",'Programmes (ENG)'!G372))</f>
        <v>Dr Daniel Baker</v>
      </c>
      <c r="H372" s="5" t="str">
        <f>'Programmes (ENG)'!H372</f>
        <v>F1</v>
      </c>
      <c r="I372" s="6">
        <f>'Programmes (ENG)'!I372</f>
        <v>44770</v>
      </c>
      <c r="J372" s="6">
        <f>'Programmes (ENG)'!J372</f>
        <v>44901</v>
      </c>
      <c r="K372" s="3" t="str">
        <f>VLOOKUP('Programmes (ENG)'!K372,HIDE!A:B,2, FALSE)</f>
        <v>Bwrdd Iechyd Prifysgol Cwm Taf Morgannwg</v>
      </c>
      <c r="L372" s="3" t="str">
        <f>VLOOKUP('Programmes (ENG)'!L372, HIDE!$A:$B, 2, FALSE)</f>
        <v>Ysbyty'r Tywysog Siarl</v>
      </c>
      <c r="M372" s="3" t="str">
        <f>VLOOKUP('Programmes (ENG)'!M372, HIDE!$A:$B, 2, FALSE)</f>
        <v>Merthyr Tudful</v>
      </c>
      <c r="N372" s="3" t="str">
        <f>VLOOKUP('Programmes (ENG)'!N372,HIDE!G:H, 2, FALSE)</f>
        <v>Llawdriniaeth y Geg a Gên ac Wyneb</v>
      </c>
      <c r="O372" s="3" t="str">
        <f t="shared" si="31"/>
        <v/>
      </c>
      <c r="P372" s="3" t="str">
        <f>IF('Programmes (ENG)'!P372="","",VLOOKUP('Programmes (ENG)'!P372, HIDE!G:H, 2, FALSE))</f>
        <v/>
      </c>
      <c r="Q372" s="3" t="str">
        <f>IF('Programmes (ENG)'!Q372="Supervisor to be Confirmed",VLOOKUP('Programmes (ENG)'!Q372,HIDE!A:B,2,FALSE),IF('Programmes (ENG)'!Q372="","",'Programmes (ENG)'!Q372))</f>
        <v>Mr Jonathan Hulbert</v>
      </c>
      <c r="R372" s="3" t="str">
        <f>'Programmes (ENG)'!R372</f>
        <v>F1</v>
      </c>
      <c r="S372" s="10">
        <f>'Programmes (ENG)'!S372</f>
        <v>44537</v>
      </c>
      <c r="T372" s="10">
        <f>'Programmes (ENG)'!T372</f>
        <v>45020</v>
      </c>
      <c r="U372" s="3" t="str">
        <f>VLOOKUP('Programmes (ENG)'!U372,HIDE!A:B,2, FALSE)</f>
        <v>Bwrdd Iechyd Prifysgol Cwm Taf Morgannwg</v>
      </c>
      <c r="V372" s="3" t="str">
        <f>VLOOKUP('Programmes (ENG)'!V372, HIDE!$A:$B, 2, FALSE)</f>
        <v>Ysbyty'r Tywysog Siarl</v>
      </c>
      <c r="W372" s="3" t="str">
        <f>VLOOKUP('Programmes (ENG)'!W372, HIDE!$A:$B, 2, FALSE)</f>
        <v>Merthyr Tudful</v>
      </c>
      <c r="X372" s="3" t="str">
        <f>VLOOKUP('Programmes (ENG)'!X372,HIDE!G:H, 2, FALSE)</f>
        <v>Llawdriniaeth Gyffredinol</v>
      </c>
      <c r="Y372" s="3" t="str">
        <f t="shared" si="32"/>
        <v>/</v>
      </c>
      <c r="Z372" s="3" t="str">
        <f>IF('Programmes (ENG)'!Z372="","",VLOOKUP('Programmes (ENG)'!Z372, HIDE!G:H, 2, FALSE))</f>
        <v>Llawdriniaeth y Colon a'r Rhefr</v>
      </c>
      <c r="AA372" s="3" t="str">
        <f>IF('Programmes (ENG)'!AA372="Supervisor to be Confirmed",VLOOKUP('Programmes (ENG)'!AA372,HIDE!A:B,2,FALSE),IF('Programmes (ENG)'!AA372="","",'Programmes (ENG)'!AA372))</f>
        <v>Mr Maged Farang</v>
      </c>
      <c r="AB372" s="3" t="str">
        <f>'Programmes (ENG)'!AB372</f>
        <v>F1</v>
      </c>
      <c r="AC372" s="10">
        <f>'Programmes (ENG)'!AC372</f>
        <v>45021</v>
      </c>
      <c r="AD372" s="10">
        <f>'Programmes (ENG)'!AD372</f>
        <v>45139</v>
      </c>
      <c r="AE372" s="3" t="str">
        <f>VLOOKUP('Programmes (ENG)'!AE372,HIDE!A:B,2, FALSE)</f>
        <v>Bwrdd Iechyd Prifysgol Cwm Taf Morgannwg</v>
      </c>
      <c r="AF372" s="3" t="str">
        <f>VLOOKUP('Programmes (ENG)'!AF372, HIDE!$A:$B, 2, FALSE)</f>
        <v>Ysbyty'r Tywysog Siarl</v>
      </c>
      <c r="AG372" s="3" t="str">
        <f>VLOOKUP('Programmes (ENG)'!AG372, HIDE!$A:$B, 2, FALSE)</f>
        <v>Merthyr Tudful</v>
      </c>
      <c r="AH372" s="3" t="str">
        <f>VLOOKUP('Programmes (ENG)'!AH372,HIDE!G:H, 2, FALSE)</f>
        <v>Meddygaeth Gyffredinol (Mewnol)</v>
      </c>
      <c r="AI372" s="3" t="str">
        <f t="shared" si="33"/>
        <v>/</v>
      </c>
      <c r="AJ372" s="3" t="str">
        <f>IF('Programmes (ENG)'!AJ372="","",VLOOKUP('Programmes (ENG)'!AJ372, HIDE!G:H, 2, FALSE))</f>
        <v>Cardioleg</v>
      </c>
      <c r="AK372" s="3" t="str">
        <f>IF('Programmes (ENG)'!AK372="Supervisor to be Confirmed",VLOOKUP('Programmes (ENG)'!AK372,HIDE!A:B,2,FALSE),IF('Programmes (ENG)'!AK372="","",'Programmes (ENG)'!AK372))</f>
        <v>Dr Susan Nolan</v>
      </c>
      <c r="AL372" s="10">
        <f>IF('Programmes (ENG)'!AL372="", "", 'Programmes (ENG)'!AL372)</f>
        <v>44776</v>
      </c>
      <c r="AM372" s="10">
        <f>IF('Programmes (ENG)'!AM372="", "", 'Programmes (ENG)'!AM372)</f>
        <v>45139</v>
      </c>
      <c r="AN372" s="9" t="str">
        <f>IF('Programmes (ENG)'!AN372="","",VLOOKUP('Programmes (ENG)'!AN372,HIDE!A:B,2,FALSE))</f>
        <v>Bwrdd Iechyd Prifysgol Cwm Taf Morgannwg</v>
      </c>
      <c r="AO372" s="39" t="str">
        <f>IF('Programmes (ENG)'!AO372="","",VLOOKUP('Programmes (ENG)'!AO372,HIDE!A:B,2,FALSE))</f>
        <v>Park Surgery</v>
      </c>
      <c r="AP372" s="39" t="str">
        <f>IF('Programmes (ENG)'!AP372="","",VLOOKUP('Programmes (ENG)'!AP372,HIDE!$A:$B,2,FALSE))</f>
        <v>Aberdâr</v>
      </c>
      <c r="AQ372" s="9" t="str">
        <f t="shared" si="34"/>
        <v>,</v>
      </c>
      <c r="AR372" s="39" t="str">
        <f>IF('Programmes (ENG)'!AR372="","",VLOOKUP('Programmes (ENG)'!AR372,HIDE!G:H,2,FALSE))</f>
        <v>Ymarfer Cyffredinol</v>
      </c>
      <c r="AS372" s="9" t="str">
        <f t="shared" si="35"/>
        <v>(LIFT)</v>
      </c>
      <c r="AT372" s="9" t="str">
        <f>IF('Programmes (ENG)'!AT372="Supervisor to be Confirmed",VLOOKUP('Programmes (ENG)'!AT372,HIDE!A:B,2,FALSE),IF('Programmes (ENG)'!AT372="","",'Programmes (ENG)'!AT372))</f>
        <v>Dr Daniel Baker</v>
      </c>
    </row>
    <row r="373" spans="1:46" hidden="1" x14ac:dyDescent="0.25">
      <c r="A373" s="3" t="str">
        <f>'Programmes (ENG)'!A373</f>
        <v>LIFT</v>
      </c>
      <c r="B373" s="3" t="str">
        <f>'Programmes (ENG)'!B373</f>
        <v>FL1/7A5N/124c</v>
      </c>
      <c r="C373" s="3" t="str">
        <f>'Programmes (ENG)'!C373</f>
        <v>WAL/FP/124c</v>
      </c>
      <c r="D373" s="3" t="s">
        <v>872</v>
      </c>
      <c r="E373" s="5">
        <f>'Programmes (ENG)'!E373</f>
        <v>1</v>
      </c>
      <c r="F373" s="9" t="str">
        <f t="shared" si="30"/>
        <v>Meddygaeth Gyffredinol (Mewnol)/Cardioleg, Llawdriniaeth y Geg a Gên ac Wyneb, Llawdriniaeth Gyffredinol/Llawdriniaeth y Colon a'r Rhefr,Ymarfer Cyffredinol (LIFT)</v>
      </c>
      <c r="G373" s="9" t="str">
        <f>IF('Programmes (ENG)'!G373="Supervisor to be Confirmed",VLOOKUP('Programmes (ENG)'!G373,HIDE!A:B,2,FALSE),IF('Programmes (ENG)'!G373="","",'Programmes (ENG)'!G373))</f>
        <v>Dr Marianne Embrey</v>
      </c>
      <c r="H373" s="5" t="str">
        <f>'Programmes (ENG)'!H373</f>
        <v>F1</v>
      </c>
      <c r="I373" s="6">
        <f>'Programmes (ENG)'!I373</f>
        <v>44770</v>
      </c>
      <c r="J373" s="6">
        <f>'Programmes (ENG)'!J373</f>
        <v>44901</v>
      </c>
      <c r="K373" s="3" t="str">
        <f>VLOOKUP('Programmes (ENG)'!K373,HIDE!A:B,2, FALSE)</f>
        <v>Bwrdd Iechyd Prifysgol Cwm Taf Morgannwg</v>
      </c>
      <c r="L373" s="3" t="str">
        <f>VLOOKUP('Programmes (ENG)'!L373, HIDE!$A:$B, 2, FALSE)</f>
        <v>Ysbyty'r Tywysog Siarl</v>
      </c>
      <c r="M373" s="3" t="str">
        <f>VLOOKUP('Programmes (ENG)'!M373, HIDE!$A:$B, 2, FALSE)</f>
        <v>Merthyr Tudful</v>
      </c>
      <c r="N373" s="3" t="str">
        <f>VLOOKUP('Programmes (ENG)'!N373,HIDE!G:H, 2, FALSE)</f>
        <v>Meddygaeth Gyffredinol (Mewnol)</v>
      </c>
      <c r="O373" s="3" t="str">
        <f t="shared" si="31"/>
        <v>/</v>
      </c>
      <c r="P373" s="3" t="str">
        <f>IF('Programmes (ENG)'!P373="","",VLOOKUP('Programmes (ENG)'!P373, HIDE!G:H, 2, FALSE))</f>
        <v>Cardioleg</v>
      </c>
      <c r="Q373" s="3" t="str">
        <f>IF('Programmes (ENG)'!Q373="Supervisor to be Confirmed",VLOOKUP('Programmes (ENG)'!Q373,HIDE!A:B,2,FALSE),IF('Programmes (ENG)'!Q373="","",'Programmes (ENG)'!Q373))</f>
        <v>Dr Susan Nolan</v>
      </c>
      <c r="R373" s="3" t="str">
        <f>'Programmes (ENG)'!R373</f>
        <v>F1</v>
      </c>
      <c r="S373" s="10">
        <f>'Programmes (ENG)'!S373</f>
        <v>44537</v>
      </c>
      <c r="T373" s="10">
        <f>'Programmes (ENG)'!T373</f>
        <v>45020</v>
      </c>
      <c r="U373" s="3" t="str">
        <f>VLOOKUP('Programmes (ENG)'!U373,HIDE!A:B,2, FALSE)</f>
        <v>Bwrdd Iechyd Prifysgol Cwm Taf Morgannwg</v>
      </c>
      <c r="V373" s="3" t="str">
        <f>VLOOKUP('Programmes (ENG)'!V373, HIDE!$A:$B, 2, FALSE)</f>
        <v>Ysbyty'r Tywysog Siarl</v>
      </c>
      <c r="W373" s="3" t="str">
        <f>VLOOKUP('Programmes (ENG)'!W373, HIDE!$A:$B, 2, FALSE)</f>
        <v>Merthyr Tudful</v>
      </c>
      <c r="X373" s="3" t="str">
        <f>VLOOKUP('Programmes (ENG)'!X373,HIDE!G:H, 2, FALSE)</f>
        <v>Llawdriniaeth y Geg a Gên ac Wyneb</v>
      </c>
      <c r="Y373" s="3" t="str">
        <f t="shared" si="32"/>
        <v/>
      </c>
      <c r="Z373" s="3" t="str">
        <f>IF('Programmes (ENG)'!Z373="","",VLOOKUP('Programmes (ENG)'!Z373, HIDE!G:H, 2, FALSE))</f>
        <v/>
      </c>
      <c r="AA373" s="3" t="str">
        <f>IF('Programmes (ENG)'!AA373="Supervisor to be Confirmed",VLOOKUP('Programmes (ENG)'!AA373,HIDE!A:B,2,FALSE),IF('Programmes (ENG)'!AA373="","",'Programmes (ENG)'!AA373))</f>
        <v>Mr Jonathan Hulbert</v>
      </c>
      <c r="AB373" s="3" t="str">
        <f>'Programmes (ENG)'!AB373</f>
        <v>F1</v>
      </c>
      <c r="AC373" s="10">
        <f>'Programmes (ENG)'!AC373</f>
        <v>45021</v>
      </c>
      <c r="AD373" s="10">
        <f>'Programmes (ENG)'!AD373</f>
        <v>45139</v>
      </c>
      <c r="AE373" s="3" t="str">
        <f>VLOOKUP('Programmes (ENG)'!AE373,HIDE!A:B,2, FALSE)</f>
        <v>Bwrdd Iechyd Prifysgol Cwm Taf Morgannwg</v>
      </c>
      <c r="AF373" s="3" t="str">
        <f>VLOOKUP('Programmes (ENG)'!AF373, HIDE!$A:$B, 2, FALSE)</f>
        <v>Ysbyty'r Tywysog Siarl</v>
      </c>
      <c r="AG373" s="3" t="str">
        <f>VLOOKUP('Programmes (ENG)'!AG373, HIDE!$A:$B, 2, FALSE)</f>
        <v>Merthyr Tudful</v>
      </c>
      <c r="AH373" s="3" t="str">
        <f>VLOOKUP('Programmes (ENG)'!AH373,HIDE!G:H, 2, FALSE)</f>
        <v>Llawdriniaeth Gyffredinol</v>
      </c>
      <c r="AI373" s="3" t="str">
        <f t="shared" si="33"/>
        <v>/</v>
      </c>
      <c r="AJ373" s="3" t="str">
        <f>IF('Programmes (ENG)'!AJ373="","",VLOOKUP('Programmes (ENG)'!AJ373, HIDE!G:H, 2, FALSE))</f>
        <v>Llawdriniaeth y Colon a'r Rhefr</v>
      </c>
      <c r="AK373" s="3" t="str">
        <f>IF('Programmes (ENG)'!AK373="Supervisor to be Confirmed",VLOOKUP('Programmes (ENG)'!AK373,HIDE!A:B,2,FALSE),IF('Programmes (ENG)'!AK373="","",'Programmes (ENG)'!AK373))</f>
        <v>Mr Maged Farang</v>
      </c>
      <c r="AL373" s="10">
        <f>IF('Programmes (ENG)'!AL373="", "", 'Programmes (ENG)'!AL373)</f>
        <v>44776</v>
      </c>
      <c r="AM373" s="10">
        <f>IF('Programmes (ENG)'!AM373="", "", 'Programmes (ENG)'!AM373)</f>
        <v>45139</v>
      </c>
      <c r="AN373" s="9" t="str">
        <f>IF('Programmes (ENG)'!AN373="","",VLOOKUP('Programmes (ENG)'!AN373,HIDE!A:B,2,FALSE))</f>
        <v>Bwrdd Iechyd Prifysgol Cwm Taf Morgannwg</v>
      </c>
      <c r="AO373" s="39" t="str">
        <f>IF('Programmes (ENG)'!AO373="","",VLOOKUP('Programmes (ENG)'!AO373,HIDE!A:B,2,FALSE))</f>
        <v>Park Surgery</v>
      </c>
      <c r="AP373" s="39" t="str">
        <f>IF('Programmes (ENG)'!AP373="","",VLOOKUP('Programmes (ENG)'!AP373,HIDE!$A:$B,2,FALSE))</f>
        <v>Aberdâr</v>
      </c>
      <c r="AQ373" s="9" t="str">
        <f t="shared" si="34"/>
        <v>,</v>
      </c>
      <c r="AR373" s="39" t="str">
        <f>IF('Programmes (ENG)'!AR373="","",VLOOKUP('Programmes (ENG)'!AR373,HIDE!G:H,2,FALSE))</f>
        <v>Ymarfer Cyffredinol</v>
      </c>
      <c r="AS373" s="9" t="str">
        <f t="shared" si="35"/>
        <v>(LIFT)</v>
      </c>
      <c r="AT373" s="9" t="str">
        <f>IF('Programmes (ENG)'!AT373="Supervisor to be Confirmed",VLOOKUP('Programmes (ENG)'!AT373,HIDE!A:B,2,FALSE),IF('Programmes (ENG)'!AT373="","",'Programmes (ENG)'!AT373))</f>
        <v>Dr Marianne Embrey</v>
      </c>
    </row>
    <row r="374" spans="1:46" hidden="1" x14ac:dyDescent="0.25">
      <c r="A374" s="3" t="str">
        <f>'Programmes (ENG)'!A374</f>
        <v>LIFT</v>
      </c>
      <c r="B374" s="3" t="str">
        <f>'Programmes (ENG)'!B374</f>
        <v>FL1/7A4/125a</v>
      </c>
      <c r="C374" s="3" t="str">
        <f>'Programmes (ENG)'!C374</f>
        <v>WAL/FP/125a</v>
      </c>
      <c r="D374" s="3" t="s">
        <v>872</v>
      </c>
      <c r="E374" s="5">
        <f>'Programmes (ENG)'!E374</f>
        <v>1</v>
      </c>
      <c r="F374" s="9" t="str">
        <f t="shared" si="30"/>
        <v>Meddygaeth Gyffredinol (Mewnol)/Meddygaeth Geriatreg, Llawdriniaeth Gyffredinol/Llawdriniaeth y Colon a'r Rhefr, Pediatreg,Iechyd Rhywiol ac Atgenhedlol cymunedol (LIFT)</v>
      </c>
      <c r="G374" s="9" t="str">
        <f>IF('Programmes (ENG)'!G374="Supervisor to be Confirmed",VLOOKUP('Programmes (ENG)'!G374,HIDE!A:B,2,FALSE),IF('Programmes (ENG)'!G374="","",'Programmes (ENG)'!G374))</f>
        <v>Dr Richard Marsh</v>
      </c>
      <c r="H374" s="5" t="str">
        <f>'Programmes (ENG)'!H374</f>
        <v>F1</v>
      </c>
      <c r="I374" s="6">
        <f>'Programmes (ENG)'!I374</f>
        <v>44770</v>
      </c>
      <c r="J374" s="6">
        <f>'Programmes (ENG)'!J374</f>
        <v>44901</v>
      </c>
      <c r="K374" s="3" t="str">
        <f>VLOOKUP('Programmes (ENG)'!K374,HIDE!A:B,2, FALSE)</f>
        <v>Bwrdd Iechyd Prifysgol Caerdydd a'r Fro</v>
      </c>
      <c r="L374" s="3" t="str">
        <f>VLOOKUP('Programmes (ENG)'!L374, HIDE!$A:$B, 2, FALSE)</f>
        <v>Ysbyty Athrofaol Llandochau</v>
      </c>
      <c r="M374" s="3" t="str">
        <f>VLOOKUP('Programmes (ENG)'!M374, HIDE!$A:$B, 2, FALSE)</f>
        <v>Penarth</v>
      </c>
      <c r="N374" s="3" t="str">
        <f>VLOOKUP('Programmes (ENG)'!N374,HIDE!G:H, 2, FALSE)</f>
        <v>Meddygaeth Gyffredinol (Mewnol)</v>
      </c>
      <c r="O374" s="3" t="str">
        <f t="shared" si="31"/>
        <v>/</v>
      </c>
      <c r="P374" s="3" t="str">
        <f>IF('Programmes (ENG)'!P374="","",VLOOKUP('Programmes (ENG)'!P374, HIDE!G:H, 2, FALSE))</f>
        <v>Meddygaeth Geriatreg</v>
      </c>
      <c r="Q374" s="3" t="str">
        <f>IF('Programmes (ENG)'!Q374="Supervisor to be Confirmed",VLOOKUP('Programmes (ENG)'!Q374,HIDE!A:B,2,FALSE),IF('Programmes (ENG)'!Q374="","",'Programmes (ENG)'!Q374))</f>
        <v>Dr Richard Marsh</v>
      </c>
      <c r="R374" s="3" t="str">
        <f>'Programmes (ENG)'!R374</f>
        <v>F1</v>
      </c>
      <c r="S374" s="10">
        <f>'Programmes (ENG)'!S374</f>
        <v>44537</v>
      </c>
      <c r="T374" s="10">
        <f>'Programmes (ENG)'!T374</f>
        <v>45020</v>
      </c>
      <c r="U374" s="3" t="str">
        <f>VLOOKUP('Programmes (ENG)'!U374,HIDE!A:B,2, FALSE)</f>
        <v>Bwrdd Iechyd Prifysgol Caerdydd a'r Fro</v>
      </c>
      <c r="V374" s="46" t="str">
        <f>VLOOKUP('Programmes (ENG)'!V374, HIDE!$A:$B, 2, FALSE)</f>
        <v>Ysbyty Athrofaol Cymru</v>
      </c>
      <c r="W374" s="46" t="str">
        <f>VLOOKUP('Programmes (ENG)'!W374, HIDE!$A:$B, 2, FALSE)</f>
        <v>Caerdydd</v>
      </c>
      <c r="X374" s="3" t="str">
        <f>VLOOKUP('Programmes (ENG)'!X374,HIDE!G:H, 2, FALSE)</f>
        <v>Llawdriniaeth Gyffredinol</v>
      </c>
      <c r="Y374" s="3" t="str">
        <f t="shared" si="32"/>
        <v>/</v>
      </c>
      <c r="Z374" s="36" t="str">
        <f>IF('Programmes (ENG)'!Z374="","",VLOOKUP('Programmes (ENG)'!Z374, HIDE!G:H, 2, FALSE))</f>
        <v>Llawdriniaeth y Colon a'r Rhefr</v>
      </c>
      <c r="AA374" s="3" t="str">
        <f>IF('Programmes (ENG)'!AA374="Supervisor to be Confirmed",VLOOKUP('Programmes (ENG)'!AA374,HIDE!A:B,2,FALSE),IF('Programmes (ENG)'!AA374="","",'Programmes (ENG)'!AA374))</f>
        <v>Ms Lucy Satherley</v>
      </c>
      <c r="AB374" s="3" t="str">
        <f>'Programmes (ENG)'!AB374</f>
        <v>F1</v>
      </c>
      <c r="AC374" s="10">
        <f>'Programmes (ENG)'!AC374</f>
        <v>45021</v>
      </c>
      <c r="AD374" s="10">
        <f>'Programmes (ENG)'!AD374</f>
        <v>45139</v>
      </c>
      <c r="AE374" s="3" t="str">
        <f>VLOOKUP('Programmes (ENG)'!AE374,HIDE!A:B,2, FALSE)</f>
        <v>Bwrdd Iechyd Prifysgol Caerdydd a'r Fro</v>
      </c>
      <c r="AF374" s="3" t="str">
        <f>VLOOKUP('Programmes (ENG)'!AF374, HIDE!$A:$B, 2, FALSE)</f>
        <v>Ysbyty Athrofaol Cymru</v>
      </c>
      <c r="AG374" s="3" t="str">
        <f>VLOOKUP('Programmes (ENG)'!AG374, HIDE!$A:$B, 2, FALSE)</f>
        <v>Caerdydd</v>
      </c>
      <c r="AH374" s="3" t="str">
        <f>VLOOKUP('Programmes (ENG)'!AH374,HIDE!G:H, 2, FALSE)</f>
        <v>Pediatreg</v>
      </c>
      <c r="AI374" s="3" t="str">
        <f t="shared" si="33"/>
        <v/>
      </c>
      <c r="AJ374" s="3" t="str">
        <f>IF('Programmes (ENG)'!AJ374="","",VLOOKUP('Programmes (ENG)'!AJ374, HIDE!G:H, 2, FALSE))</f>
        <v/>
      </c>
      <c r="AK374" s="3" t="str">
        <f>IF('Programmes (ENG)'!AK374="Supervisor to be Confirmed",VLOOKUP('Programmes (ENG)'!AK374,HIDE!A:B,2,FALSE),IF('Programmes (ENG)'!AK374="","",'Programmes (ENG)'!AK374))</f>
        <v>Dr Martin Edwards</v>
      </c>
      <c r="AL374" s="10">
        <f>IF('Programmes (ENG)'!AL374="", "", 'Programmes (ENG)'!AL374)</f>
        <v>44776</v>
      </c>
      <c r="AM374" s="10">
        <f>IF('Programmes (ENG)'!AM374="", "", 'Programmes (ENG)'!AM374)</f>
        <v>45139</v>
      </c>
      <c r="AN374" s="9" t="str">
        <f>IF('Programmes (ENG)'!AN374="","",VLOOKUP('Programmes (ENG)'!AN374,HIDE!A:B,2,FALSE))</f>
        <v>Bwrdd Iechyd Prifysgol Caerdydd a'r Fro</v>
      </c>
      <c r="AO374" s="39" t="str">
        <f>IF('Programmes (ENG)'!AO374="","",VLOOKUP('Programmes (ENG)'!AO374,HIDE!A:B,2,FALSE))</f>
        <v>Ysbyty Brenhinol Caerdydd</v>
      </c>
      <c r="AP374" s="39" t="str">
        <f>IF('Programmes (ENG)'!AP374="","",VLOOKUP('Programmes (ENG)'!AP374,HIDE!$A:$B,2,FALSE))</f>
        <v>Caerdydd</v>
      </c>
      <c r="AQ374" s="39" t="str">
        <f t="shared" si="34"/>
        <v>,</v>
      </c>
      <c r="AR374" s="39" t="str">
        <f>IF('Programmes (ENG)'!AR374="","",VLOOKUP('Programmes (ENG)'!AR374,HIDE!G:H,2,FALSE))</f>
        <v>Iechyd Rhywiol ac Atgenhedlol cymunedol</v>
      </c>
      <c r="AS374" s="39" t="str">
        <f t="shared" si="35"/>
        <v>(LIFT)</v>
      </c>
      <c r="AT374" s="9" t="str">
        <f>IF('Programmes (ENG)'!AT374="Supervisor to be Confirmed",VLOOKUP('Programmes (ENG)'!AT374,HIDE!A:B,2,FALSE),IF('Programmes (ENG)'!AT374="","",'Programmes (ENG)'!AT374))</f>
        <v>Dr Darren Cousins</v>
      </c>
    </row>
    <row r="375" spans="1:46" hidden="1" x14ac:dyDescent="0.25">
      <c r="A375" s="3" t="str">
        <f>'Programmes (ENG)'!A375</f>
        <v>LIFT</v>
      </c>
      <c r="B375" s="3" t="str">
        <f>'Programmes (ENG)'!B375</f>
        <v>FL1/7A4/125b</v>
      </c>
      <c r="C375" s="3" t="str">
        <f>'Programmes (ENG)'!C375</f>
        <v>WAL/FP/125b</v>
      </c>
      <c r="D375" s="3" t="s">
        <v>872</v>
      </c>
      <c r="E375" s="5">
        <f>'Programmes (ENG)'!E375</f>
        <v>1</v>
      </c>
      <c r="F375" s="9" t="str">
        <f t="shared" si="30"/>
        <v>Pediatreg, Meddygaeth Gyffredinol (Mewnol)/Meddygaeth Geriatreg, Llawdriniaeth Gyffredinol/Llawdriniaeth y Colon a'r Rhefr,Iechyd Rhywiol ac Atgenhedlol cymunedol (LIFT)</v>
      </c>
      <c r="G375" s="9" t="str">
        <f>IF('Programmes (ENG)'!G375="Supervisor to be Confirmed",VLOOKUP('Programmes (ENG)'!G375,HIDE!A:B,2,FALSE),IF('Programmes (ENG)'!G375="","",'Programmes (ENG)'!G375))</f>
        <v>Dr Martin Edwards</v>
      </c>
      <c r="H375" s="5" t="str">
        <f>'Programmes (ENG)'!H375</f>
        <v>F1</v>
      </c>
      <c r="I375" s="6">
        <f>'Programmes (ENG)'!I375</f>
        <v>44770</v>
      </c>
      <c r="J375" s="6">
        <f>'Programmes (ENG)'!J375</f>
        <v>44901</v>
      </c>
      <c r="K375" s="3" t="str">
        <f>VLOOKUP('Programmes (ENG)'!K375,HIDE!A:B,2, FALSE)</f>
        <v>Bwrdd Iechyd Prifysgol Caerdydd a'r Fro</v>
      </c>
      <c r="L375" s="3" t="str">
        <f>VLOOKUP('Programmes (ENG)'!L375, HIDE!$A:$B, 2, FALSE)</f>
        <v>Ysbyty Athrofaol Cymru</v>
      </c>
      <c r="M375" s="3" t="str">
        <f>VLOOKUP('Programmes (ENG)'!M375, HIDE!$A:$B, 2, FALSE)</f>
        <v>Caerdydd</v>
      </c>
      <c r="N375" s="3" t="str">
        <f>VLOOKUP('Programmes (ENG)'!N375,HIDE!G:H, 2, FALSE)</f>
        <v>Pediatreg</v>
      </c>
      <c r="O375" s="3" t="str">
        <f t="shared" si="31"/>
        <v/>
      </c>
      <c r="P375" s="3" t="str">
        <f>IF('Programmes (ENG)'!P375="","",VLOOKUP('Programmes (ENG)'!P375, HIDE!G:H, 2, FALSE))</f>
        <v/>
      </c>
      <c r="Q375" s="3" t="str">
        <f>IF('Programmes (ENG)'!Q375="Supervisor to be Confirmed",VLOOKUP('Programmes (ENG)'!Q375,HIDE!A:B,2,FALSE),IF('Programmes (ENG)'!Q375="","",'Programmes (ENG)'!Q375))</f>
        <v>Dr Martin Edwards</v>
      </c>
      <c r="R375" s="3" t="str">
        <f>'Programmes (ENG)'!R375</f>
        <v>F1</v>
      </c>
      <c r="S375" s="10">
        <f>'Programmes (ENG)'!S375</f>
        <v>44537</v>
      </c>
      <c r="T375" s="10">
        <f>'Programmes (ENG)'!T375</f>
        <v>45020</v>
      </c>
      <c r="U375" s="3" t="str">
        <f>VLOOKUP('Programmes (ENG)'!U375,HIDE!A:B,2, FALSE)</f>
        <v>Bwrdd Iechyd Prifysgol Caerdydd a'r Fro</v>
      </c>
      <c r="V375" s="3" t="str">
        <f>VLOOKUP('Programmes (ENG)'!V375, HIDE!$A:$B, 2, FALSE)</f>
        <v>Ysbyty Athrofaol Llandochau</v>
      </c>
      <c r="W375" s="3" t="str">
        <f>VLOOKUP('Programmes (ENG)'!W375, HIDE!$A:$B, 2, FALSE)</f>
        <v>Penarth</v>
      </c>
      <c r="X375" s="3" t="str">
        <f>VLOOKUP('Programmes (ENG)'!X375,HIDE!G:H, 2, FALSE)</f>
        <v>Meddygaeth Gyffredinol (Mewnol)</v>
      </c>
      <c r="Y375" s="3" t="str">
        <f t="shared" si="32"/>
        <v>/</v>
      </c>
      <c r="Z375" s="3" t="str">
        <f>IF('Programmes (ENG)'!Z375="","",VLOOKUP('Programmes (ENG)'!Z375, HIDE!G:H, 2, FALSE))</f>
        <v>Meddygaeth Geriatreg</v>
      </c>
      <c r="AA375" s="3" t="str">
        <f>IF('Programmes (ENG)'!AA375="Supervisor to be Confirmed",VLOOKUP('Programmes (ENG)'!AA375,HIDE!A:B,2,FALSE),IF('Programmes (ENG)'!AA375="","",'Programmes (ENG)'!AA375))</f>
        <v>Dr Richard Marsh</v>
      </c>
      <c r="AB375" s="3" t="str">
        <f>'Programmes (ENG)'!AB375</f>
        <v>F1</v>
      </c>
      <c r="AC375" s="10">
        <f>'Programmes (ENG)'!AC375</f>
        <v>45021</v>
      </c>
      <c r="AD375" s="10">
        <f>'Programmes (ENG)'!AD375</f>
        <v>45139</v>
      </c>
      <c r="AE375" s="3" t="str">
        <f>VLOOKUP('Programmes (ENG)'!AE375,HIDE!A:B,2, FALSE)</f>
        <v>Bwrdd Iechyd Prifysgol Caerdydd a'r Fro</v>
      </c>
      <c r="AF375" s="46" t="str">
        <f>VLOOKUP('Programmes (ENG)'!AF375, HIDE!$A:$B, 2, FALSE)</f>
        <v>Ysbyty Athrofaol Cymru</v>
      </c>
      <c r="AG375" s="46" t="str">
        <f>VLOOKUP('Programmes (ENG)'!AG375, HIDE!$A:$B, 2, FALSE)</f>
        <v>Caerdydd</v>
      </c>
      <c r="AH375" s="3" t="str">
        <f>VLOOKUP('Programmes (ENG)'!AH375,HIDE!G:H, 2, FALSE)</f>
        <v>Llawdriniaeth Gyffredinol</v>
      </c>
      <c r="AI375" s="3" t="str">
        <f t="shared" si="33"/>
        <v>/</v>
      </c>
      <c r="AJ375" s="46" t="str">
        <f>IF('Programmes (ENG)'!AJ375="","",VLOOKUP('Programmes (ENG)'!AJ375, HIDE!G:H, 2, FALSE))</f>
        <v>Llawdriniaeth y Colon a'r Rhefr</v>
      </c>
      <c r="AK375" s="3" t="str">
        <f>IF('Programmes (ENG)'!AK375="Supervisor to be Confirmed",VLOOKUP('Programmes (ENG)'!AK375,HIDE!A:B,2,FALSE),IF('Programmes (ENG)'!AK375="","",'Programmes (ENG)'!AK375))</f>
        <v>Ms Lucy Satherley</v>
      </c>
      <c r="AL375" s="10">
        <f>IF('Programmes (ENG)'!AL375="", "", 'Programmes (ENG)'!AL375)</f>
        <v>44776</v>
      </c>
      <c r="AM375" s="10">
        <f>IF('Programmes (ENG)'!AM375="", "", 'Programmes (ENG)'!AM375)</f>
        <v>45139</v>
      </c>
      <c r="AN375" s="9" t="str">
        <f>IF('Programmes (ENG)'!AN375="","",VLOOKUP('Programmes (ENG)'!AN375,HIDE!A:B,2,FALSE))</f>
        <v>Bwrdd Iechyd Prifysgol Caerdydd a'r Fro</v>
      </c>
      <c r="AO375" s="39" t="str">
        <f>IF('Programmes (ENG)'!AO375="","",VLOOKUP('Programmes (ENG)'!AO375,HIDE!A:B,2,FALSE))</f>
        <v>Ysbyty Brenhinol Caerdydd</v>
      </c>
      <c r="AP375" s="39" t="str">
        <f>IF('Programmes (ENG)'!AP375="","",VLOOKUP('Programmes (ENG)'!AP375,HIDE!$A:$B,2,FALSE))</f>
        <v>Caerdydd</v>
      </c>
      <c r="AQ375" s="39" t="str">
        <f t="shared" si="34"/>
        <v>,</v>
      </c>
      <c r="AR375" s="39" t="str">
        <f>IF('Programmes (ENG)'!AR375="","",VLOOKUP('Programmes (ENG)'!AR375,HIDE!G:H,2,FALSE))</f>
        <v>Iechyd Rhywiol ac Atgenhedlol cymunedol</v>
      </c>
      <c r="AS375" s="39" t="str">
        <f t="shared" si="35"/>
        <v>(LIFT)</v>
      </c>
      <c r="AT375" s="9" t="str">
        <f>IF('Programmes (ENG)'!AT375="Supervisor to be Confirmed",VLOOKUP('Programmes (ENG)'!AT375,HIDE!A:B,2,FALSE),IF('Programmes (ENG)'!AT375="","",'Programmes (ENG)'!AT375))</f>
        <v>Dr Nicola Lomax</v>
      </c>
    </row>
    <row r="376" spans="1:46" hidden="1" x14ac:dyDescent="0.25">
      <c r="A376" s="3" t="str">
        <f>'Programmes (ENG)'!A376</f>
        <v>LIFT</v>
      </c>
      <c r="B376" s="3" t="str">
        <f>'Programmes (ENG)'!B376</f>
        <v>FL1/7A4/125c</v>
      </c>
      <c r="C376" s="3" t="str">
        <f>'Programmes (ENG)'!C376</f>
        <v>WAL/FP/125c</v>
      </c>
      <c r="D376" s="3" t="s">
        <v>872</v>
      </c>
      <c r="E376" s="5">
        <f>'Programmes (ENG)'!E376</f>
        <v>1</v>
      </c>
      <c r="F376" s="9" t="str">
        <f t="shared" si="30"/>
        <v>Llawdriniaeth Gyffredinol/Llawdriniaeth y Colon a'r Rhefr, Pediatreg, Meddygaeth Gyffredinol (Mewnol)/Meddygaeth Geriatreg,Iechyd Rhywiol ac Atgenhedlol cymunedol (LIFT)</v>
      </c>
      <c r="G376" s="9" t="str">
        <f>IF('Programmes (ENG)'!G376="Supervisor to be Confirmed",VLOOKUP('Programmes (ENG)'!G376,HIDE!A:B,2,FALSE),IF('Programmes (ENG)'!G376="","",'Programmes (ENG)'!G376))</f>
        <v>Ms Lucy Satherley</v>
      </c>
      <c r="H376" s="5" t="str">
        <f>'Programmes (ENG)'!H376</f>
        <v>F1</v>
      </c>
      <c r="I376" s="6">
        <f>'Programmes (ENG)'!I376</f>
        <v>44770</v>
      </c>
      <c r="J376" s="6">
        <f>'Programmes (ENG)'!J376</f>
        <v>44901</v>
      </c>
      <c r="K376" s="3" t="str">
        <f>VLOOKUP('Programmes (ENG)'!K376,HIDE!A:B,2, FALSE)</f>
        <v>Bwrdd Iechyd Prifysgol Caerdydd a'r Fro</v>
      </c>
      <c r="L376" s="46" t="str">
        <f>VLOOKUP('Programmes (ENG)'!L376, HIDE!$A:$B, 2, FALSE)</f>
        <v>Ysbyty Athrofaol Cymru</v>
      </c>
      <c r="M376" s="46" t="str">
        <f>VLOOKUP('Programmes (ENG)'!M376, HIDE!$A:$B, 2, FALSE)</f>
        <v>Caerdydd</v>
      </c>
      <c r="N376" s="3" t="str">
        <f>VLOOKUP('Programmes (ENG)'!N376,HIDE!G:H, 2, FALSE)</f>
        <v>Llawdriniaeth Gyffredinol</v>
      </c>
      <c r="O376" s="3" t="str">
        <f t="shared" si="31"/>
        <v>/</v>
      </c>
      <c r="P376" s="46" t="str">
        <f>IF('Programmes (ENG)'!P376="","",VLOOKUP('Programmes (ENG)'!P376, HIDE!G:H, 2, FALSE))</f>
        <v>Llawdriniaeth y Colon a'r Rhefr</v>
      </c>
      <c r="Q376" s="3" t="str">
        <f>IF('Programmes (ENG)'!Q376="Supervisor to be Confirmed",VLOOKUP('Programmes (ENG)'!Q376,HIDE!A:B,2,FALSE),IF('Programmes (ENG)'!Q376="","",'Programmes (ENG)'!Q376))</f>
        <v>Ms Lucy Satherley</v>
      </c>
      <c r="R376" s="3" t="str">
        <f>'Programmes (ENG)'!R376</f>
        <v>F1</v>
      </c>
      <c r="S376" s="10">
        <f>'Programmes (ENG)'!S376</f>
        <v>44537</v>
      </c>
      <c r="T376" s="10">
        <f>'Programmes (ENG)'!T376</f>
        <v>45020</v>
      </c>
      <c r="U376" s="3" t="str">
        <f>VLOOKUP('Programmes (ENG)'!U376,HIDE!A:B,2, FALSE)</f>
        <v>Bwrdd Iechyd Prifysgol Caerdydd a'r Fro</v>
      </c>
      <c r="V376" s="3" t="str">
        <f>VLOOKUP('Programmes (ENG)'!V376, HIDE!$A:$B, 2, FALSE)</f>
        <v>Ysbyty Athrofaol Cymru</v>
      </c>
      <c r="W376" s="3" t="str">
        <f>VLOOKUP('Programmes (ENG)'!W376, HIDE!$A:$B, 2, FALSE)</f>
        <v>Caerdydd</v>
      </c>
      <c r="X376" s="3" t="str">
        <f>VLOOKUP('Programmes (ENG)'!X376,HIDE!G:H, 2, FALSE)</f>
        <v>Pediatreg</v>
      </c>
      <c r="Y376" s="3" t="str">
        <f t="shared" si="32"/>
        <v/>
      </c>
      <c r="Z376" s="3" t="str">
        <f>IF('Programmes (ENG)'!Z376="","",VLOOKUP('Programmes (ENG)'!Z376, HIDE!G:H, 2, FALSE))</f>
        <v/>
      </c>
      <c r="AA376" s="3" t="str">
        <f>IF('Programmes (ENG)'!AA376="Supervisor to be Confirmed",VLOOKUP('Programmes (ENG)'!AA376,HIDE!A:B,2,FALSE),IF('Programmes (ENG)'!AA376="","",'Programmes (ENG)'!AA376))</f>
        <v>Dr Martin Edwards</v>
      </c>
      <c r="AB376" s="3" t="str">
        <f>'Programmes (ENG)'!AB376</f>
        <v>F1</v>
      </c>
      <c r="AC376" s="10">
        <f>'Programmes (ENG)'!AC376</f>
        <v>45021</v>
      </c>
      <c r="AD376" s="10">
        <f>'Programmes (ENG)'!AD376</f>
        <v>45139</v>
      </c>
      <c r="AE376" s="3" t="str">
        <f>VLOOKUP('Programmes (ENG)'!AE376,HIDE!A:B,2, FALSE)</f>
        <v>Bwrdd Iechyd Prifysgol Caerdydd a'r Fro</v>
      </c>
      <c r="AF376" s="3" t="str">
        <f>VLOOKUP('Programmes (ENG)'!AF376, HIDE!$A:$B, 2, FALSE)</f>
        <v>Ysbyty Athrofaol Llandochau</v>
      </c>
      <c r="AG376" s="3" t="str">
        <f>VLOOKUP('Programmes (ENG)'!AG376, HIDE!$A:$B, 2, FALSE)</f>
        <v>Penarth</v>
      </c>
      <c r="AH376" s="3" t="str">
        <f>VLOOKUP('Programmes (ENG)'!AH376,HIDE!G:H, 2, FALSE)</f>
        <v>Meddygaeth Gyffredinol (Mewnol)</v>
      </c>
      <c r="AI376" s="3" t="str">
        <f t="shared" si="33"/>
        <v>/</v>
      </c>
      <c r="AJ376" s="3" t="str">
        <f>IF('Programmes (ENG)'!AJ376="","",VLOOKUP('Programmes (ENG)'!AJ376, HIDE!G:H, 2, FALSE))</f>
        <v>Meddygaeth Geriatreg</v>
      </c>
      <c r="AK376" s="3" t="str">
        <f>IF('Programmes (ENG)'!AK376="Supervisor to be Confirmed",VLOOKUP('Programmes (ENG)'!AK376,HIDE!A:B,2,FALSE),IF('Programmes (ENG)'!AK376="","",'Programmes (ENG)'!AK376))</f>
        <v>Dr Richard Marsh</v>
      </c>
      <c r="AL376" s="10">
        <f>IF('Programmes (ENG)'!AL376="", "", 'Programmes (ENG)'!AL376)</f>
        <v>44776</v>
      </c>
      <c r="AM376" s="10">
        <f>IF('Programmes (ENG)'!AM376="", "", 'Programmes (ENG)'!AM376)</f>
        <v>45139</v>
      </c>
      <c r="AN376" s="9" t="str">
        <f>IF('Programmes (ENG)'!AN376="","",VLOOKUP('Programmes (ENG)'!AN376,HIDE!A:B,2,FALSE))</f>
        <v>Bwrdd Iechyd Prifysgol Caerdydd a'r Fro</v>
      </c>
      <c r="AO376" s="39" t="str">
        <f>IF('Programmes (ENG)'!AO376="","",VLOOKUP('Programmes (ENG)'!AO376,HIDE!A:B,2,FALSE))</f>
        <v>Ysbyty Brenhinol Caerdydd</v>
      </c>
      <c r="AP376" s="39" t="str">
        <f>IF('Programmes (ENG)'!AP376="","",VLOOKUP('Programmes (ENG)'!AP376,HIDE!$A:$B,2,FALSE))</f>
        <v>Caerdydd</v>
      </c>
      <c r="AQ376" s="39" t="str">
        <f t="shared" si="34"/>
        <v>,</v>
      </c>
      <c r="AR376" s="39" t="str">
        <f>IF('Programmes (ENG)'!AR376="","",VLOOKUP('Programmes (ENG)'!AR376,HIDE!G:H,2,FALSE))</f>
        <v>Iechyd Rhywiol ac Atgenhedlol cymunedol</v>
      </c>
      <c r="AS376" s="39" t="str">
        <f t="shared" si="35"/>
        <v>(LIFT)</v>
      </c>
      <c r="AT376" s="9" t="str">
        <f>IF('Programmes (ENG)'!AT376="Supervisor to be Confirmed",VLOOKUP('Programmes (ENG)'!AT376,HIDE!A:B,2,FALSE),IF('Programmes (ENG)'!AT376="","",'Programmes (ENG)'!AT376))</f>
        <v>Dr Nicola Lomax</v>
      </c>
    </row>
    <row r="377" spans="1:46" hidden="1" x14ac:dyDescent="0.25">
      <c r="A377" s="3" t="str">
        <f>'Programmes (ENG)'!A377</f>
        <v>LIFT</v>
      </c>
      <c r="B377" s="3" t="str">
        <f>'Programmes (ENG)'!B377</f>
        <v>FL1/7A6/126a</v>
      </c>
      <c r="C377" s="3" t="str">
        <f>'Programmes (ENG)'!C377</f>
        <v>WAL/FP/126a</v>
      </c>
      <c r="D377" s="3" t="s">
        <v>872</v>
      </c>
      <c r="E377" s="5">
        <f>'Programmes (ENG)'!E377</f>
        <v>1</v>
      </c>
      <c r="F377" s="9" t="str">
        <f t="shared" si="30"/>
        <v>Pediatreg, Meddygaeth Geriatreg/*Orthogeriatreg, Llawdriniaeth Gyffredinol/Llawdriniaeth y Colon a'r Rhefr,Ymarfer Cyffredinol (LIFT)</v>
      </c>
      <c r="G377" s="9" t="str">
        <f>IF('Programmes (ENG)'!G377="Supervisor to be Confirmed",VLOOKUP('Programmes (ENG)'!G377,HIDE!A:B,2,FALSE),IF('Programmes (ENG)'!G377="","",'Programmes (ENG)'!G377))</f>
        <v>Dr Natasha Collins</v>
      </c>
      <c r="H377" s="5" t="str">
        <f>'Programmes (ENG)'!H377</f>
        <v>F1</v>
      </c>
      <c r="I377" s="6">
        <f>'Programmes (ENG)'!I377</f>
        <v>44770</v>
      </c>
      <c r="J377" s="6">
        <f>'Programmes (ENG)'!J377</f>
        <v>44901</v>
      </c>
      <c r="K377" s="3" t="str">
        <f>VLOOKUP('Programmes (ENG)'!K377,HIDE!A:B,2, FALSE)</f>
        <v>Bwrdd Iechyd Prifysgol Aneurin Bevan</v>
      </c>
      <c r="L377" s="3" t="str">
        <f>VLOOKUP('Programmes (ENG)'!L377, HIDE!$A:$B, 2, FALSE)</f>
        <v>Ysbyty Prifysgol y Faenor</v>
      </c>
      <c r="M377" s="3" t="str">
        <f>VLOOKUP('Programmes (ENG)'!M377, HIDE!$A:$B, 2, FALSE)</f>
        <v>Cwmbrân</v>
      </c>
      <c r="N377" s="3" t="str">
        <f>VLOOKUP('Programmes (ENG)'!N377,HIDE!G:H, 2, FALSE)</f>
        <v>Pediatreg</v>
      </c>
      <c r="O377" s="3" t="str">
        <f t="shared" si="31"/>
        <v/>
      </c>
      <c r="P377" s="3" t="str">
        <f>IF('Programmes (ENG)'!P377="","",VLOOKUP('Programmes (ENG)'!P377, HIDE!G:H, 2, FALSE))</f>
        <v/>
      </c>
      <c r="Q377" s="3" t="str">
        <f>IF('Programmes (ENG)'!Q377="Supervisor to be Confirmed",VLOOKUP('Programmes (ENG)'!Q377,HIDE!A:B,2,FALSE),IF('Programmes (ENG)'!Q377="","",'Programmes (ENG)'!Q377))</f>
        <v>Dr Yvette Cloete</v>
      </c>
      <c r="R377" s="3" t="str">
        <f>'Programmes (ENG)'!R377</f>
        <v>F1</v>
      </c>
      <c r="S377" s="10">
        <f>'Programmes (ENG)'!S377</f>
        <v>44537</v>
      </c>
      <c r="T377" s="10">
        <f>'Programmes (ENG)'!T377</f>
        <v>45020</v>
      </c>
      <c r="U377" s="3" t="str">
        <f>VLOOKUP('Programmes (ENG)'!U377,HIDE!A:B,2, FALSE)</f>
        <v>Bwrdd Iechyd Prifysgol Aneurin Bevan</v>
      </c>
      <c r="V377" s="3" t="str">
        <f>VLOOKUP('Programmes (ENG)'!V377, HIDE!$A:$B, 2, FALSE)</f>
        <v>Ysbyty Brenhinol Gwent</v>
      </c>
      <c r="W377" s="3" t="str">
        <f>VLOOKUP('Programmes (ENG)'!W377, HIDE!$A:$B, 2, FALSE)</f>
        <v>Casnewydd</v>
      </c>
      <c r="X377" s="3" t="str">
        <f>VLOOKUP('Programmes (ENG)'!X377,HIDE!G:H, 2, FALSE)</f>
        <v>Meddygaeth Geriatreg</v>
      </c>
      <c r="Y377" s="3" t="str">
        <f t="shared" si="32"/>
        <v>/</v>
      </c>
      <c r="Z377" s="3" t="str">
        <f>IF('Programmes (ENG)'!Z377="","",VLOOKUP('Programmes (ENG)'!Z377, HIDE!G:H, 2, FALSE))</f>
        <v>*Orthogeriatreg</v>
      </c>
      <c r="AA377" s="3" t="str">
        <f>IF('Programmes (ENG)'!AA377="Supervisor to be Confirmed",VLOOKUP('Programmes (ENG)'!AA377,HIDE!A:B,2,FALSE),IF('Programmes (ENG)'!AA377="","",'Programmes (ENG)'!AA377))</f>
        <v>Dr Allen Wilson</v>
      </c>
      <c r="AB377" s="3" t="str">
        <f>'Programmes (ENG)'!AB377</f>
        <v>F1</v>
      </c>
      <c r="AC377" s="10">
        <f>'Programmes (ENG)'!AC377</f>
        <v>45021</v>
      </c>
      <c r="AD377" s="10">
        <f>'Programmes (ENG)'!AD377</f>
        <v>45139</v>
      </c>
      <c r="AE377" s="3" t="str">
        <f>VLOOKUP('Programmes (ENG)'!AE377,HIDE!A:B,2, FALSE)</f>
        <v>Bwrdd Iechyd Prifysgol Aneurin Bevan</v>
      </c>
      <c r="AF377" s="3" t="str">
        <f>VLOOKUP('Programmes (ENG)'!AF377, HIDE!$A:$B, 2, FALSE)</f>
        <v>Ysbyty Brenhinol Gwent / Ysbyty Prifysgol y Faenor</v>
      </c>
      <c r="AG377" s="3" t="str">
        <f>VLOOKUP('Programmes (ENG)'!AG377, HIDE!$A:$B, 2, FALSE)</f>
        <v>Casnewydd / Cwmbrân</v>
      </c>
      <c r="AH377" s="3" t="str">
        <f>VLOOKUP('Programmes (ENG)'!AH377,HIDE!G:H, 2, FALSE)</f>
        <v>Llawdriniaeth Gyffredinol</v>
      </c>
      <c r="AI377" s="3" t="str">
        <f t="shared" si="33"/>
        <v>/</v>
      </c>
      <c r="AJ377" s="3" t="str">
        <f>IF('Programmes (ENG)'!AJ377="","",VLOOKUP('Programmes (ENG)'!AJ377, HIDE!G:H, 2, FALSE))</f>
        <v>Llawdriniaeth y Colon a'r Rhefr</v>
      </c>
      <c r="AK377" s="3" t="str">
        <f>IF('Programmes (ENG)'!AK377="Supervisor to be Confirmed",VLOOKUP('Programmes (ENG)'!AK377,HIDE!A:B,2,FALSE),IF('Programmes (ENG)'!AK377="","",'Programmes (ENG)'!AK377))</f>
        <v>Mr Gethin Williams</v>
      </c>
      <c r="AL377" s="10">
        <f>IF('Programmes (ENG)'!AL377="", "", 'Programmes (ENG)'!AL377)</f>
        <v>44776</v>
      </c>
      <c r="AM377" s="10">
        <f>IF('Programmes (ENG)'!AM377="", "", 'Programmes (ENG)'!AM377)</f>
        <v>45139</v>
      </c>
      <c r="AN377" s="9" t="str">
        <f>IF('Programmes (ENG)'!AN377="","",VLOOKUP('Programmes (ENG)'!AN377,HIDE!A:B,2,FALSE))</f>
        <v>Bwrdd Iechyd Prifysgol Aneurin Bevan</v>
      </c>
      <c r="AO377" s="39" t="str">
        <f>IF('Programmes (ENG)'!AO377="","",VLOOKUP('Programmes (ENG)'!AO377,HIDE!A:B,2,FALSE))</f>
        <v>St Brides Medical Centre</v>
      </c>
      <c r="AP377" s="39" t="str">
        <f>IF('Programmes (ENG)'!AP377="","",VLOOKUP('Programmes (ENG)'!AP377,HIDE!$A:$B,2,FALSE))</f>
        <v>Duffryn</v>
      </c>
      <c r="AQ377" s="9" t="str">
        <f t="shared" si="34"/>
        <v>,</v>
      </c>
      <c r="AR377" s="39" t="str">
        <f>IF('Programmes (ENG)'!AR377="","",VLOOKUP('Programmes (ENG)'!AR377,HIDE!G:H,2,FALSE))</f>
        <v>Ymarfer Cyffredinol</v>
      </c>
      <c r="AS377" s="9" t="str">
        <f t="shared" si="35"/>
        <v>(LIFT)</v>
      </c>
      <c r="AT377" s="9" t="str">
        <f>IF('Programmes (ENG)'!AT377="Supervisor to be Confirmed",VLOOKUP('Programmes (ENG)'!AT377,HIDE!A:B,2,FALSE),IF('Programmes (ENG)'!AT377="","",'Programmes (ENG)'!AT377))</f>
        <v>Dr Natasha Collins</v>
      </c>
    </row>
    <row r="378" spans="1:46" hidden="1" x14ac:dyDescent="0.25">
      <c r="A378" s="3" t="str">
        <f>'Programmes (ENG)'!A378</f>
        <v>LIFT</v>
      </c>
      <c r="B378" s="3" t="str">
        <f>'Programmes (ENG)'!B378</f>
        <v>FL1/7A6/126b</v>
      </c>
      <c r="C378" s="3" t="str">
        <f>'Programmes (ENG)'!C378</f>
        <v>WAL/FP/126b</v>
      </c>
      <c r="D378" s="3" t="s">
        <v>872</v>
      </c>
      <c r="E378" s="5">
        <f>'Programmes (ENG)'!E378</f>
        <v>1</v>
      </c>
      <c r="F378" s="9" t="str">
        <f t="shared" si="30"/>
        <v>Llawdriniaeth Gyffredinol/Llawdriniaeth y Colon a'r Rhefr, Pediatreg, Meddygaeth Geriatreg/*Orthogeriatreg,Ymarfer Cyffredinol (LIFT)</v>
      </c>
      <c r="G378" s="9" t="str">
        <f>IF('Programmes (ENG)'!G378="Supervisor to be Confirmed",VLOOKUP('Programmes (ENG)'!G378,HIDE!A:B,2,FALSE),IF('Programmes (ENG)'!G378="","",'Programmes (ENG)'!G378))</f>
        <v>Dr Annas Hussein</v>
      </c>
      <c r="H378" s="5" t="str">
        <f>'Programmes (ENG)'!H378</f>
        <v>F1</v>
      </c>
      <c r="I378" s="6">
        <f>'Programmes (ENG)'!I378</f>
        <v>44770</v>
      </c>
      <c r="J378" s="6">
        <f>'Programmes (ENG)'!J378</f>
        <v>44901</v>
      </c>
      <c r="K378" s="3" t="str">
        <f>VLOOKUP('Programmes (ENG)'!K378,HIDE!A:B,2, FALSE)</f>
        <v>Bwrdd Iechyd Prifysgol Aneurin Bevan</v>
      </c>
      <c r="L378" s="3" t="str">
        <f>VLOOKUP('Programmes (ENG)'!L378, HIDE!$A:$B, 2, FALSE)</f>
        <v>Ysbyty Brenhinol Gwent / Ysbyty Prifysgol y Faenor</v>
      </c>
      <c r="M378" s="3" t="str">
        <f>VLOOKUP('Programmes (ENG)'!M378, HIDE!$A:$B, 2, FALSE)</f>
        <v>Casnewydd / Cwmbrân</v>
      </c>
      <c r="N378" s="3" t="str">
        <f>VLOOKUP('Programmes (ENG)'!N378,HIDE!G:H, 2, FALSE)</f>
        <v>Llawdriniaeth Gyffredinol</v>
      </c>
      <c r="O378" s="3" t="str">
        <f t="shared" si="31"/>
        <v>/</v>
      </c>
      <c r="P378" s="3" t="str">
        <f>IF('Programmes (ENG)'!P378="","",VLOOKUP('Programmes (ENG)'!P378, HIDE!G:H, 2, FALSE))</f>
        <v>Llawdriniaeth y Colon a'r Rhefr</v>
      </c>
      <c r="Q378" s="3" t="str">
        <f>IF('Programmes (ENG)'!Q378="Supervisor to be Confirmed",VLOOKUP('Programmes (ENG)'!Q378,HIDE!A:B,2,FALSE),IF('Programmes (ENG)'!Q378="","",'Programmes (ENG)'!Q378))</f>
        <v>Mr Gethin Williams</v>
      </c>
      <c r="R378" s="3" t="str">
        <f>'Programmes (ENG)'!R378</f>
        <v>F1</v>
      </c>
      <c r="S378" s="10">
        <f>'Programmes (ENG)'!S378</f>
        <v>44537</v>
      </c>
      <c r="T378" s="10">
        <f>'Programmes (ENG)'!T378</f>
        <v>45020</v>
      </c>
      <c r="U378" s="3" t="str">
        <f>VLOOKUP('Programmes (ENG)'!U378,HIDE!A:B,2, FALSE)</f>
        <v>Bwrdd Iechyd Prifysgol Aneurin Bevan</v>
      </c>
      <c r="V378" s="3" t="str">
        <f>VLOOKUP('Programmes (ENG)'!V378, HIDE!$A:$B, 2, FALSE)</f>
        <v>Ysbyty Prifysgol y Faenor</v>
      </c>
      <c r="W378" s="3" t="str">
        <f>VLOOKUP('Programmes (ENG)'!W378, HIDE!$A:$B, 2, FALSE)</f>
        <v>Cwmbrân</v>
      </c>
      <c r="X378" s="3" t="str">
        <f>VLOOKUP('Programmes (ENG)'!X378,HIDE!G:H, 2, FALSE)</f>
        <v>Pediatreg</v>
      </c>
      <c r="Y378" s="3" t="str">
        <f t="shared" si="32"/>
        <v/>
      </c>
      <c r="Z378" s="3" t="str">
        <f>IF('Programmes (ENG)'!Z378="","",VLOOKUP('Programmes (ENG)'!Z378, HIDE!G:H, 2, FALSE))</f>
        <v/>
      </c>
      <c r="AA378" s="3" t="str">
        <f>IF('Programmes (ENG)'!AA378="Supervisor to be Confirmed",VLOOKUP('Programmes (ENG)'!AA378,HIDE!A:B,2,FALSE),IF('Programmes (ENG)'!AA378="","",'Programmes (ENG)'!AA378))</f>
        <v>Dr Yvette Cloete</v>
      </c>
      <c r="AB378" s="3" t="str">
        <f>'Programmes (ENG)'!AB378</f>
        <v>F1</v>
      </c>
      <c r="AC378" s="10">
        <f>'Programmes (ENG)'!AC378</f>
        <v>45021</v>
      </c>
      <c r="AD378" s="10">
        <f>'Programmes (ENG)'!AD378</f>
        <v>45139</v>
      </c>
      <c r="AE378" s="3" t="str">
        <f>VLOOKUP('Programmes (ENG)'!AE378,HIDE!A:B,2, FALSE)</f>
        <v>Bwrdd Iechyd Prifysgol Aneurin Bevan</v>
      </c>
      <c r="AF378" s="3" t="str">
        <f>VLOOKUP('Programmes (ENG)'!AF378, HIDE!$A:$B, 2, FALSE)</f>
        <v>Ysbyty Brenhinol Gwent</v>
      </c>
      <c r="AG378" s="3" t="str">
        <f>VLOOKUP('Programmes (ENG)'!AG378, HIDE!$A:$B, 2, FALSE)</f>
        <v>Casnewydd</v>
      </c>
      <c r="AH378" s="3" t="str">
        <f>VLOOKUP('Programmes (ENG)'!AH378,HIDE!G:H, 2, FALSE)</f>
        <v>Meddygaeth Geriatreg</v>
      </c>
      <c r="AI378" s="3" t="str">
        <f t="shared" si="33"/>
        <v>/</v>
      </c>
      <c r="AJ378" s="3" t="str">
        <f>IF('Programmes (ENG)'!AJ378="","",VLOOKUP('Programmes (ENG)'!AJ378, HIDE!G:H, 2, FALSE))</f>
        <v>*Orthogeriatreg</v>
      </c>
      <c r="AK378" s="3" t="str">
        <f>IF('Programmes (ENG)'!AK378="Supervisor to be Confirmed",VLOOKUP('Programmes (ENG)'!AK378,HIDE!A:B,2,FALSE),IF('Programmes (ENG)'!AK378="","",'Programmes (ENG)'!AK378))</f>
        <v>Dr Allen Wilson</v>
      </c>
      <c r="AL378" s="10">
        <f>IF('Programmes (ENG)'!AL378="", "", 'Programmes (ENG)'!AL378)</f>
        <v>44776</v>
      </c>
      <c r="AM378" s="10">
        <f>IF('Programmes (ENG)'!AM378="", "", 'Programmes (ENG)'!AM378)</f>
        <v>45139</v>
      </c>
      <c r="AN378" s="9" t="str">
        <f>IF('Programmes (ENG)'!AN378="","",VLOOKUP('Programmes (ENG)'!AN378,HIDE!A:B,2,FALSE))</f>
        <v>Bwrdd Iechyd Prifysgol Aneurin Bevan</v>
      </c>
      <c r="AO378" s="39" t="str">
        <f>IF('Programmes (ENG)'!AO378="","",VLOOKUP('Programmes (ENG)'!AO378,HIDE!A:B,2,FALSE))</f>
        <v>The Rugby Surgery</v>
      </c>
      <c r="AP378" s="39" t="str">
        <f>IF('Programmes (ENG)'!AP378="","",VLOOKUP('Programmes (ENG)'!AP378,HIDE!$A:$B,2,FALSE))</f>
        <v>Casnewydd</v>
      </c>
      <c r="AQ378" s="9" t="str">
        <f t="shared" si="34"/>
        <v>,</v>
      </c>
      <c r="AR378" s="39" t="str">
        <f>IF('Programmes (ENG)'!AR378="","",VLOOKUP('Programmes (ENG)'!AR378,HIDE!G:H,2,FALSE))</f>
        <v>Ymarfer Cyffredinol</v>
      </c>
      <c r="AS378" s="9" t="str">
        <f t="shared" si="35"/>
        <v>(LIFT)</v>
      </c>
      <c r="AT378" s="9" t="str">
        <f>IF('Programmes (ENG)'!AT378="Supervisor to be Confirmed",VLOOKUP('Programmes (ENG)'!AT378,HIDE!A:B,2,FALSE),IF('Programmes (ENG)'!AT378="","",'Programmes (ENG)'!AT378))</f>
        <v>Dr Annas Hussein</v>
      </c>
    </row>
    <row r="379" spans="1:46" hidden="1" x14ac:dyDescent="0.25">
      <c r="A379" s="3" t="str">
        <f>'Programmes (ENG)'!A379</f>
        <v>LIFT</v>
      </c>
      <c r="B379" s="3" t="str">
        <f>'Programmes (ENG)'!B379</f>
        <v>FL1/7A6/126c</v>
      </c>
      <c r="C379" s="3" t="str">
        <f>'Programmes (ENG)'!C379</f>
        <v>WAL/FP/126c</v>
      </c>
      <c r="D379" s="3" t="s">
        <v>872</v>
      </c>
      <c r="E379" s="5">
        <f>'Programmes (ENG)'!E379</f>
        <v>1</v>
      </c>
      <c r="F379" s="9" t="str">
        <f t="shared" si="30"/>
        <v>Meddygaeth Geriatreg/*Orthogeriatreg, Llawdriniaeth Gyffredinol/Llawdriniaeth y Colon a'r Rhefr, Pediatreg,Ymarfer Cyffredinol (LIFT)</v>
      </c>
      <c r="G379" s="9" t="str">
        <f>IF('Programmes (ENG)'!G379="Supervisor to be Confirmed",VLOOKUP('Programmes (ENG)'!G379,HIDE!A:B,2,FALSE),IF('Programmes (ENG)'!G379="","",'Programmes (ENG)'!G379))</f>
        <v>Dr Annas Hussein</v>
      </c>
      <c r="H379" s="5" t="str">
        <f>'Programmes (ENG)'!H379</f>
        <v>F1</v>
      </c>
      <c r="I379" s="6">
        <f>'Programmes (ENG)'!I379</f>
        <v>44770</v>
      </c>
      <c r="J379" s="6">
        <f>'Programmes (ENG)'!J379</f>
        <v>44901</v>
      </c>
      <c r="K379" s="3" t="str">
        <f>VLOOKUP('Programmes (ENG)'!K379,HIDE!A:B,2, FALSE)</f>
        <v>Bwrdd Iechyd Prifysgol Aneurin Bevan</v>
      </c>
      <c r="L379" s="3" t="str">
        <f>VLOOKUP('Programmes (ENG)'!L379, HIDE!$A:$B, 2, FALSE)</f>
        <v>Ysbyty Brenhinol Gwent</v>
      </c>
      <c r="M379" s="3" t="str">
        <f>VLOOKUP('Programmes (ENG)'!M379, HIDE!$A:$B, 2, FALSE)</f>
        <v>Casnewydd</v>
      </c>
      <c r="N379" s="3" t="str">
        <f>VLOOKUP('Programmes (ENG)'!N379,HIDE!G:H, 2, FALSE)</f>
        <v>Meddygaeth Geriatreg</v>
      </c>
      <c r="O379" s="3" t="str">
        <f t="shared" si="31"/>
        <v>/</v>
      </c>
      <c r="P379" s="3" t="str">
        <f>IF('Programmes (ENG)'!P379="","",VLOOKUP('Programmes (ENG)'!P379, HIDE!G:H, 2, FALSE))</f>
        <v>*Orthogeriatreg</v>
      </c>
      <c r="Q379" s="3" t="str">
        <f>IF('Programmes (ENG)'!Q379="Supervisor to be Confirmed",VLOOKUP('Programmes (ENG)'!Q379,HIDE!A:B,2,FALSE),IF('Programmes (ENG)'!Q379="","",'Programmes (ENG)'!Q379))</f>
        <v>Dr Allen Wilson</v>
      </c>
      <c r="R379" s="3" t="str">
        <f>'Programmes (ENG)'!R379</f>
        <v>F1</v>
      </c>
      <c r="S379" s="10">
        <f>'Programmes (ENG)'!S379</f>
        <v>44537</v>
      </c>
      <c r="T379" s="10">
        <f>'Programmes (ENG)'!T379</f>
        <v>45020</v>
      </c>
      <c r="U379" s="3" t="str">
        <f>VLOOKUP('Programmes (ENG)'!U379,HIDE!A:B,2, FALSE)</f>
        <v>Bwrdd Iechyd Prifysgol Aneurin Bevan</v>
      </c>
      <c r="V379" s="3" t="str">
        <f>VLOOKUP('Programmes (ENG)'!V379, HIDE!$A:$B, 2, FALSE)</f>
        <v>Ysbyty Brenhinol Gwent / Ysbyty Prifysgol y Faenor</v>
      </c>
      <c r="W379" s="3" t="str">
        <f>VLOOKUP('Programmes (ENG)'!W379, HIDE!$A:$B, 2, FALSE)</f>
        <v>Casnewydd / Cwmbrân</v>
      </c>
      <c r="X379" s="3" t="str">
        <f>VLOOKUP('Programmes (ENG)'!X379,HIDE!G:H, 2, FALSE)</f>
        <v>Llawdriniaeth Gyffredinol</v>
      </c>
      <c r="Y379" s="3" t="str">
        <f t="shared" si="32"/>
        <v>/</v>
      </c>
      <c r="Z379" s="3" t="str">
        <f>IF('Programmes (ENG)'!Z379="","",VLOOKUP('Programmes (ENG)'!Z379, HIDE!G:H, 2, FALSE))</f>
        <v>Llawdriniaeth y Colon a'r Rhefr</v>
      </c>
      <c r="AA379" s="3" t="str">
        <f>IF('Programmes (ENG)'!AA379="Supervisor to be Confirmed",VLOOKUP('Programmes (ENG)'!AA379,HIDE!A:B,2,FALSE),IF('Programmes (ENG)'!AA379="","",'Programmes (ENG)'!AA379))</f>
        <v>Mr Gethin Williams</v>
      </c>
      <c r="AB379" s="3" t="str">
        <f>'Programmes (ENG)'!AB379</f>
        <v>F1</v>
      </c>
      <c r="AC379" s="10">
        <f>'Programmes (ENG)'!AC379</f>
        <v>45021</v>
      </c>
      <c r="AD379" s="10">
        <f>'Programmes (ENG)'!AD379</f>
        <v>45139</v>
      </c>
      <c r="AE379" s="3" t="str">
        <f>VLOOKUP('Programmes (ENG)'!AE379,HIDE!A:B,2, FALSE)</f>
        <v>Bwrdd Iechyd Prifysgol Aneurin Bevan</v>
      </c>
      <c r="AF379" s="3" t="str">
        <f>VLOOKUP('Programmes (ENG)'!AF379, HIDE!$A:$B, 2, FALSE)</f>
        <v>Ysbyty Prifysgol y Faenor</v>
      </c>
      <c r="AG379" s="3" t="str">
        <f>VLOOKUP('Programmes (ENG)'!AG379, HIDE!$A:$B, 2, FALSE)</f>
        <v>Cwmbrân</v>
      </c>
      <c r="AH379" s="3" t="str">
        <f>VLOOKUP('Programmes (ENG)'!AH379,HIDE!G:H, 2, FALSE)</f>
        <v>Pediatreg</v>
      </c>
      <c r="AI379" s="3" t="str">
        <f t="shared" si="33"/>
        <v/>
      </c>
      <c r="AJ379" s="3" t="str">
        <f>IF('Programmes (ENG)'!AJ379="","",VLOOKUP('Programmes (ENG)'!AJ379, HIDE!G:H, 2, FALSE))</f>
        <v/>
      </c>
      <c r="AK379" s="3" t="str">
        <f>IF('Programmes (ENG)'!AK379="Supervisor to be Confirmed",VLOOKUP('Programmes (ENG)'!AK379,HIDE!A:B,2,FALSE),IF('Programmes (ENG)'!AK379="","",'Programmes (ENG)'!AK379))</f>
        <v>Dr Yvette Cloete</v>
      </c>
      <c r="AL379" s="10">
        <f>IF('Programmes (ENG)'!AL379="", "", 'Programmes (ENG)'!AL379)</f>
        <v>44776</v>
      </c>
      <c r="AM379" s="10">
        <f>IF('Programmes (ENG)'!AM379="", "", 'Programmes (ENG)'!AM379)</f>
        <v>45139</v>
      </c>
      <c r="AN379" s="9" t="str">
        <f>IF('Programmes (ENG)'!AN379="","",VLOOKUP('Programmes (ENG)'!AN379,HIDE!A:B,2,FALSE))</f>
        <v>Bwrdd Iechyd Prifysgol Aneurin Bevan</v>
      </c>
      <c r="AO379" s="39" t="str">
        <f>IF('Programmes (ENG)'!AO379="","",VLOOKUP('Programmes (ENG)'!AO379,HIDE!A:B,2,FALSE))</f>
        <v>The Rugby Surgery</v>
      </c>
      <c r="AP379" s="39" t="str">
        <f>IF('Programmes (ENG)'!AP379="","",VLOOKUP('Programmes (ENG)'!AP379,HIDE!$A:$B,2,FALSE))</f>
        <v>Casnewydd</v>
      </c>
      <c r="AQ379" s="9" t="str">
        <f t="shared" si="34"/>
        <v>,</v>
      </c>
      <c r="AR379" s="39" t="str">
        <f>IF('Programmes (ENG)'!AR379="","",VLOOKUP('Programmes (ENG)'!AR379,HIDE!G:H,2,FALSE))</f>
        <v>Ymarfer Cyffredinol</v>
      </c>
      <c r="AS379" s="9" t="str">
        <f t="shared" si="35"/>
        <v>(LIFT)</v>
      </c>
      <c r="AT379" s="9" t="str">
        <f>IF('Programmes (ENG)'!AT379="Supervisor to be Confirmed",VLOOKUP('Programmes (ENG)'!AT379,HIDE!A:B,2,FALSE),IF('Programmes (ENG)'!AT379="","",'Programmes (ENG)'!AT379))</f>
        <v>Dr Annas Hussein</v>
      </c>
    </row>
    <row r="380" spans="1:46" hidden="1" x14ac:dyDescent="0.25">
      <c r="A380" s="3" t="str">
        <f>'Programmes (ENG)'!A380</f>
        <v>LIFT</v>
      </c>
      <c r="B380" s="3" t="str">
        <f>'Programmes (ENG)'!B380</f>
        <v>FL1/7A6/127a</v>
      </c>
      <c r="C380" s="3" t="str">
        <f>'Programmes (ENG)'!C380</f>
        <v>WAL/FP/127a</v>
      </c>
      <c r="D380" s="3" t="s">
        <v>872</v>
      </c>
      <c r="E380" s="5">
        <f>'Programmes (ENG)'!E380</f>
        <v>1</v>
      </c>
      <c r="F380" s="9" t="str">
        <f t="shared" si="30"/>
        <v>Meddygaeth Gyffredinol (Mewnol)/Meddygaeth Anadlol, Llawdriniaeth Gyffredinol/Llawdriniaeth Gastroberfeddol Uchaf, Llawdriniaeth Gyffredinol/Llawdriniaeth y Colon a'r Rhefr,Meddygaeth Iechyd Cyhoeddus (LIFT)</v>
      </c>
      <c r="G380" s="9" t="str">
        <f>IF('Programmes (ENG)'!G380="Supervisor to be Confirmed",VLOOKUP('Programmes (ENG)'!G380,HIDE!A:B,2,FALSE),IF('Programmes (ENG)'!G380="","",'Programmes (ENG)'!G380))</f>
        <v>Dr Sara Fairbairn</v>
      </c>
      <c r="H380" s="5" t="str">
        <f>'Programmes (ENG)'!H380</f>
        <v>F1</v>
      </c>
      <c r="I380" s="6">
        <f>'Programmes (ENG)'!I380</f>
        <v>44770</v>
      </c>
      <c r="J380" s="6">
        <f>'Programmes (ENG)'!J380</f>
        <v>44901</v>
      </c>
      <c r="K380" s="3" t="str">
        <f>VLOOKUP('Programmes (ENG)'!K380,HIDE!A:B,2, FALSE)</f>
        <v>Bwrdd Iechyd Prifysgol Aneurin Bevan</v>
      </c>
      <c r="L380" s="3" t="str">
        <f>VLOOKUP('Programmes (ENG)'!L380, HIDE!$A:$B, 2, FALSE)</f>
        <v>Ysbyty Prifysgol y Faenor</v>
      </c>
      <c r="M380" s="3" t="str">
        <f>VLOOKUP('Programmes (ENG)'!M380, HIDE!$A:$B, 2, FALSE)</f>
        <v>Cwmbrân</v>
      </c>
      <c r="N380" s="3" t="str">
        <f>VLOOKUP('Programmes (ENG)'!N380,HIDE!G:H, 2, FALSE)</f>
        <v>Meddygaeth Gyffredinol (Mewnol)</v>
      </c>
      <c r="O380" s="3" t="str">
        <f t="shared" si="31"/>
        <v>/</v>
      </c>
      <c r="P380" s="3" t="str">
        <f>IF('Programmes (ENG)'!P380="","",VLOOKUP('Programmes (ENG)'!P380, HIDE!G:H, 2, FALSE))</f>
        <v>Meddygaeth Anadlol</v>
      </c>
      <c r="Q380" s="3" t="str">
        <f>IF('Programmes (ENG)'!Q380="Supervisor to be Confirmed",VLOOKUP('Programmes (ENG)'!Q380,HIDE!A:B,2,FALSE),IF('Programmes (ENG)'!Q380="","",'Programmes (ENG)'!Q380))</f>
        <v>Dr Sara Fairbairn</v>
      </c>
      <c r="R380" s="3" t="str">
        <f>'Programmes (ENG)'!R380</f>
        <v>F1</v>
      </c>
      <c r="S380" s="10">
        <f>'Programmes (ENG)'!S380</f>
        <v>44537</v>
      </c>
      <c r="T380" s="10">
        <f>'Programmes (ENG)'!T380</f>
        <v>45020</v>
      </c>
      <c r="U380" s="3" t="str">
        <f>VLOOKUP('Programmes (ENG)'!U380,HIDE!A:B,2, FALSE)</f>
        <v>Bwrdd Iechyd Prifysgol Aneurin Bevan</v>
      </c>
      <c r="V380" s="3" t="str">
        <f>VLOOKUP('Programmes (ENG)'!V380, HIDE!$A:$B, 2, FALSE)</f>
        <v>Ysbyty Brenhinol Gwent / Ysbyty Prifysgol y Faenor</v>
      </c>
      <c r="W380" s="3" t="str">
        <f>VLOOKUP('Programmes (ENG)'!W380, HIDE!$A:$B, 2, FALSE)</f>
        <v>Casnewydd / Cwmbrân</v>
      </c>
      <c r="X380" s="3" t="str">
        <f>VLOOKUP('Programmes (ENG)'!X380,HIDE!G:H, 2, FALSE)</f>
        <v>Llawdriniaeth Gyffredinol</v>
      </c>
      <c r="Y380" s="3" t="str">
        <f t="shared" si="32"/>
        <v>/</v>
      </c>
      <c r="Z380" s="3" t="str">
        <f>IF('Programmes (ENG)'!Z380="","",VLOOKUP('Programmes (ENG)'!Z380, HIDE!G:H, 2, FALSE))</f>
        <v>Llawdriniaeth Gastroberfeddol Uchaf</v>
      </c>
      <c r="AA380" s="3" t="str">
        <f>IF('Programmes (ENG)'!AA380="Supervisor to be Confirmed",VLOOKUP('Programmes (ENG)'!AA380,HIDE!A:B,2,FALSE),IF('Programmes (ENG)'!AA380="","",'Programmes (ENG)'!AA380))</f>
        <v>Prof Ashraf Rasheed</v>
      </c>
      <c r="AB380" s="3" t="str">
        <f>'Programmes (ENG)'!AB380</f>
        <v>F1</v>
      </c>
      <c r="AC380" s="10">
        <f>'Programmes (ENG)'!AC380</f>
        <v>45021</v>
      </c>
      <c r="AD380" s="10">
        <f>'Programmes (ENG)'!AD380</f>
        <v>45139</v>
      </c>
      <c r="AE380" s="3" t="str">
        <f>VLOOKUP('Programmes (ENG)'!AE380,HIDE!A:B,2, FALSE)</f>
        <v>Bwrdd Iechyd Prifysgol Aneurin Bevan</v>
      </c>
      <c r="AF380" s="3" t="str">
        <f>VLOOKUP('Programmes (ENG)'!AF380, HIDE!$A:$B, 2, FALSE)</f>
        <v>Ysbyty Brenhinol Gwent / Ysbyty Prifysgol y Faenor</v>
      </c>
      <c r="AG380" s="3" t="str">
        <f>VLOOKUP('Programmes (ENG)'!AG380, HIDE!$A:$B, 2, FALSE)</f>
        <v>Casnewydd / Cwmbrân</v>
      </c>
      <c r="AH380" s="3" t="str">
        <f>VLOOKUP('Programmes (ENG)'!AH380,HIDE!G:H, 2, FALSE)</f>
        <v>Llawdriniaeth Gyffredinol</v>
      </c>
      <c r="AI380" s="3" t="str">
        <f t="shared" si="33"/>
        <v>/</v>
      </c>
      <c r="AJ380" s="3" t="str">
        <f>IF('Programmes (ENG)'!AJ380="","",VLOOKUP('Programmes (ENG)'!AJ380, HIDE!G:H, 2, FALSE))</f>
        <v>Llawdriniaeth y Colon a'r Rhefr</v>
      </c>
      <c r="AK380" s="3" t="str">
        <f>IF('Programmes (ENG)'!AK380="Supervisor to be Confirmed",VLOOKUP('Programmes (ENG)'!AK380,HIDE!A:B,2,FALSE),IF('Programmes (ENG)'!AK380="","",'Programmes (ENG)'!AK380))</f>
        <v>Mr Usman Khan</v>
      </c>
      <c r="AL380" s="10">
        <f>IF('Programmes (ENG)'!AL380="", "", 'Programmes (ENG)'!AL380)</f>
        <v>44776</v>
      </c>
      <c r="AM380" s="10">
        <f>IF('Programmes (ENG)'!AM380="", "", 'Programmes (ENG)'!AM380)</f>
        <v>45139</v>
      </c>
      <c r="AN380" s="9" t="str">
        <f>IF('Programmes (ENG)'!AN380="","",VLOOKUP('Programmes (ENG)'!AN380,HIDE!A:B,2,FALSE))</f>
        <v>Bwrdd Iechyd Prifysgol Aneurin Bevan</v>
      </c>
      <c r="AO380" s="39" t="str">
        <f>IF('Programmes (ENG)'!AO380="","",VLOOKUP('Programmes (ENG)'!AO380,HIDE!A:B,2,FALSE))</f>
        <v>Ysbyty Brenhinol Gwent / Ysbyty Neuadd Nevill</v>
      </c>
      <c r="AP380" s="39" t="str">
        <f>IF('Programmes (ENG)'!AP380="","",VLOOKUP('Programmes (ENG)'!AP380,HIDE!$A:$B,2,FALSE))</f>
        <v>Casnewydd / Y Fenni</v>
      </c>
      <c r="AQ380" s="39" t="str">
        <f t="shared" si="34"/>
        <v>,</v>
      </c>
      <c r="AR380" s="44" t="str">
        <f>IF('Programmes (ENG)'!AR380="","",VLOOKUP('Programmes (ENG)'!AR380,HIDE!G:H,2,FALSE))</f>
        <v>Meddygaeth Iechyd Cyhoeddus</v>
      </c>
      <c r="AS380" s="39" t="str">
        <f t="shared" si="35"/>
        <v>(LIFT)</v>
      </c>
      <c r="AT380" s="9" t="str">
        <f>IF('Programmes (ENG)'!AT380="Supervisor to be Confirmed",VLOOKUP('Programmes (ENG)'!AT380,HIDE!A:B,2,FALSE),IF('Programmes (ENG)'!AT380="","",'Programmes (ENG)'!AT380))</f>
        <v>Goruchwyliwr I'w Gadarnhau</v>
      </c>
    </row>
    <row r="381" spans="1:46" hidden="1" x14ac:dyDescent="0.25">
      <c r="A381" s="3" t="str">
        <f>'Programmes (ENG)'!A381</f>
        <v>LIFT</v>
      </c>
      <c r="B381" s="3" t="str">
        <f>'Programmes (ENG)'!B381</f>
        <v>FL1/7A6/127b</v>
      </c>
      <c r="C381" s="3" t="str">
        <f>'Programmes (ENG)'!C381</f>
        <v>WAL/FP/127b</v>
      </c>
      <c r="D381" s="3" t="s">
        <v>872</v>
      </c>
      <c r="E381" s="5">
        <f>'Programmes (ENG)'!E381</f>
        <v>1</v>
      </c>
      <c r="F381" s="9" t="str">
        <f t="shared" si="30"/>
        <v>Llawdriniaeth Gyffredinol/Llawdriniaeth y Colon a'r Rhefr, Meddygaeth Gyffredinol (Mewnol)/Meddygaeth Anadlol, Llawdriniaeth Gyffredinol/Llawdriniaeth Gastroberfeddol Uchaf,Meddygaeth Iechyd Cyhoeddus (LIFT)</v>
      </c>
      <c r="G381" s="9" t="str">
        <f>IF('Programmes (ENG)'!G381="Supervisor to be Confirmed",VLOOKUP('Programmes (ENG)'!G381,HIDE!A:B,2,FALSE),IF('Programmes (ENG)'!G381="","",'Programmes (ENG)'!G381))</f>
        <v>Mr Usman Khan</v>
      </c>
      <c r="H381" s="5" t="str">
        <f>'Programmes (ENG)'!H381</f>
        <v>F1</v>
      </c>
      <c r="I381" s="6">
        <f>'Programmes (ENG)'!I381</f>
        <v>44770</v>
      </c>
      <c r="J381" s="6">
        <f>'Programmes (ENG)'!J381</f>
        <v>44901</v>
      </c>
      <c r="K381" s="3" t="str">
        <f>VLOOKUP('Programmes (ENG)'!K381,HIDE!A:B,2, FALSE)</f>
        <v>Bwrdd Iechyd Prifysgol Aneurin Bevan</v>
      </c>
      <c r="L381" s="3" t="str">
        <f>VLOOKUP('Programmes (ENG)'!L381, HIDE!$A:$B, 2, FALSE)</f>
        <v>Ysbyty Brenhinol Gwent / Ysbyty Prifysgol y Faenor</v>
      </c>
      <c r="M381" s="3" t="str">
        <f>VLOOKUP('Programmes (ENG)'!M381, HIDE!$A:$B, 2, FALSE)</f>
        <v>Casnewydd / Cwmbrân</v>
      </c>
      <c r="N381" s="3" t="str">
        <f>VLOOKUP('Programmes (ENG)'!N381,HIDE!G:H, 2, FALSE)</f>
        <v>Llawdriniaeth Gyffredinol</v>
      </c>
      <c r="O381" s="3" t="str">
        <f t="shared" si="31"/>
        <v>/</v>
      </c>
      <c r="P381" s="3" t="str">
        <f>IF('Programmes (ENG)'!P381="","",VLOOKUP('Programmes (ENG)'!P381, HIDE!G:H, 2, FALSE))</f>
        <v>Llawdriniaeth y Colon a'r Rhefr</v>
      </c>
      <c r="Q381" s="3" t="str">
        <f>IF('Programmes (ENG)'!Q381="Supervisor to be Confirmed",VLOOKUP('Programmes (ENG)'!Q381,HIDE!A:B,2,FALSE),IF('Programmes (ENG)'!Q381="","",'Programmes (ENG)'!Q381))</f>
        <v>Mr Usman Khan</v>
      </c>
      <c r="R381" s="3" t="str">
        <f>'Programmes (ENG)'!R381</f>
        <v>F1</v>
      </c>
      <c r="S381" s="10">
        <f>'Programmes (ENG)'!S381</f>
        <v>44537</v>
      </c>
      <c r="T381" s="10">
        <f>'Programmes (ENG)'!T381</f>
        <v>45020</v>
      </c>
      <c r="U381" s="3" t="str">
        <f>VLOOKUP('Programmes (ENG)'!U381,HIDE!A:B,2, FALSE)</f>
        <v>Bwrdd Iechyd Prifysgol Aneurin Bevan</v>
      </c>
      <c r="V381" s="3" t="str">
        <f>VLOOKUP('Programmes (ENG)'!V381, HIDE!$A:$B, 2, FALSE)</f>
        <v>Ysbyty Prifysgol y Faenor</v>
      </c>
      <c r="W381" s="3" t="str">
        <f>VLOOKUP('Programmes (ENG)'!W381, HIDE!$A:$B, 2, FALSE)</f>
        <v>Cwmbrân</v>
      </c>
      <c r="X381" s="3" t="str">
        <f>VLOOKUP('Programmes (ENG)'!X381,HIDE!G:H, 2, FALSE)</f>
        <v>Meddygaeth Gyffredinol (Mewnol)</v>
      </c>
      <c r="Y381" s="3" t="str">
        <f t="shared" si="32"/>
        <v>/</v>
      </c>
      <c r="Z381" s="3" t="str">
        <f>IF('Programmes (ENG)'!Z381="","",VLOOKUP('Programmes (ENG)'!Z381, HIDE!G:H, 2, FALSE))</f>
        <v>Meddygaeth Anadlol</v>
      </c>
      <c r="AA381" s="3" t="str">
        <f>IF('Programmes (ENG)'!AA381="Supervisor to be Confirmed",VLOOKUP('Programmes (ENG)'!AA381,HIDE!A:B,2,FALSE),IF('Programmes (ENG)'!AA381="","",'Programmes (ENG)'!AA381))</f>
        <v>Dr Sara Fairbairn</v>
      </c>
      <c r="AB381" s="3" t="str">
        <f>'Programmes (ENG)'!AB381</f>
        <v>F1</v>
      </c>
      <c r="AC381" s="10">
        <f>'Programmes (ENG)'!AC381</f>
        <v>45021</v>
      </c>
      <c r="AD381" s="10">
        <f>'Programmes (ENG)'!AD381</f>
        <v>45139</v>
      </c>
      <c r="AE381" s="3" t="str">
        <f>VLOOKUP('Programmes (ENG)'!AE381,HIDE!A:B,2, FALSE)</f>
        <v>Bwrdd Iechyd Prifysgol Aneurin Bevan</v>
      </c>
      <c r="AF381" s="3" t="str">
        <f>VLOOKUP('Programmes (ENG)'!AF381, HIDE!$A:$B, 2, FALSE)</f>
        <v>Ysbyty Brenhinol Gwent / Ysbyty Prifysgol y Faenor</v>
      </c>
      <c r="AG381" s="3" t="str">
        <f>VLOOKUP('Programmes (ENG)'!AG381, HIDE!$A:$B, 2, FALSE)</f>
        <v>Casnewydd / Cwmbrân</v>
      </c>
      <c r="AH381" s="3" t="str">
        <f>VLOOKUP('Programmes (ENG)'!AH381,HIDE!G:H, 2, FALSE)</f>
        <v>Llawdriniaeth Gyffredinol</v>
      </c>
      <c r="AI381" s="3" t="str">
        <f t="shared" si="33"/>
        <v>/</v>
      </c>
      <c r="AJ381" s="3" t="str">
        <f>IF('Programmes (ENG)'!AJ381="","",VLOOKUP('Programmes (ENG)'!AJ381, HIDE!G:H, 2, FALSE))</f>
        <v>Llawdriniaeth Gastroberfeddol Uchaf</v>
      </c>
      <c r="AK381" s="3" t="str">
        <f>IF('Programmes (ENG)'!AK381="Supervisor to be Confirmed",VLOOKUP('Programmes (ENG)'!AK381,HIDE!A:B,2,FALSE),IF('Programmes (ENG)'!AK381="","",'Programmes (ENG)'!AK381))</f>
        <v>Prof Ashraf Rasheed</v>
      </c>
      <c r="AL381" s="10">
        <f>IF('Programmes (ENG)'!AL381="", "", 'Programmes (ENG)'!AL381)</f>
        <v>44776</v>
      </c>
      <c r="AM381" s="10">
        <f>IF('Programmes (ENG)'!AM381="", "", 'Programmes (ENG)'!AM381)</f>
        <v>45139</v>
      </c>
      <c r="AN381" s="9" t="str">
        <f>IF('Programmes (ENG)'!AN381="","",VLOOKUP('Programmes (ENG)'!AN381,HIDE!A:B,2,FALSE))</f>
        <v>Bwrdd Iechyd Prifysgol Aneurin Bevan</v>
      </c>
      <c r="AO381" s="39" t="str">
        <f>IF('Programmes (ENG)'!AO381="","",VLOOKUP('Programmes (ENG)'!AO381,HIDE!A:B,2,FALSE))</f>
        <v>Ysbyty Brenhinol Gwent / Ysbyty Neuadd Nevill</v>
      </c>
      <c r="AP381" s="39" t="str">
        <f>IF('Programmes (ENG)'!AP381="","",VLOOKUP('Programmes (ENG)'!AP381,HIDE!$A:$B,2,FALSE))</f>
        <v>Casnewydd / Y Fenni</v>
      </c>
      <c r="AQ381" s="39" t="str">
        <f t="shared" si="34"/>
        <v>,</v>
      </c>
      <c r="AR381" s="44" t="str">
        <f>IF('Programmes (ENG)'!AR381="","",VLOOKUP('Programmes (ENG)'!AR381,HIDE!G:H,2,FALSE))</f>
        <v>Meddygaeth Iechyd Cyhoeddus</v>
      </c>
      <c r="AS381" s="39" t="str">
        <f t="shared" si="35"/>
        <v>(LIFT)</v>
      </c>
      <c r="AT381" s="9" t="str">
        <f>IF('Programmes (ENG)'!AT381="Supervisor to be Confirmed",VLOOKUP('Programmes (ENG)'!AT381,HIDE!A:B,2,FALSE),IF('Programmes (ENG)'!AT381="","",'Programmes (ENG)'!AT381))</f>
        <v>Goruchwyliwr I'w Gadarnhau</v>
      </c>
    </row>
    <row r="382" spans="1:46" s="42" customFormat="1" hidden="1" x14ac:dyDescent="0.25">
      <c r="A382" s="36" t="str">
        <f>'Programmes (ENG)'!A382</f>
        <v>LIFT</v>
      </c>
      <c r="B382" s="3" t="str">
        <f>'Programmes (ENG)'!B382</f>
        <v>FL1/7A6/127c</v>
      </c>
      <c r="C382" s="3" t="str">
        <f>'Programmes (ENG)'!C382</f>
        <v>WAL/FP/127c</v>
      </c>
      <c r="D382" s="3" t="s">
        <v>872</v>
      </c>
      <c r="E382" s="5">
        <f>'Programmes (ENG)'!E382</f>
        <v>1</v>
      </c>
      <c r="F382" s="9" t="str">
        <f t="shared" si="30"/>
        <v>Llawdriniaeth Gyffredinol/Llawdriniaeth Gastroberfeddol Uchaf, Llawdriniaeth Gyffredinol/Llawdriniaeth y Colon a'r Rhefr, Meddygaeth Gyffredinol (Mewnol)/Meddygaeth Anadlol,Meddygaeth Iechyd Cyhoeddus (LIFT)</v>
      </c>
      <c r="G382" s="9" t="str">
        <f>IF('Programmes (ENG)'!G382="Supervisor to be Confirmed",VLOOKUP('Programmes (ENG)'!G382,HIDE!A:B,2,FALSE),IF('Programmes (ENG)'!G382="","",'Programmes (ENG)'!G382))</f>
        <v>Prof Ashraf Rasheed</v>
      </c>
      <c r="H382" s="5" t="str">
        <f>'Programmes (ENG)'!H382</f>
        <v>F1</v>
      </c>
      <c r="I382" s="6">
        <f>'Programmes (ENG)'!I382</f>
        <v>44770</v>
      </c>
      <c r="J382" s="6">
        <f>'Programmes (ENG)'!J382</f>
        <v>44901</v>
      </c>
      <c r="K382" s="36" t="str">
        <f>VLOOKUP('Programmes (ENG)'!K382,HIDE!A:B,2, FALSE)</f>
        <v>Bwrdd Iechyd Prifysgol Aneurin Bevan</v>
      </c>
      <c r="L382" s="36" t="str">
        <f>VLOOKUP('Programmes (ENG)'!L382, HIDE!$A:$B, 2, FALSE)</f>
        <v>Ysbyty Brenhinol Gwent / Ysbyty Prifysgol y Faenor</v>
      </c>
      <c r="M382" s="36" t="str">
        <f>VLOOKUP('Programmes (ENG)'!M382, HIDE!$A:$B, 2, FALSE)</f>
        <v>Casnewydd / Cwmbrân</v>
      </c>
      <c r="N382" s="36" t="str">
        <f>VLOOKUP('Programmes (ENG)'!N382,HIDE!G:H, 2, FALSE)</f>
        <v>Llawdriniaeth Gyffredinol</v>
      </c>
      <c r="O382" s="36" t="str">
        <f t="shared" si="31"/>
        <v>/</v>
      </c>
      <c r="P382" s="36" t="str">
        <f>IF('Programmes (ENG)'!P382="","",VLOOKUP('Programmes (ENG)'!P382, HIDE!G:H, 2, FALSE))</f>
        <v>Llawdriniaeth Gastroberfeddol Uchaf</v>
      </c>
      <c r="Q382" s="3" t="str">
        <f>IF('Programmes (ENG)'!Q382="Supervisor to be Confirmed",VLOOKUP('Programmes (ENG)'!Q382,HIDE!A:B,2,FALSE),IF('Programmes (ENG)'!Q382="","",'Programmes (ENG)'!Q382))</f>
        <v>Prof Ashraf Rasheed</v>
      </c>
      <c r="R382" s="3" t="str">
        <f>'Programmes (ENG)'!R382</f>
        <v>F1</v>
      </c>
      <c r="S382" s="10">
        <f>'Programmes (ENG)'!S382</f>
        <v>44537</v>
      </c>
      <c r="T382" s="10">
        <f>'Programmes (ENG)'!T382</f>
        <v>45020</v>
      </c>
      <c r="U382" s="36" t="str">
        <f>VLOOKUP('Programmes (ENG)'!U382,HIDE!A:B,2, FALSE)</f>
        <v>Bwrdd Iechyd Prifysgol Aneurin Bevan</v>
      </c>
      <c r="V382" s="36" t="str">
        <f>VLOOKUP('Programmes (ENG)'!V382, HIDE!$A:$B, 2, FALSE)</f>
        <v>Ysbyty Brenhinol Gwent / Ysbyty Prifysgol y Faenor</v>
      </c>
      <c r="W382" s="36" t="str">
        <f>VLOOKUP('Programmes (ENG)'!W382, HIDE!$A:$B, 2, FALSE)</f>
        <v>Casnewydd / Cwmbrân</v>
      </c>
      <c r="X382" s="36" t="str">
        <f>VLOOKUP('Programmes (ENG)'!X382,HIDE!G:H, 2, FALSE)</f>
        <v>Llawdriniaeth Gyffredinol</v>
      </c>
      <c r="Y382" s="36" t="str">
        <f t="shared" si="32"/>
        <v>/</v>
      </c>
      <c r="Z382" s="36" t="str">
        <f>IF('Programmes (ENG)'!Z382="","",VLOOKUP('Programmes (ENG)'!Z382, HIDE!G:H, 2, FALSE))</f>
        <v>Llawdriniaeth y Colon a'r Rhefr</v>
      </c>
      <c r="AA382" s="3" t="str">
        <f>IF('Programmes (ENG)'!AA382="Supervisor to be Confirmed",VLOOKUP('Programmes (ENG)'!AA382,HIDE!A:B,2,FALSE),IF('Programmes (ENG)'!AA382="","",'Programmes (ENG)'!AA382))</f>
        <v>Mr Usman Khan</v>
      </c>
      <c r="AB382" s="3" t="str">
        <f>'Programmes (ENG)'!AB382</f>
        <v>F1</v>
      </c>
      <c r="AC382" s="10">
        <f>'Programmes (ENG)'!AC382</f>
        <v>45021</v>
      </c>
      <c r="AD382" s="10">
        <f>'Programmes (ENG)'!AD382</f>
        <v>45139</v>
      </c>
      <c r="AE382" s="36" t="str">
        <f>VLOOKUP('Programmes (ENG)'!AE382,HIDE!A:B,2, FALSE)</f>
        <v>Bwrdd Iechyd Prifysgol Aneurin Bevan</v>
      </c>
      <c r="AF382" s="36" t="str">
        <f>VLOOKUP('Programmes (ENG)'!AF382, HIDE!$A:$B, 2, FALSE)</f>
        <v>Ysbyty Prifysgol y Faenor</v>
      </c>
      <c r="AG382" s="36" t="str">
        <f>VLOOKUP('Programmes (ENG)'!AG382, HIDE!$A:$B, 2, FALSE)</f>
        <v>Cwmbrân</v>
      </c>
      <c r="AH382" s="36" t="str">
        <f>VLOOKUP('Programmes (ENG)'!AH382,HIDE!G:H, 2, FALSE)</f>
        <v>Meddygaeth Gyffredinol (Mewnol)</v>
      </c>
      <c r="AI382" s="36" t="str">
        <f t="shared" si="33"/>
        <v>/</v>
      </c>
      <c r="AJ382" s="36" t="str">
        <f>IF('Programmes (ENG)'!AJ382="","",VLOOKUP('Programmes (ENG)'!AJ382, HIDE!G:H, 2, FALSE))</f>
        <v>Meddygaeth Anadlol</v>
      </c>
      <c r="AK382" s="3" t="str">
        <f>IF('Programmes (ENG)'!AK382="Supervisor to be Confirmed",VLOOKUP('Programmes (ENG)'!AK382,HIDE!A:B,2,FALSE),IF('Programmes (ENG)'!AK382="","",'Programmes (ENG)'!AK382))</f>
        <v>Dr Sara Fairbairn</v>
      </c>
      <c r="AL382" s="10">
        <f>IF('Programmes (ENG)'!AL382="", "", 'Programmes (ENG)'!AL382)</f>
        <v>44776</v>
      </c>
      <c r="AM382" s="10">
        <f>IF('Programmes (ENG)'!AM382="", "", 'Programmes (ENG)'!AM382)</f>
        <v>45139</v>
      </c>
      <c r="AN382" s="39" t="str">
        <f>IF('Programmes (ENG)'!AN382="","",VLOOKUP('Programmes (ENG)'!AN382,HIDE!A:B,2,FALSE))</f>
        <v>Bwrdd Iechyd Prifysgol Aneurin Bevan</v>
      </c>
      <c r="AO382" s="39" t="str">
        <f>IF('Programmes (ENG)'!AO382="","",VLOOKUP('Programmes (ENG)'!AO382,HIDE!A:B,2,FALSE))</f>
        <v>Ysbyty Brenhinol Gwent / Ysbyty Neuadd Nevill</v>
      </c>
      <c r="AP382" s="39" t="str">
        <f>IF('Programmes (ENG)'!AP382="","",VLOOKUP('Programmes (ENG)'!AP382,HIDE!$A:$B,2,FALSE))</f>
        <v>Casnewydd / Y Fenni</v>
      </c>
      <c r="AQ382" s="39" t="str">
        <f t="shared" si="34"/>
        <v>,</v>
      </c>
      <c r="AR382" s="44" t="str">
        <f>IF('Programmes (ENG)'!AR382="","",VLOOKUP('Programmes (ENG)'!AR382,HIDE!G:H,2,FALSE))</f>
        <v>Meddygaeth Iechyd Cyhoeddus</v>
      </c>
      <c r="AS382" s="39" t="str">
        <f t="shared" si="35"/>
        <v>(LIFT)</v>
      </c>
      <c r="AT382" s="9" t="str">
        <f>IF('Programmes (ENG)'!AT382="Supervisor to be Confirmed",VLOOKUP('Programmes (ENG)'!AT382,HIDE!A:B,2,FALSE),IF('Programmes (ENG)'!AT382="","",'Programmes (ENG)'!AT382))</f>
        <v>Goruchwyliwr I'w Gadarnhau</v>
      </c>
    </row>
    <row r="383" spans="1:46" s="42" customFormat="1" hidden="1" x14ac:dyDescent="0.25">
      <c r="A383" s="36" t="str">
        <f>'Programmes (ENG)'!A383</f>
        <v>LIFT</v>
      </c>
      <c r="B383" s="3" t="str">
        <f>'Programmes (ENG)'!B383</f>
        <v>FL1/7A1W/128a</v>
      </c>
      <c r="C383" s="3" t="str">
        <f>'Programmes (ENG)'!C383</f>
        <v>WAL/FP/128a</v>
      </c>
      <c r="D383" s="3" t="s">
        <v>872</v>
      </c>
      <c r="E383" s="5">
        <f>'Programmes (ENG)'!E383</f>
        <v>1</v>
      </c>
      <c r="F383" s="9" t="str">
        <f t="shared" ref="F383:F412" si="36">CONCATENATE(N383,O383,P383,", ",X383,Y383,Z383,", ",AH383,AI383,AJ383, AQ383, AR383, " ", AS383)</f>
        <v>Wroleg, Meddygaeth Gyffredinol (Mewnol)/Gastroenteroleg, Pediatreg,Iechyd Rhywiol ac Atgenhedlol cymunedol (LIFT)</v>
      </c>
      <c r="G383" s="9" t="str">
        <f>IF('Programmes (ENG)'!G383="Supervisor to be Confirmed",VLOOKUP('Programmes (ENG)'!G383,HIDE!A:B,2,FALSE),IF('Programmes (ENG)'!G383="","",'Programmes (ENG)'!G383))</f>
        <v xml:space="preserve">Mr Kyriacos Alexandrou </v>
      </c>
      <c r="H383" s="5" t="str">
        <f>'Programmes (ENG)'!H383</f>
        <v>F1</v>
      </c>
      <c r="I383" s="6">
        <f>'Programmes (ENG)'!I383</f>
        <v>44770</v>
      </c>
      <c r="J383" s="6">
        <f>'Programmes (ENG)'!J383</f>
        <v>44901</v>
      </c>
      <c r="K383" s="36" t="str">
        <f>VLOOKUP('Programmes (ENG)'!K383,HIDE!A:B,2, FALSE)</f>
        <v>Bwrdd Iechyd Prifysgol Betsi Cadwaladr</v>
      </c>
      <c r="L383" s="36" t="str">
        <f>VLOOKUP('Programmes (ENG)'!L383, HIDE!$A:$B, 2, FALSE)</f>
        <v>Ysbyty Gwynedd</v>
      </c>
      <c r="M383" s="36" t="str">
        <f>VLOOKUP('Programmes (ENG)'!M383, HIDE!$A:$B, 2, FALSE)</f>
        <v>Bangor</v>
      </c>
      <c r="N383" s="36" t="str">
        <f>VLOOKUP('Programmes (ENG)'!N383,HIDE!G:H, 2, FALSE)</f>
        <v>Wroleg</v>
      </c>
      <c r="O383" s="36" t="str">
        <f t="shared" ref="O383:O412" si="37">IF(P383="", "", "/")</f>
        <v/>
      </c>
      <c r="P383" s="36" t="str">
        <f>IF('Programmes (ENG)'!P383="","",VLOOKUP('Programmes (ENG)'!P383, HIDE!G:H, 2, FALSE))</f>
        <v/>
      </c>
      <c r="Q383" s="3" t="str">
        <f>IF('Programmes (ENG)'!Q383="Supervisor to be Confirmed",VLOOKUP('Programmes (ENG)'!Q383,HIDE!A:B,2,FALSE),IF('Programmes (ENG)'!Q383="","",'Programmes (ENG)'!Q383))</f>
        <v xml:space="preserve">Mr Kyriacos Alexandrou </v>
      </c>
      <c r="R383" s="3" t="str">
        <f>'Programmes (ENG)'!R383</f>
        <v>F1</v>
      </c>
      <c r="S383" s="10">
        <f>'Programmes (ENG)'!S383</f>
        <v>44537</v>
      </c>
      <c r="T383" s="10">
        <f>'Programmes (ENG)'!T383</f>
        <v>45020</v>
      </c>
      <c r="U383" s="36" t="str">
        <f>VLOOKUP('Programmes (ENG)'!U383,HIDE!A:B,2, FALSE)</f>
        <v>Bwrdd Iechyd Prifysgol Betsi Cadwaladr</v>
      </c>
      <c r="V383" s="36" t="str">
        <f>VLOOKUP('Programmes (ENG)'!V383, HIDE!$A:$B, 2, FALSE)</f>
        <v>Ysbyty Gwynedd</v>
      </c>
      <c r="W383" s="36" t="str">
        <f>VLOOKUP('Programmes (ENG)'!W383, HIDE!$A:$B, 2, FALSE)</f>
        <v>Bangor</v>
      </c>
      <c r="X383" s="36" t="str">
        <f>VLOOKUP('Programmes (ENG)'!X383,HIDE!G:H, 2, FALSE)</f>
        <v>Meddygaeth Gyffredinol (Mewnol)</v>
      </c>
      <c r="Y383" s="36" t="str">
        <f t="shared" ref="Y383:Y412" si="38">IF(Z383="", "", "/")</f>
        <v>/</v>
      </c>
      <c r="Z383" s="36" t="str">
        <f>IF('Programmes (ENG)'!Z383="","",VLOOKUP('Programmes (ENG)'!Z383, HIDE!G:H, 2, FALSE))</f>
        <v>Gastroenteroleg</v>
      </c>
      <c r="AA383" s="3" t="str">
        <f>IF('Programmes (ENG)'!AA383="Supervisor to be Confirmed",VLOOKUP('Programmes (ENG)'!AA383,HIDE!A:B,2,FALSE),IF('Programmes (ENG)'!AA383="","",'Programmes (ENG)'!AA383))</f>
        <v xml:space="preserve">Dr Jonathan Sutton </v>
      </c>
      <c r="AB383" s="3" t="str">
        <f>'Programmes (ENG)'!AB383</f>
        <v>F1</v>
      </c>
      <c r="AC383" s="10">
        <f>'Programmes (ENG)'!AC383</f>
        <v>45021</v>
      </c>
      <c r="AD383" s="10">
        <f>'Programmes (ENG)'!AD383</f>
        <v>45139</v>
      </c>
      <c r="AE383" s="36" t="str">
        <f>VLOOKUP('Programmes (ENG)'!AE383,HIDE!A:B,2, FALSE)</f>
        <v>Bwrdd Iechyd Prifysgol Betsi Cadwaladr</v>
      </c>
      <c r="AF383" s="36" t="str">
        <f>VLOOKUP('Programmes (ENG)'!AF383, HIDE!$A:$B, 2, FALSE)</f>
        <v>Ysbyty Gwynedd</v>
      </c>
      <c r="AG383" s="36" t="str">
        <f>VLOOKUP('Programmes (ENG)'!AG383, HIDE!$A:$B, 2, FALSE)</f>
        <v>Bangor</v>
      </c>
      <c r="AH383" s="36" t="str">
        <f>VLOOKUP('Programmes (ENG)'!AH383,HIDE!G:H, 2, FALSE)</f>
        <v>Pediatreg</v>
      </c>
      <c r="AI383" s="36" t="str">
        <f t="shared" ref="AI383:AI412" si="39">IF(AJ383="", "", "/")</f>
        <v/>
      </c>
      <c r="AJ383" s="36" t="str">
        <f>IF('Programmes (ENG)'!AJ383="","",VLOOKUP('Programmes (ENG)'!AJ383, HIDE!G:H, 2, FALSE))</f>
        <v/>
      </c>
      <c r="AK383" s="3" t="str">
        <f>IF('Programmes (ENG)'!AK383="Supervisor to be Confirmed",VLOOKUP('Programmes (ENG)'!AK383,HIDE!A:B,2,FALSE),IF('Programmes (ENG)'!AK383="","",'Programmes (ENG)'!AK383))</f>
        <v>Dr Manohar Joishy</v>
      </c>
      <c r="AL383" s="10">
        <f>IF('Programmes (ENG)'!AL383="", "", 'Programmes (ENG)'!AL383)</f>
        <v>44776</v>
      </c>
      <c r="AM383" s="10">
        <f>IF('Programmes (ENG)'!AM383="", "", 'Programmes (ENG)'!AM383)</f>
        <v>45139</v>
      </c>
      <c r="AN383" s="39" t="str">
        <f>IF('Programmes (ENG)'!AN383="","",VLOOKUP('Programmes (ENG)'!AN383,HIDE!A:B,2,FALSE))</f>
        <v>Bwrdd Iechyd Prifysgol Betsi Cadwaladr</v>
      </c>
      <c r="AO383" s="39" t="str">
        <f>IF('Programmes (ENG)'!AO383="","",VLOOKUP('Programmes (ENG)'!AO383,HIDE!A:B,2,FALSE))</f>
        <v>Ysbyty Gwynedd</v>
      </c>
      <c r="AP383" s="39" t="str">
        <f>IF('Programmes (ENG)'!AP383="","",VLOOKUP('Programmes (ENG)'!AP383,HIDE!$A:$B,2,FALSE))</f>
        <v>Bangor</v>
      </c>
      <c r="AQ383" s="39" t="str">
        <f t="shared" ref="AQ383:AQ412" si="40">IF(AR383="", "", ",")</f>
        <v>,</v>
      </c>
      <c r="AR383" s="39" t="str">
        <f>IF('Programmes (ENG)'!AR383="","",VLOOKUP('Programmes (ENG)'!AR383,HIDE!G:H,2,FALSE))</f>
        <v>Iechyd Rhywiol ac Atgenhedlol cymunedol</v>
      </c>
      <c r="AS383" s="39" t="str">
        <f t="shared" ref="AS383:AS412" si="41">IF(AR383="", "", "(LIFT)")</f>
        <v>(LIFT)</v>
      </c>
      <c r="AT383" s="9" t="str">
        <f>IF('Programmes (ENG)'!AT383="Supervisor to be Confirmed",VLOOKUP('Programmes (ENG)'!AT383,HIDE!A:B,2,FALSE),IF('Programmes (ENG)'!AT383="","",'Programmes (ENG)'!AT383))</f>
        <v>Dr Ushan Andrady</v>
      </c>
    </row>
    <row r="384" spans="1:46" s="42" customFormat="1" hidden="1" x14ac:dyDescent="0.25">
      <c r="A384" s="36" t="str">
        <f>'Programmes (ENG)'!A384</f>
        <v>LIFT</v>
      </c>
      <c r="B384" s="3" t="str">
        <f>'Programmes (ENG)'!B384</f>
        <v>FL1/7A1W/128b</v>
      </c>
      <c r="C384" s="3" t="str">
        <f>'Programmes (ENG)'!C384</f>
        <v>WAL/FP/128b</v>
      </c>
      <c r="D384" s="3" t="s">
        <v>872</v>
      </c>
      <c r="E384" s="5">
        <f>'Programmes (ENG)'!E384</f>
        <v>1</v>
      </c>
      <c r="F384" s="9" t="str">
        <f t="shared" si="36"/>
        <v>Pediatreg, Wroleg, Meddygaeth Gyffredinol (Mewnol)/Gastroenteroleg,Ymarfer Cyffredinol (LIFT)</v>
      </c>
      <c r="G384" s="9" t="str">
        <f>IF('Programmes (ENG)'!G384="Supervisor to be Confirmed",VLOOKUP('Programmes (ENG)'!G384,HIDE!A:B,2,FALSE),IF('Programmes (ENG)'!G384="","",'Programmes (ENG)'!G384))</f>
        <v>Dr Hayley Jones</v>
      </c>
      <c r="H384" s="5" t="str">
        <f>'Programmes (ENG)'!H384</f>
        <v>F1</v>
      </c>
      <c r="I384" s="6">
        <f>'Programmes (ENG)'!I384</f>
        <v>44770</v>
      </c>
      <c r="J384" s="6">
        <f>'Programmes (ENG)'!J384</f>
        <v>44901</v>
      </c>
      <c r="K384" s="36" t="str">
        <f>VLOOKUP('Programmes (ENG)'!K384,HIDE!A:B,2, FALSE)</f>
        <v>Bwrdd Iechyd Prifysgol Betsi Cadwaladr</v>
      </c>
      <c r="L384" s="36" t="str">
        <f>VLOOKUP('Programmes (ENG)'!L384, HIDE!$A:$B, 2, FALSE)</f>
        <v>Ysbyty Gwynedd</v>
      </c>
      <c r="M384" s="36" t="str">
        <f>VLOOKUP('Programmes (ENG)'!M384, HIDE!$A:$B, 2, FALSE)</f>
        <v>Bangor</v>
      </c>
      <c r="N384" s="36" t="str">
        <f>VLOOKUP('Programmes (ENG)'!N384,HIDE!G:H, 2, FALSE)</f>
        <v>Pediatreg</v>
      </c>
      <c r="O384" s="36" t="str">
        <f t="shared" si="37"/>
        <v/>
      </c>
      <c r="P384" s="36" t="str">
        <f>IF('Programmes (ENG)'!P384="","",VLOOKUP('Programmes (ENG)'!P384, HIDE!G:H, 2, FALSE))</f>
        <v/>
      </c>
      <c r="Q384" s="3" t="str">
        <f>IF('Programmes (ENG)'!Q384="Supervisor to be Confirmed",VLOOKUP('Programmes (ENG)'!Q384,HIDE!A:B,2,FALSE),IF('Programmes (ENG)'!Q384="","",'Programmes (ENG)'!Q384))</f>
        <v>Dr Manohar Joishy</v>
      </c>
      <c r="R384" s="3" t="str">
        <f>'Programmes (ENG)'!R384</f>
        <v>F1</v>
      </c>
      <c r="S384" s="10">
        <f>'Programmes (ENG)'!S384</f>
        <v>44537</v>
      </c>
      <c r="T384" s="10">
        <f>'Programmes (ENG)'!T384</f>
        <v>45020</v>
      </c>
      <c r="U384" s="36" t="str">
        <f>VLOOKUP('Programmes (ENG)'!U384,HIDE!A:B,2, FALSE)</f>
        <v>Bwrdd Iechyd Prifysgol Betsi Cadwaladr</v>
      </c>
      <c r="V384" s="36" t="str">
        <f>VLOOKUP('Programmes (ENG)'!V384, HIDE!$A:$B, 2, FALSE)</f>
        <v>Ysbyty Gwynedd</v>
      </c>
      <c r="W384" s="36" t="str">
        <f>VLOOKUP('Programmes (ENG)'!W384, HIDE!$A:$B, 2, FALSE)</f>
        <v>Bangor</v>
      </c>
      <c r="X384" s="36" t="str">
        <f>VLOOKUP('Programmes (ENG)'!X384,HIDE!G:H, 2, FALSE)</f>
        <v>Wroleg</v>
      </c>
      <c r="Y384" s="36" t="str">
        <f t="shared" si="38"/>
        <v/>
      </c>
      <c r="Z384" s="36" t="str">
        <f>IF('Programmes (ENG)'!Z384="","",VLOOKUP('Programmes (ENG)'!Z384, HIDE!G:H, 2, FALSE))</f>
        <v/>
      </c>
      <c r="AA384" s="3" t="str">
        <f>IF('Programmes (ENG)'!AA384="Supervisor to be Confirmed",VLOOKUP('Programmes (ENG)'!AA384,HIDE!A:B,2,FALSE),IF('Programmes (ENG)'!AA384="","",'Programmes (ENG)'!AA384))</f>
        <v xml:space="preserve">Mr Kyriacos Alexandrou </v>
      </c>
      <c r="AB384" s="3" t="str">
        <f>'Programmes (ENG)'!AB384</f>
        <v>F1</v>
      </c>
      <c r="AC384" s="10">
        <f>'Programmes (ENG)'!AC384</f>
        <v>45021</v>
      </c>
      <c r="AD384" s="10">
        <f>'Programmes (ENG)'!AD384</f>
        <v>45139</v>
      </c>
      <c r="AE384" s="36" t="str">
        <f>VLOOKUP('Programmes (ENG)'!AE384,HIDE!A:B,2, FALSE)</f>
        <v>Bwrdd Iechyd Prifysgol Betsi Cadwaladr</v>
      </c>
      <c r="AF384" s="36" t="str">
        <f>VLOOKUP('Programmes (ENG)'!AF384, HIDE!$A:$B, 2, FALSE)</f>
        <v>Ysbyty Gwynedd</v>
      </c>
      <c r="AG384" s="36" t="str">
        <f>VLOOKUP('Programmes (ENG)'!AG384, HIDE!$A:$B, 2, FALSE)</f>
        <v>Bangor</v>
      </c>
      <c r="AH384" s="36" t="str">
        <f>VLOOKUP('Programmes (ENG)'!AH384,HIDE!G:H, 2, FALSE)</f>
        <v>Meddygaeth Gyffredinol (Mewnol)</v>
      </c>
      <c r="AI384" s="36" t="str">
        <f t="shared" si="39"/>
        <v>/</v>
      </c>
      <c r="AJ384" s="36" t="str">
        <f>IF('Programmes (ENG)'!AJ384="","",VLOOKUP('Programmes (ENG)'!AJ384, HIDE!G:H, 2, FALSE))</f>
        <v>Gastroenteroleg</v>
      </c>
      <c r="AK384" s="3" t="str">
        <f>IF('Programmes (ENG)'!AK384="Supervisor to be Confirmed",VLOOKUP('Programmes (ENG)'!AK384,HIDE!A:B,2,FALSE),IF('Programmes (ENG)'!AK384="","",'Programmes (ENG)'!AK384))</f>
        <v xml:space="preserve">Dr Jonathan Sutton </v>
      </c>
      <c r="AL384" s="10">
        <f>IF('Programmes (ENG)'!AL384="", "", 'Programmes (ENG)'!AL384)</f>
        <v>44776</v>
      </c>
      <c r="AM384" s="10">
        <f>IF('Programmes (ENG)'!AM384="", "", 'Programmes (ENG)'!AM384)</f>
        <v>45139</v>
      </c>
      <c r="AN384" s="39" t="str">
        <f>IF('Programmes (ENG)'!AN384="","",VLOOKUP('Programmes (ENG)'!AN384,HIDE!A:B,2,FALSE))</f>
        <v>Bwrdd Iechyd Prifysgol Betsi Cadwaladr</v>
      </c>
      <c r="AO384" s="39" t="str">
        <f>IF('Programmes (ENG)'!AO384="","",VLOOKUP('Programmes (ENG)'!AO384,HIDE!A:B,2,FALSE))</f>
        <v>Meddygfa Bron Meirion</v>
      </c>
      <c r="AP384" s="39" t="str">
        <f>IF('Programmes (ENG)'!AP384="","",VLOOKUP('Programmes (ENG)'!AP384,HIDE!$A:$B,2,FALSE))</f>
        <v>Penrhyndeudraeth</v>
      </c>
      <c r="AQ384" s="39" t="str">
        <f t="shared" si="40"/>
        <v>,</v>
      </c>
      <c r="AR384" s="39" t="str">
        <f>IF('Programmes (ENG)'!AR384="","",VLOOKUP('Programmes (ENG)'!AR384,HIDE!G:H,2,FALSE))</f>
        <v>Ymarfer Cyffredinol</v>
      </c>
      <c r="AS384" s="39" t="str">
        <f t="shared" si="41"/>
        <v>(LIFT)</v>
      </c>
      <c r="AT384" s="9" t="str">
        <f>IF('Programmes (ENG)'!AT384="Supervisor to be Confirmed",VLOOKUP('Programmes (ENG)'!AT384,HIDE!A:B,2,FALSE),IF('Programmes (ENG)'!AT384="","",'Programmes (ENG)'!AT384))</f>
        <v>Dr Hayley Jones</v>
      </c>
    </row>
    <row r="385" spans="1:46" s="42" customFormat="1" hidden="1" x14ac:dyDescent="0.25">
      <c r="A385" s="36" t="str">
        <f>'Programmes (ENG)'!A385</f>
        <v>LIFT</v>
      </c>
      <c r="B385" s="3" t="str">
        <f>'Programmes (ENG)'!B385</f>
        <v>FL1/7A1W/128c</v>
      </c>
      <c r="C385" s="3" t="str">
        <f>'Programmes (ENG)'!C385</f>
        <v>WAL/FP/128c</v>
      </c>
      <c r="D385" s="3" t="s">
        <v>872</v>
      </c>
      <c r="E385" s="5">
        <f>'Programmes (ENG)'!E385</f>
        <v>1</v>
      </c>
      <c r="F385" s="9" t="str">
        <f t="shared" si="36"/>
        <v>Meddygaeth Gyffredinol (Mewnol)/Gastroenteroleg, Pediatreg, Wroleg,Radioleg Glinigol (LIFT)</v>
      </c>
      <c r="G385" s="9" t="str">
        <f>IF('Programmes (ENG)'!G385="Supervisor to be Confirmed",VLOOKUP('Programmes (ENG)'!G385,HIDE!A:B,2,FALSE),IF('Programmes (ENG)'!G385="","",'Programmes (ENG)'!G385))</f>
        <v xml:space="preserve">Dr Jonathan Sutton </v>
      </c>
      <c r="H385" s="5" t="str">
        <f>'Programmes (ENG)'!H385</f>
        <v>F1</v>
      </c>
      <c r="I385" s="6">
        <f>'Programmes (ENG)'!I385</f>
        <v>44770</v>
      </c>
      <c r="J385" s="6">
        <f>'Programmes (ENG)'!J385</f>
        <v>44901</v>
      </c>
      <c r="K385" s="36" t="str">
        <f>VLOOKUP('Programmes (ENG)'!K385,HIDE!A:B,2, FALSE)</f>
        <v>Bwrdd Iechyd Prifysgol Betsi Cadwaladr</v>
      </c>
      <c r="L385" s="36" t="str">
        <f>VLOOKUP('Programmes (ENG)'!L385, HIDE!$A:$B, 2, FALSE)</f>
        <v>Ysbyty Gwynedd</v>
      </c>
      <c r="M385" s="36" t="str">
        <f>VLOOKUP('Programmes (ENG)'!M385, HIDE!$A:$B, 2, FALSE)</f>
        <v>Bangor</v>
      </c>
      <c r="N385" s="36" t="str">
        <f>VLOOKUP('Programmes (ENG)'!N385,HIDE!G:H, 2, FALSE)</f>
        <v>Meddygaeth Gyffredinol (Mewnol)</v>
      </c>
      <c r="O385" s="36" t="str">
        <f t="shared" si="37"/>
        <v>/</v>
      </c>
      <c r="P385" s="36" t="str">
        <f>IF('Programmes (ENG)'!P385="","",VLOOKUP('Programmes (ENG)'!P385, HIDE!G:H, 2, FALSE))</f>
        <v>Gastroenteroleg</v>
      </c>
      <c r="Q385" s="3" t="str">
        <f>IF('Programmes (ENG)'!Q385="Supervisor to be Confirmed",VLOOKUP('Programmes (ENG)'!Q385,HIDE!A:B,2,FALSE),IF('Programmes (ENG)'!Q385="","",'Programmes (ENG)'!Q385))</f>
        <v xml:space="preserve">Dr Jonathan Sutton </v>
      </c>
      <c r="R385" s="3" t="str">
        <f>'Programmes (ENG)'!R385</f>
        <v>F1</v>
      </c>
      <c r="S385" s="10">
        <f>'Programmes (ENG)'!S385</f>
        <v>44537</v>
      </c>
      <c r="T385" s="10">
        <f>'Programmes (ENG)'!T385</f>
        <v>45020</v>
      </c>
      <c r="U385" s="36" t="str">
        <f>VLOOKUP('Programmes (ENG)'!U385,HIDE!A:B,2, FALSE)</f>
        <v>Bwrdd Iechyd Prifysgol Betsi Cadwaladr</v>
      </c>
      <c r="V385" s="36" t="str">
        <f>VLOOKUP('Programmes (ENG)'!V385, HIDE!$A:$B, 2, FALSE)</f>
        <v>Ysbyty Gwynedd</v>
      </c>
      <c r="W385" s="36" t="str">
        <f>VLOOKUP('Programmes (ENG)'!W385, HIDE!$A:$B, 2, FALSE)</f>
        <v>Bangor</v>
      </c>
      <c r="X385" s="36" t="str">
        <f>VLOOKUP('Programmes (ENG)'!X385,HIDE!G:H, 2, FALSE)</f>
        <v>Pediatreg</v>
      </c>
      <c r="Y385" s="36" t="str">
        <f t="shared" si="38"/>
        <v/>
      </c>
      <c r="Z385" s="36" t="str">
        <f>IF('Programmes (ENG)'!Z385="","",VLOOKUP('Programmes (ENG)'!Z385, HIDE!G:H, 2, FALSE))</f>
        <v/>
      </c>
      <c r="AA385" s="3" t="str">
        <f>IF('Programmes (ENG)'!AA385="Supervisor to be Confirmed",VLOOKUP('Programmes (ENG)'!AA385,HIDE!A:B,2,FALSE),IF('Programmes (ENG)'!AA385="","",'Programmes (ENG)'!AA385))</f>
        <v>Dr Manohar Joishy</v>
      </c>
      <c r="AB385" s="3" t="str">
        <f>'Programmes (ENG)'!AB385</f>
        <v>F1</v>
      </c>
      <c r="AC385" s="10">
        <f>'Programmes (ENG)'!AC385</f>
        <v>45021</v>
      </c>
      <c r="AD385" s="10">
        <f>'Programmes (ENG)'!AD385</f>
        <v>45139</v>
      </c>
      <c r="AE385" s="36" t="str">
        <f>VLOOKUP('Programmes (ENG)'!AE385,HIDE!A:B,2, FALSE)</f>
        <v>Bwrdd Iechyd Prifysgol Betsi Cadwaladr</v>
      </c>
      <c r="AF385" s="36" t="str">
        <f>VLOOKUP('Programmes (ENG)'!AF385, HIDE!$A:$B, 2, FALSE)</f>
        <v>Ysbyty Gwynedd</v>
      </c>
      <c r="AG385" s="36" t="str">
        <f>VLOOKUP('Programmes (ENG)'!AG385, HIDE!$A:$B, 2, FALSE)</f>
        <v>Bangor</v>
      </c>
      <c r="AH385" s="36" t="str">
        <f>VLOOKUP('Programmes (ENG)'!AH385,HIDE!G:H, 2, FALSE)</f>
        <v>Wroleg</v>
      </c>
      <c r="AI385" s="36" t="str">
        <f t="shared" si="39"/>
        <v/>
      </c>
      <c r="AJ385" s="36" t="str">
        <f>IF('Programmes (ENG)'!AJ385="","",VLOOKUP('Programmes (ENG)'!AJ385, HIDE!G:H, 2, FALSE))</f>
        <v/>
      </c>
      <c r="AK385" s="3" t="str">
        <f>IF('Programmes (ENG)'!AK385="Supervisor to be Confirmed",VLOOKUP('Programmes (ENG)'!AK385,HIDE!A:B,2,FALSE),IF('Programmes (ENG)'!AK385="","",'Programmes (ENG)'!AK385))</f>
        <v xml:space="preserve">Mr Kyriacos Alexandrou </v>
      </c>
      <c r="AL385" s="10">
        <f>IF('Programmes (ENG)'!AL385="", "", 'Programmes (ENG)'!AL385)</f>
        <v>44776</v>
      </c>
      <c r="AM385" s="10">
        <f>IF('Programmes (ENG)'!AM385="", "", 'Programmes (ENG)'!AM385)</f>
        <v>45139</v>
      </c>
      <c r="AN385" s="39" t="str">
        <f>IF('Programmes (ENG)'!AN385="","",VLOOKUP('Programmes (ENG)'!AN385,HIDE!A:B,2,FALSE))</f>
        <v>Bwrdd Iechyd Prifysgol Betsi Cadwaladr</v>
      </c>
      <c r="AO385" s="39" t="str">
        <f>IF('Programmes (ENG)'!AO385="","",VLOOKUP('Programmes (ENG)'!AO385,HIDE!A:B,2,FALSE))</f>
        <v>Ysbyty Gwynedd</v>
      </c>
      <c r="AP385" s="39" t="str">
        <f>IF('Programmes (ENG)'!AP385="","",VLOOKUP('Programmes (ENG)'!AP385,HIDE!$A:$B,2,FALSE))</f>
        <v>Bangor</v>
      </c>
      <c r="AQ385" s="39" t="str">
        <f t="shared" si="40"/>
        <v>,</v>
      </c>
      <c r="AR385" s="39" t="str">
        <f>IF('Programmes (ENG)'!AR385="","",VLOOKUP('Programmes (ENG)'!AR385,HIDE!G:H,2,FALSE))</f>
        <v>Radioleg Glinigol</v>
      </c>
      <c r="AS385" s="39" t="str">
        <f t="shared" si="41"/>
        <v>(LIFT)</v>
      </c>
      <c r="AT385" s="9" t="str">
        <f>IF('Programmes (ENG)'!AT385="Supervisor to be Confirmed",VLOOKUP('Programmes (ENG)'!AT385,HIDE!A:B,2,FALSE),IF('Programmes (ENG)'!AT385="","",'Programmes (ENG)'!AT385))</f>
        <v>Dr Hugh Godfrey</v>
      </c>
    </row>
    <row r="386" spans="1:46" s="42" customFormat="1" hidden="1" x14ac:dyDescent="0.25">
      <c r="A386" s="36" t="str">
        <f>'Programmes (ENG)'!A386</f>
        <v>LIFT</v>
      </c>
      <c r="B386" s="3" t="str">
        <f>'Programmes (ENG)'!B386</f>
        <v>FL1/7A1C/129a</v>
      </c>
      <c r="C386" s="3" t="str">
        <f>'Programmes (ENG)'!C386</f>
        <v>WAL/FP/129a</v>
      </c>
      <c r="D386" s="3" t="s">
        <v>872</v>
      </c>
      <c r="E386" s="5">
        <f>'Programmes (ENG)'!E386</f>
        <v>1</v>
      </c>
      <c r="F386" s="9" t="str">
        <f t="shared" si="36"/>
        <v>Meddygaeth Gyffredinol (Mewnol)/Meddygaeth Anadlol, Llawdriniaeth Gyffredinol, Meddygaeth Gyffredinol (Mewnol)/Meddygaeth Geriatreg,Ymarfer Cyffredinol (LIFT)</v>
      </c>
      <c r="G386" s="9" t="str">
        <f>IF('Programmes (ENG)'!G386="Supervisor to be Confirmed",VLOOKUP('Programmes (ENG)'!G386,HIDE!A:B,2,FALSE),IF('Programmes (ENG)'!G386="","",'Programmes (ENG)'!G386))</f>
        <v>Dr Eve Blakemore</v>
      </c>
      <c r="H386" s="5" t="str">
        <f>'Programmes (ENG)'!H386</f>
        <v>F1</v>
      </c>
      <c r="I386" s="6">
        <f>'Programmes (ENG)'!I386</f>
        <v>44770</v>
      </c>
      <c r="J386" s="6">
        <f>'Programmes (ENG)'!J386</f>
        <v>44901</v>
      </c>
      <c r="K386" s="36" t="str">
        <f>VLOOKUP('Programmes (ENG)'!K386,HIDE!A:B,2, FALSE)</f>
        <v>Bwrdd Iechyd Prifysgol Betsi Cadwaladr</v>
      </c>
      <c r="L386" s="36" t="str">
        <f>VLOOKUP('Programmes (ENG)'!L386, HIDE!$A:$B, 2, FALSE)</f>
        <v>Ysbyty Glan Clwyd</v>
      </c>
      <c r="M386" s="36" t="str">
        <f>VLOOKUP('Programmes (ENG)'!M386, HIDE!$A:$B, 2, FALSE)</f>
        <v>Rhyl</v>
      </c>
      <c r="N386" s="36" t="str">
        <f>VLOOKUP('Programmes (ENG)'!N386,HIDE!G:H, 2, FALSE)</f>
        <v>Meddygaeth Gyffredinol (Mewnol)</v>
      </c>
      <c r="O386" s="36" t="str">
        <f t="shared" si="37"/>
        <v>/</v>
      </c>
      <c r="P386" s="36" t="str">
        <f>IF('Programmes (ENG)'!P386="","",VLOOKUP('Programmes (ENG)'!P386, HIDE!G:H, 2, FALSE))</f>
        <v>Meddygaeth Anadlol</v>
      </c>
      <c r="Q386" s="3" t="str">
        <f>IF('Programmes (ENG)'!Q386="Supervisor to be Confirmed",VLOOKUP('Programmes (ENG)'!Q386,HIDE!A:B,2,FALSE),IF('Programmes (ENG)'!Q386="","",'Programmes (ENG)'!Q386))</f>
        <v xml:space="preserve">Dr Robin Poyner </v>
      </c>
      <c r="R386" s="3" t="str">
        <f>'Programmes (ENG)'!R386</f>
        <v>F1</v>
      </c>
      <c r="S386" s="10">
        <f>'Programmes (ENG)'!S386</f>
        <v>44537</v>
      </c>
      <c r="T386" s="10">
        <f>'Programmes (ENG)'!T386</f>
        <v>45020</v>
      </c>
      <c r="U386" s="36" t="str">
        <f>VLOOKUP('Programmes (ENG)'!U386,HIDE!A:B,2, FALSE)</f>
        <v>Bwrdd Iechyd Prifysgol Betsi Cadwaladr</v>
      </c>
      <c r="V386" s="36" t="str">
        <f>VLOOKUP('Programmes (ENG)'!V386, HIDE!$A:$B, 2, FALSE)</f>
        <v>Ysbyty Glan Clwyd</v>
      </c>
      <c r="W386" s="36" t="str">
        <f>VLOOKUP('Programmes (ENG)'!W386, HIDE!$A:$B, 2, FALSE)</f>
        <v>Rhyl</v>
      </c>
      <c r="X386" s="36" t="str">
        <f>VLOOKUP('Programmes (ENG)'!X386,HIDE!G:H, 2, FALSE)</f>
        <v>Llawdriniaeth Gyffredinol</v>
      </c>
      <c r="Y386" s="36" t="str">
        <f t="shared" si="38"/>
        <v/>
      </c>
      <c r="Z386" s="36" t="str">
        <f>IF('Programmes (ENG)'!Z386="","",VLOOKUP('Programmes (ENG)'!Z386, HIDE!G:H, 2, FALSE))</f>
        <v/>
      </c>
      <c r="AA386" s="3" t="str">
        <f>IF('Programmes (ENG)'!AA386="Supervisor to be Confirmed",VLOOKUP('Programmes (ENG)'!AA386,HIDE!A:B,2,FALSE),IF('Programmes (ENG)'!AA386="","",'Programmes (ENG)'!AA386))</f>
        <v xml:space="preserve">Mr Mahir Al-Rawi </v>
      </c>
      <c r="AB386" s="3" t="str">
        <f>'Programmes (ENG)'!AB386</f>
        <v>F1</v>
      </c>
      <c r="AC386" s="10">
        <f>'Programmes (ENG)'!AC386</f>
        <v>45021</v>
      </c>
      <c r="AD386" s="10">
        <f>'Programmes (ENG)'!AD386</f>
        <v>45139</v>
      </c>
      <c r="AE386" s="36" t="str">
        <f>VLOOKUP('Programmes (ENG)'!AE386,HIDE!A:B,2, FALSE)</f>
        <v>Bwrdd Iechyd Prifysgol Betsi Cadwaladr</v>
      </c>
      <c r="AF386" s="36" t="str">
        <f>VLOOKUP('Programmes (ENG)'!AF386, HIDE!$A:$B, 2, FALSE)</f>
        <v>Ysbyty Glan Clwyd</v>
      </c>
      <c r="AG386" s="36" t="str">
        <f>VLOOKUP('Programmes (ENG)'!AG386, HIDE!$A:$B, 2, FALSE)</f>
        <v>Rhyl</v>
      </c>
      <c r="AH386" s="36" t="str">
        <f>VLOOKUP('Programmes (ENG)'!AH386,HIDE!G:H, 2, FALSE)</f>
        <v>Meddygaeth Gyffredinol (Mewnol)</v>
      </c>
      <c r="AI386" s="36" t="str">
        <f t="shared" si="39"/>
        <v>/</v>
      </c>
      <c r="AJ386" s="36" t="str">
        <f>IF('Programmes (ENG)'!AJ386="","",VLOOKUP('Programmes (ENG)'!AJ386, HIDE!G:H, 2, FALSE))</f>
        <v>Meddygaeth Geriatreg</v>
      </c>
      <c r="AK386" s="3" t="str">
        <f>IF('Programmes (ENG)'!AK386="Supervisor to be Confirmed",VLOOKUP('Programmes (ENG)'!AK386,HIDE!A:B,2,FALSE),IF('Programmes (ENG)'!AK386="","",'Programmes (ENG)'!AK386))</f>
        <v xml:space="preserve">Dr Gerallt Owen </v>
      </c>
      <c r="AL386" s="10">
        <f>IF('Programmes (ENG)'!AL386="", "", 'Programmes (ENG)'!AL386)</f>
        <v>44776</v>
      </c>
      <c r="AM386" s="10">
        <f>IF('Programmes (ENG)'!AM386="", "", 'Programmes (ENG)'!AM386)</f>
        <v>45139</v>
      </c>
      <c r="AN386" s="39" t="str">
        <f>IF('Programmes (ENG)'!AN386="","",VLOOKUP('Programmes (ENG)'!AN386,HIDE!A:B,2,FALSE))</f>
        <v>Bwrdd Iechyd Prifysgol Betsi Cadwaladr</v>
      </c>
      <c r="AO386" s="39" t="str">
        <f>IF('Programmes (ENG)'!AO386="","",VLOOKUP('Programmes (ENG)'!AO386,HIDE!A:B,2,FALSE))</f>
        <v>Clarence Medical Centre</v>
      </c>
      <c r="AP386" s="39" t="str">
        <f>IF('Programmes (ENG)'!AP386="","",VLOOKUP('Programmes (ENG)'!AP386,HIDE!$A:$B,2,FALSE))</f>
        <v>Rhyl</v>
      </c>
      <c r="AQ386" s="39" t="str">
        <f t="shared" si="40"/>
        <v>,</v>
      </c>
      <c r="AR386" s="39" t="str">
        <f>IF('Programmes (ENG)'!AR386="","",VLOOKUP('Programmes (ENG)'!AR386,HIDE!G:H,2,FALSE))</f>
        <v>Ymarfer Cyffredinol</v>
      </c>
      <c r="AS386" s="39" t="str">
        <f t="shared" si="41"/>
        <v>(LIFT)</v>
      </c>
      <c r="AT386" s="9" t="str">
        <f>IF('Programmes (ENG)'!AT386="Supervisor to be Confirmed",VLOOKUP('Programmes (ENG)'!AT386,HIDE!A:B,2,FALSE),IF('Programmes (ENG)'!AT386="","",'Programmes (ENG)'!AT386))</f>
        <v>Dr Eve Blakemore</v>
      </c>
    </row>
    <row r="387" spans="1:46" s="42" customFormat="1" hidden="1" x14ac:dyDescent="0.25">
      <c r="A387" s="36" t="str">
        <f>'Programmes (ENG)'!A387</f>
        <v>LIFT</v>
      </c>
      <c r="B387" s="3" t="str">
        <f>'Programmes (ENG)'!B387</f>
        <v>FL1/7A1C/129b</v>
      </c>
      <c r="C387" s="3" t="str">
        <f>'Programmes (ENG)'!C387</f>
        <v>WAL/FP/129b</v>
      </c>
      <c r="D387" s="3" t="s">
        <v>872</v>
      </c>
      <c r="E387" s="5">
        <f>'Programmes (ENG)'!E387</f>
        <v>1</v>
      </c>
      <c r="F387" s="9" t="str">
        <f t="shared" si="36"/>
        <v>Meddygaeth Gyffredinol (Mewnol)/Meddygaeth Geriatreg, Meddygaeth Gyffredinol (Mewnol)/Meddygaeth Anadlol, Llawdriniaeth Gyffredinol,Ymarfer Cyffredinol (LIFT)</v>
      </c>
      <c r="G387" s="9" t="str">
        <f>IF('Programmes (ENG)'!G387="Supervisor to be Confirmed",VLOOKUP('Programmes (ENG)'!G387,HIDE!A:B,2,FALSE),IF('Programmes (ENG)'!G387="","",'Programmes (ENG)'!G387))</f>
        <v>Dr Stephen Donlan</v>
      </c>
      <c r="H387" s="5" t="str">
        <f>'Programmes (ENG)'!H387</f>
        <v>F1</v>
      </c>
      <c r="I387" s="6">
        <f>'Programmes (ENG)'!I387</f>
        <v>44770</v>
      </c>
      <c r="J387" s="6">
        <f>'Programmes (ENG)'!J387</f>
        <v>44901</v>
      </c>
      <c r="K387" s="36" t="str">
        <f>VLOOKUP('Programmes (ENG)'!K387,HIDE!A:B,2, FALSE)</f>
        <v>Bwrdd Iechyd Prifysgol Betsi Cadwaladr</v>
      </c>
      <c r="L387" s="36" t="str">
        <f>VLOOKUP('Programmes (ENG)'!L387, HIDE!$A:$B, 2, FALSE)</f>
        <v>Ysbyty Glan Clwyd</v>
      </c>
      <c r="M387" s="36" t="str">
        <f>VLOOKUP('Programmes (ENG)'!M387, HIDE!$A:$B, 2, FALSE)</f>
        <v>Rhyl</v>
      </c>
      <c r="N387" s="36" t="str">
        <f>VLOOKUP('Programmes (ENG)'!N387,HIDE!G:H, 2, FALSE)</f>
        <v>Meddygaeth Gyffredinol (Mewnol)</v>
      </c>
      <c r="O387" s="36" t="str">
        <f t="shared" si="37"/>
        <v>/</v>
      </c>
      <c r="P387" s="36" t="str">
        <f>IF('Programmes (ENG)'!P387="","",VLOOKUP('Programmes (ENG)'!P387, HIDE!G:H, 2, FALSE))</f>
        <v>Meddygaeth Geriatreg</v>
      </c>
      <c r="Q387" s="3" t="str">
        <f>IF('Programmes (ENG)'!Q387="Supervisor to be Confirmed",VLOOKUP('Programmes (ENG)'!Q387,HIDE!A:B,2,FALSE),IF('Programmes (ENG)'!Q387="","",'Programmes (ENG)'!Q387))</f>
        <v xml:space="preserve">Dr Gerallt Owen </v>
      </c>
      <c r="R387" s="3" t="str">
        <f>'Programmes (ENG)'!R387</f>
        <v>F1</v>
      </c>
      <c r="S387" s="10">
        <f>'Programmes (ENG)'!S387</f>
        <v>44537</v>
      </c>
      <c r="T387" s="10">
        <f>'Programmes (ENG)'!T387</f>
        <v>45020</v>
      </c>
      <c r="U387" s="36" t="str">
        <f>VLOOKUP('Programmes (ENG)'!U387,HIDE!A:B,2, FALSE)</f>
        <v>Bwrdd Iechyd Prifysgol Betsi Cadwaladr</v>
      </c>
      <c r="V387" s="36" t="str">
        <f>VLOOKUP('Programmes (ENG)'!V387, HIDE!$A:$B, 2, FALSE)</f>
        <v>Ysbyty Glan Clwyd</v>
      </c>
      <c r="W387" s="36" t="str">
        <f>VLOOKUP('Programmes (ENG)'!W387, HIDE!$A:$B, 2, FALSE)</f>
        <v>Rhyl</v>
      </c>
      <c r="X387" s="36" t="str">
        <f>VLOOKUP('Programmes (ENG)'!X387,HIDE!G:H, 2, FALSE)</f>
        <v>Meddygaeth Gyffredinol (Mewnol)</v>
      </c>
      <c r="Y387" s="36" t="str">
        <f t="shared" si="38"/>
        <v>/</v>
      </c>
      <c r="Z387" s="36" t="str">
        <f>IF('Programmes (ENG)'!Z387="","",VLOOKUP('Programmes (ENG)'!Z387, HIDE!G:H, 2, FALSE))</f>
        <v>Meddygaeth Anadlol</v>
      </c>
      <c r="AA387" s="3" t="str">
        <f>IF('Programmes (ENG)'!AA387="Supervisor to be Confirmed",VLOOKUP('Programmes (ENG)'!AA387,HIDE!A:B,2,FALSE),IF('Programmes (ENG)'!AA387="","",'Programmes (ENG)'!AA387))</f>
        <v xml:space="preserve">Dr Robin Poyner </v>
      </c>
      <c r="AB387" s="3" t="str">
        <f>'Programmes (ENG)'!AB387</f>
        <v>F1</v>
      </c>
      <c r="AC387" s="10">
        <f>'Programmes (ENG)'!AC387</f>
        <v>45021</v>
      </c>
      <c r="AD387" s="10">
        <f>'Programmes (ENG)'!AD387</f>
        <v>45139</v>
      </c>
      <c r="AE387" s="36" t="str">
        <f>VLOOKUP('Programmes (ENG)'!AE387,HIDE!A:B,2, FALSE)</f>
        <v>Bwrdd Iechyd Prifysgol Betsi Cadwaladr</v>
      </c>
      <c r="AF387" s="36" t="str">
        <f>VLOOKUP('Programmes (ENG)'!AF387, HIDE!$A:$B, 2, FALSE)</f>
        <v>Ysbyty Glan Clwyd</v>
      </c>
      <c r="AG387" s="36" t="str">
        <f>VLOOKUP('Programmes (ENG)'!AG387, HIDE!$A:$B, 2, FALSE)</f>
        <v>Rhyl</v>
      </c>
      <c r="AH387" s="36" t="str">
        <f>VLOOKUP('Programmes (ENG)'!AH387,HIDE!G:H, 2, FALSE)</f>
        <v>Llawdriniaeth Gyffredinol</v>
      </c>
      <c r="AI387" s="36" t="str">
        <f t="shared" si="39"/>
        <v/>
      </c>
      <c r="AJ387" s="36" t="str">
        <f>IF('Programmes (ENG)'!AJ387="","",VLOOKUP('Programmes (ENG)'!AJ387, HIDE!G:H, 2, FALSE))</f>
        <v/>
      </c>
      <c r="AK387" s="3" t="str">
        <f>IF('Programmes (ENG)'!AK387="Supervisor to be Confirmed",VLOOKUP('Programmes (ENG)'!AK387,HIDE!A:B,2,FALSE),IF('Programmes (ENG)'!AK387="","",'Programmes (ENG)'!AK387))</f>
        <v xml:space="preserve">Mr Mahir Al-Rawi </v>
      </c>
      <c r="AL387" s="10">
        <f>IF('Programmes (ENG)'!AL387="", "", 'Programmes (ENG)'!AL387)</f>
        <v>44776</v>
      </c>
      <c r="AM387" s="10">
        <f>IF('Programmes (ENG)'!AM387="", "", 'Programmes (ENG)'!AM387)</f>
        <v>45139</v>
      </c>
      <c r="AN387" s="39" t="str">
        <f>IF('Programmes (ENG)'!AN387="","",VLOOKUP('Programmes (ENG)'!AN387,HIDE!A:B,2,FALSE))</f>
        <v>Bwrdd Iechyd Prifysgol Betsi Cadwaladr</v>
      </c>
      <c r="AO387" s="39" t="str">
        <f>IF('Programmes (ENG)'!AO387="","",VLOOKUP('Programmes (ENG)'!AO387,HIDE!A:B,2,FALSE))</f>
        <v>Park House Surgery</v>
      </c>
      <c r="AP387" s="39" t="str">
        <f>IF('Programmes (ENG)'!AP387="","",VLOOKUP('Programmes (ENG)'!AP387,HIDE!$A:$B,2,FALSE))</f>
        <v>Prestatyn</v>
      </c>
      <c r="AQ387" s="39" t="str">
        <f t="shared" si="40"/>
        <v>,</v>
      </c>
      <c r="AR387" s="39" t="str">
        <f>IF('Programmes (ENG)'!AR387="","",VLOOKUP('Programmes (ENG)'!AR387,HIDE!G:H,2,FALSE))</f>
        <v>Ymarfer Cyffredinol</v>
      </c>
      <c r="AS387" s="39" t="str">
        <f t="shared" si="41"/>
        <v>(LIFT)</v>
      </c>
      <c r="AT387" s="9" t="str">
        <f>IF('Programmes (ENG)'!AT387="Supervisor to be Confirmed",VLOOKUP('Programmes (ENG)'!AT387,HIDE!A:B,2,FALSE),IF('Programmes (ENG)'!AT387="","",'Programmes (ENG)'!AT387))</f>
        <v>Dr Stephen Donlan</v>
      </c>
    </row>
    <row r="388" spans="1:46" s="42" customFormat="1" hidden="1" x14ac:dyDescent="0.25">
      <c r="A388" s="36" t="str">
        <f>'Programmes (ENG)'!A388</f>
        <v>LIFT</v>
      </c>
      <c r="B388" s="3" t="str">
        <f>'Programmes (ENG)'!B388</f>
        <v>FL1/7A1C/129c</v>
      </c>
      <c r="C388" s="3" t="str">
        <f>'Programmes (ENG)'!C388</f>
        <v>WAL/FP/129c</v>
      </c>
      <c r="D388" s="3" t="s">
        <v>872</v>
      </c>
      <c r="E388" s="5">
        <f>'Programmes (ENG)'!E388</f>
        <v>1</v>
      </c>
      <c r="F388" s="9" t="str">
        <f t="shared" si="36"/>
        <v>Llawdriniaeth Gyffredinol, Meddygaeth Gyffredinol (Mewnol)/Meddygaeth Geriatreg, Meddygaeth Gyffredinol (Mewnol)/Meddygaeth Anadlol,Histopatholeg (LIFT)</v>
      </c>
      <c r="G388" s="9" t="str">
        <f>IF('Programmes (ENG)'!G388="Supervisor to be Confirmed",VLOOKUP('Programmes (ENG)'!G388,HIDE!A:B,2,FALSE),IF('Programmes (ENG)'!G388="","",'Programmes (ENG)'!G388))</f>
        <v xml:space="preserve">Mr Mahir Al-Rawi </v>
      </c>
      <c r="H388" s="5" t="str">
        <f>'Programmes (ENG)'!H388</f>
        <v>F1</v>
      </c>
      <c r="I388" s="6">
        <f>'Programmes (ENG)'!I388</f>
        <v>44770</v>
      </c>
      <c r="J388" s="6">
        <f>'Programmes (ENG)'!J388</f>
        <v>44901</v>
      </c>
      <c r="K388" s="36" t="str">
        <f>VLOOKUP('Programmes (ENG)'!K388,HIDE!A:B,2, FALSE)</f>
        <v>Bwrdd Iechyd Prifysgol Betsi Cadwaladr</v>
      </c>
      <c r="L388" s="36" t="str">
        <f>VLOOKUP('Programmes (ENG)'!L388, HIDE!$A:$B, 2, FALSE)</f>
        <v>Ysbyty Glan Clwyd</v>
      </c>
      <c r="M388" s="36" t="str">
        <f>VLOOKUP('Programmes (ENG)'!M388, HIDE!$A:$B, 2, FALSE)</f>
        <v>Rhyl</v>
      </c>
      <c r="N388" s="36" t="str">
        <f>VLOOKUP('Programmes (ENG)'!N388,HIDE!G:H, 2, FALSE)</f>
        <v>Llawdriniaeth Gyffredinol</v>
      </c>
      <c r="O388" s="36" t="str">
        <f t="shared" si="37"/>
        <v/>
      </c>
      <c r="P388" s="36" t="str">
        <f>IF('Programmes (ENG)'!P388="","",VLOOKUP('Programmes (ENG)'!P388, HIDE!G:H, 2, FALSE))</f>
        <v/>
      </c>
      <c r="Q388" s="3" t="str">
        <f>IF('Programmes (ENG)'!Q388="Supervisor to be Confirmed",VLOOKUP('Programmes (ENG)'!Q388,HIDE!A:B,2,FALSE),IF('Programmes (ENG)'!Q388="","",'Programmes (ENG)'!Q388))</f>
        <v xml:space="preserve">Mr Mahir Al-Rawi </v>
      </c>
      <c r="R388" s="3" t="str">
        <f>'Programmes (ENG)'!R388</f>
        <v>F1</v>
      </c>
      <c r="S388" s="10">
        <f>'Programmes (ENG)'!S388</f>
        <v>44537</v>
      </c>
      <c r="T388" s="10">
        <f>'Programmes (ENG)'!T388</f>
        <v>45020</v>
      </c>
      <c r="U388" s="36" t="str">
        <f>VLOOKUP('Programmes (ENG)'!U388,HIDE!A:B,2, FALSE)</f>
        <v>Bwrdd Iechyd Prifysgol Betsi Cadwaladr</v>
      </c>
      <c r="V388" s="36" t="str">
        <f>VLOOKUP('Programmes (ENG)'!V388, HIDE!$A:$B, 2, FALSE)</f>
        <v>Ysbyty Glan Clwyd</v>
      </c>
      <c r="W388" s="36" t="str">
        <f>VLOOKUP('Programmes (ENG)'!W388, HIDE!$A:$B, 2, FALSE)</f>
        <v>Rhyl</v>
      </c>
      <c r="X388" s="36" t="str">
        <f>VLOOKUP('Programmes (ENG)'!X388,HIDE!G:H, 2, FALSE)</f>
        <v>Meddygaeth Gyffredinol (Mewnol)</v>
      </c>
      <c r="Y388" s="36" t="str">
        <f t="shared" si="38"/>
        <v>/</v>
      </c>
      <c r="Z388" s="36" t="str">
        <f>IF('Programmes (ENG)'!Z388="","",VLOOKUP('Programmes (ENG)'!Z388, HIDE!G:H, 2, FALSE))</f>
        <v>Meddygaeth Geriatreg</v>
      </c>
      <c r="AA388" s="3" t="str">
        <f>IF('Programmes (ENG)'!AA388="Supervisor to be Confirmed",VLOOKUP('Programmes (ENG)'!AA388,HIDE!A:B,2,FALSE),IF('Programmes (ENG)'!AA388="","",'Programmes (ENG)'!AA388))</f>
        <v xml:space="preserve">Dr Gerallt Owen </v>
      </c>
      <c r="AB388" s="3" t="str">
        <f>'Programmes (ENG)'!AB388</f>
        <v>F1</v>
      </c>
      <c r="AC388" s="10">
        <f>'Programmes (ENG)'!AC388</f>
        <v>45021</v>
      </c>
      <c r="AD388" s="10">
        <f>'Programmes (ENG)'!AD388</f>
        <v>45139</v>
      </c>
      <c r="AE388" s="36" t="str">
        <f>VLOOKUP('Programmes (ENG)'!AE388,HIDE!A:B,2, FALSE)</f>
        <v>Bwrdd Iechyd Prifysgol Betsi Cadwaladr</v>
      </c>
      <c r="AF388" s="36" t="str">
        <f>VLOOKUP('Programmes (ENG)'!AF388, HIDE!$A:$B, 2, FALSE)</f>
        <v>Ysbyty Glan Clwyd</v>
      </c>
      <c r="AG388" s="36" t="str">
        <f>VLOOKUP('Programmes (ENG)'!AG388, HIDE!$A:$B, 2, FALSE)</f>
        <v>Rhyl</v>
      </c>
      <c r="AH388" s="36" t="str">
        <f>VLOOKUP('Programmes (ENG)'!AH388,HIDE!G:H, 2, FALSE)</f>
        <v>Meddygaeth Gyffredinol (Mewnol)</v>
      </c>
      <c r="AI388" s="36" t="str">
        <f t="shared" si="39"/>
        <v>/</v>
      </c>
      <c r="AJ388" s="36" t="str">
        <f>IF('Programmes (ENG)'!AJ388="","",VLOOKUP('Programmes (ENG)'!AJ388, HIDE!G:H, 2, FALSE))</f>
        <v>Meddygaeth Anadlol</v>
      </c>
      <c r="AK388" s="3" t="str">
        <f>IF('Programmes (ENG)'!AK388="Supervisor to be Confirmed",VLOOKUP('Programmes (ENG)'!AK388,HIDE!A:B,2,FALSE),IF('Programmes (ENG)'!AK388="","",'Programmes (ENG)'!AK388))</f>
        <v xml:space="preserve">Dr Robin Poyner </v>
      </c>
      <c r="AL388" s="10">
        <f>IF('Programmes (ENG)'!AL388="", "", 'Programmes (ENG)'!AL388)</f>
        <v>44776</v>
      </c>
      <c r="AM388" s="10">
        <f>IF('Programmes (ENG)'!AM388="", "", 'Programmes (ENG)'!AM388)</f>
        <v>45139</v>
      </c>
      <c r="AN388" s="39" t="str">
        <f>IF('Programmes (ENG)'!AN388="","",VLOOKUP('Programmes (ENG)'!AN388,HIDE!A:B,2,FALSE))</f>
        <v>Bwrdd Iechyd Prifysgol Betsi Cadwaladr</v>
      </c>
      <c r="AO388" s="39" t="str">
        <f>IF('Programmes (ENG)'!AO388="","",VLOOKUP('Programmes (ENG)'!AO388,HIDE!A:B,2,FALSE))</f>
        <v>Ysbyty Glan Clwyd</v>
      </c>
      <c r="AP388" s="39" t="str">
        <f>IF('Programmes (ENG)'!AP388="","",VLOOKUP('Programmes (ENG)'!AP388,HIDE!$A:$B,2,FALSE))</f>
        <v>Rhyl</v>
      </c>
      <c r="AQ388" s="39" t="str">
        <f t="shared" si="40"/>
        <v>,</v>
      </c>
      <c r="AR388" s="39" t="str">
        <f>IF('Programmes (ENG)'!AR388="","",VLOOKUP('Programmes (ENG)'!AR388,HIDE!G:H,2,FALSE))</f>
        <v>Histopatholeg</v>
      </c>
      <c r="AS388" s="39" t="str">
        <f t="shared" si="41"/>
        <v>(LIFT)</v>
      </c>
      <c r="AT388" s="9" t="str">
        <f>IF('Programmes (ENG)'!AT388="Supervisor to be Confirmed",VLOOKUP('Programmes (ENG)'!AT388,HIDE!A:B,2,FALSE),IF('Programmes (ENG)'!AT388="","",'Programmes (ENG)'!AT388))</f>
        <v>Dr Huyam Abdel Salam</v>
      </c>
    </row>
    <row r="389" spans="1:46" s="42" customFormat="1" hidden="1" x14ac:dyDescent="0.25">
      <c r="A389" s="36" t="str">
        <f>'Programmes (ENG)'!A389</f>
        <v>LIFT</v>
      </c>
      <c r="B389" s="3" t="str">
        <f>'Programmes (ENG)'!B389</f>
        <v>FL1/7A2N/130a</v>
      </c>
      <c r="C389" s="3" t="str">
        <f>'Programmes (ENG)'!C389</f>
        <v>WAL/FP/130a</v>
      </c>
      <c r="D389" s="3" t="s">
        <v>872</v>
      </c>
      <c r="E389" s="5">
        <f>'Programmes (ENG)'!E389</f>
        <v>1</v>
      </c>
      <c r="F389" s="9" t="str">
        <f t="shared" si="36"/>
        <v>Meddygaeth Gyffredinol (Mewnol)/Endocrinoleg a Diabetes Mellitus, Meddygaeth Gyffredinol (Mewnol)/Meddygaeth Geriatreg, Llawdriniaeth Gyffredinol/Wroleg,Ymarfer Cyffredinol (LIFT)</v>
      </c>
      <c r="G389" s="9" t="str">
        <f>IF('Programmes (ENG)'!G389="Supervisor to be Confirmed",VLOOKUP('Programmes (ENG)'!G389,HIDE!A:B,2,FALSE),IF('Programmes (ENG)'!G389="","",'Programmes (ENG)'!G389))</f>
        <v>Dr Steffi Grahl</v>
      </c>
      <c r="H389" s="5" t="str">
        <f>'Programmes (ENG)'!H389</f>
        <v>F1</v>
      </c>
      <c r="I389" s="6">
        <f>'Programmes (ENG)'!I389</f>
        <v>44770</v>
      </c>
      <c r="J389" s="6">
        <f>'Programmes (ENG)'!J389</f>
        <v>44901</v>
      </c>
      <c r="K389" s="36" t="str">
        <f>VLOOKUP('Programmes (ENG)'!K389,HIDE!A:B,2, FALSE)</f>
        <v>Bwrdd Iechyd Prifysgol Hywel Dda</v>
      </c>
      <c r="L389" s="36" t="str">
        <f>VLOOKUP('Programmes (ENG)'!L389, HIDE!$A:$B, 2, FALSE)</f>
        <v>Ysbyty Cyffredinol Bronglais</v>
      </c>
      <c r="M389" s="36" t="str">
        <f>VLOOKUP('Programmes (ENG)'!M389, HIDE!$A:$B, 2, FALSE)</f>
        <v>Aberystwyth</v>
      </c>
      <c r="N389" s="36" t="str">
        <f>VLOOKUP('Programmes (ENG)'!N389,HIDE!G:H, 2, FALSE)</f>
        <v>Meddygaeth Gyffredinol (Mewnol)</v>
      </c>
      <c r="O389" s="36" t="str">
        <f t="shared" si="37"/>
        <v>/</v>
      </c>
      <c r="P389" s="36" t="str">
        <f>IF('Programmes (ENG)'!P389="","",VLOOKUP('Programmes (ENG)'!P389, HIDE!G:H, 2, FALSE))</f>
        <v>Endocrinoleg a Diabetes Mellitus</v>
      </c>
      <c r="Q389" s="3" t="str">
        <f>IF('Programmes (ENG)'!Q389="Supervisor to be Confirmed",VLOOKUP('Programmes (ENG)'!Q389,HIDE!A:B,2,FALSE),IF('Programmes (ENG)'!Q389="","",'Programmes (ENG)'!Q389))</f>
        <v>Dr Zubair-Ul-Hassan Syed</v>
      </c>
      <c r="R389" s="3" t="str">
        <f>'Programmes (ENG)'!R389</f>
        <v>F1</v>
      </c>
      <c r="S389" s="10">
        <f>'Programmes (ENG)'!S389</f>
        <v>44537</v>
      </c>
      <c r="T389" s="10">
        <f>'Programmes (ENG)'!T389</f>
        <v>45020</v>
      </c>
      <c r="U389" s="36" t="str">
        <f>VLOOKUP('Programmes (ENG)'!U389,HIDE!A:B,2, FALSE)</f>
        <v>Bwrdd Iechyd Prifysgol Hywel Dda</v>
      </c>
      <c r="V389" s="36" t="str">
        <f>VLOOKUP('Programmes (ENG)'!V389, HIDE!$A:$B, 2, FALSE)</f>
        <v>Ysbyty Cyffredinol Bronglais</v>
      </c>
      <c r="W389" s="36" t="str">
        <f>VLOOKUP('Programmes (ENG)'!W389, HIDE!$A:$B, 2, FALSE)</f>
        <v>Aberystwyth</v>
      </c>
      <c r="X389" s="36" t="str">
        <f>VLOOKUP('Programmes (ENG)'!X389,HIDE!G:H, 2, FALSE)</f>
        <v>Meddygaeth Gyffredinol (Mewnol)</v>
      </c>
      <c r="Y389" s="36" t="str">
        <f t="shared" si="38"/>
        <v>/</v>
      </c>
      <c r="Z389" s="36" t="str">
        <f>IF('Programmes (ENG)'!Z389="","",VLOOKUP('Programmes (ENG)'!Z389, HIDE!G:H, 2, FALSE))</f>
        <v>Meddygaeth Geriatreg</v>
      </c>
      <c r="AA389" s="3" t="str">
        <f>IF('Programmes (ENG)'!AA389="Supervisor to be Confirmed",VLOOKUP('Programmes (ENG)'!AA389,HIDE!A:B,2,FALSE),IF('Programmes (ENG)'!AA389="","",'Programmes (ENG)'!AA389))</f>
        <v>Dr Ian Thompson</v>
      </c>
      <c r="AB389" s="3" t="str">
        <f>'Programmes (ENG)'!AB389</f>
        <v>F1</v>
      </c>
      <c r="AC389" s="10">
        <f>'Programmes (ENG)'!AC389</f>
        <v>45021</v>
      </c>
      <c r="AD389" s="10">
        <f>'Programmes (ENG)'!AD389</f>
        <v>45139</v>
      </c>
      <c r="AE389" s="36" t="str">
        <f>VLOOKUP('Programmes (ENG)'!AE389,HIDE!A:B,2, FALSE)</f>
        <v>Bwrdd Iechyd Prifysgol Hywel Dda</v>
      </c>
      <c r="AF389" s="36" t="str">
        <f>VLOOKUP('Programmes (ENG)'!AF389, HIDE!$A:$B, 2, FALSE)</f>
        <v>Ysbyty Cyffredinol Bronglais</v>
      </c>
      <c r="AG389" s="36" t="str">
        <f>VLOOKUP('Programmes (ENG)'!AG389, HIDE!$A:$B, 2, FALSE)</f>
        <v>Aberystwyth</v>
      </c>
      <c r="AH389" s="36" t="str">
        <f>VLOOKUP('Programmes (ENG)'!AH389,HIDE!G:H, 2, FALSE)</f>
        <v>Llawdriniaeth Gyffredinol</v>
      </c>
      <c r="AI389" s="36" t="str">
        <f t="shared" si="39"/>
        <v>/</v>
      </c>
      <c r="AJ389" s="36" t="str">
        <f>IF('Programmes (ENG)'!AJ389="","",VLOOKUP('Programmes (ENG)'!AJ389, HIDE!G:H, 2, FALSE))</f>
        <v>Wroleg</v>
      </c>
      <c r="AK389" s="3" t="str">
        <f>IF('Programmes (ENG)'!AK389="Supervisor to be Confirmed",VLOOKUP('Programmes (ENG)'!AK389,HIDE!A:B,2,FALSE),IF('Programmes (ENG)'!AK389="","",'Programmes (ENG)'!AK389))</f>
        <v>Dr Nicola Allen</v>
      </c>
      <c r="AL389" s="10">
        <f>IF('Programmes (ENG)'!AL389="", "", 'Programmes (ENG)'!AL389)</f>
        <v>44776</v>
      </c>
      <c r="AM389" s="10">
        <f>IF('Programmes (ENG)'!AM389="", "", 'Programmes (ENG)'!AM389)</f>
        <v>45139</v>
      </c>
      <c r="AN389" s="39" t="str">
        <f>IF('Programmes (ENG)'!AN389="","",VLOOKUP('Programmes (ENG)'!AN389,HIDE!A:B,2,FALSE))</f>
        <v>Bwrdd Iechyd Prifysgol Hywel Dda</v>
      </c>
      <c r="AO389" s="39" t="str">
        <f>IF('Programmes (ENG)'!AO389="","",VLOOKUP('Programmes (ENG)'!AO389,HIDE!A:B,2,FALSE))</f>
        <v>Ystwyth Primary Care Centre</v>
      </c>
      <c r="AP389" s="39" t="str">
        <f>IF('Programmes (ENG)'!AP389="","",VLOOKUP('Programmes (ENG)'!AP389,HIDE!$A:$B,2,FALSE))</f>
        <v>Aberystwyth</v>
      </c>
      <c r="AQ389" s="39" t="str">
        <f t="shared" si="40"/>
        <v>,</v>
      </c>
      <c r="AR389" s="39" t="str">
        <f>IF('Programmes (ENG)'!AR389="","",VLOOKUP('Programmes (ENG)'!AR389,HIDE!G:H,2,FALSE))</f>
        <v>Ymarfer Cyffredinol</v>
      </c>
      <c r="AS389" s="39" t="str">
        <f t="shared" si="41"/>
        <v>(LIFT)</v>
      </c>
      <c r="AT389" s="9" t="str">
        <f>IF('Programmes (ENG)'!AT389="Supervisor to be Confirmed",VLOOKUP('Programmes (ENG)'!AT389,HIDE!A:B,2,FALSE),IF('Programmes (ENG)'!AT389="","",'Programmes (ENG)'!AT389))</f>
        <v>Dr Steffi Grahl</v>
      </c>
    </row>
    <row r="390" spans="1:46" s="42" customFormat="1" hidden="1" x14ac:dyDescent="0.25">
      <c r="A390" s="36" t="str">
        <f>'Programmes (ENG)'!A390</f>
        <v>LIFT</v>
      </c>
      <c r="B390" s="3" t="str">
        <f>'Programmes (ENG)'!B390</f>
        <v>FL1/7A2N/130b</v>
      </c>
      <c r="C390" s="3" t="str">
        <f>'Programmes (ENG)'!C390</f>
        <v>WAL/FP/130b</v>
      </c>
      <c r="D390" s="3" t="s">
        <v>872</v>
      </c>
      <c r="E390" s="5">
        <f>'Programmes (ENG)'!E390</f>
        <v>1</v>
      </c>
      <c r="F390" s="9" t="str">
        <f t="shared" si="36"/>
        <v>Llawdriniaeth Gyffredinol/Wroleg, Meddygaeth Gyffredinol (Mewnol)/Endocrinoleg a Diabetes Mellitus, Meddygaeth Gyffredinol (Mewnol)/Meddygaeth Geriatreg,Ymarfer Cyffredinol (LIFT)</v>
      </c>
      <c r="G390" s="9" t="str">
        <f>IF('Programmes (ENG)'!G390="Supervisor to be Confirmed",VLOOKUP('Programmes (ENG)'!G390,HIDE!A:B,2,FALSE),IF('Programmes (ENG)'!G390="","",'Programmes (ENG)'!G390))</f>
        <v>Dr Mohammed Imam</v>
      </c>
      <c r="H390" s="5" t="str">
        <f>'Programmes (ENG)'!H390</f>
        <v>F1</v>
      </c>
      <c r="I390" s="6">
        <f>'Programmes (ENG)'!I390</f>
        <v>44770</v>
      </c>
      <c r="J390" s="6">
        <f>'Programmes (ENG)'!J390</f>
        <v>44901</v>
      </c>
      <c r="K390" s="36" t="str">
        <f>VLOOKUP('Programmes (ENG)'!K390,HIDE!A:B,2, FALSE)</f>
        <v>Bwrdd Iechyd Prifysgol Hywel Dda</v>
      </c>
      <c r="L390" s="36" t="str">
        <f>VLOOKUP('Programmes (ENG)'!L390, HIDE!$A:$B, 2, FALSE)</f>
        <v>Ysbyty Cyffredinol Bronglais</v>
      </c>
      <c r="M390" s="36" t="str">
        <f>VLOOKUP('Programmes (ENG)'!M390, HIDE!$A:$B, 2, FALSE)</f>
        <v>Aberystwyth</v>
      </c>
      <c r="N390" s="36" t="str">
        <f>VLOOKUP('Programmes (ENG)'!N390,HIDE!G:H, 2, FALSE)</f>
        <v>Llawdriniaeth Gyffredinol</v>
      </c>
      <c r="O390" s="36" t="str">
        <f t="shared" si="37"/>
        <v>/</v>
      </c>
      <c r="P390" s="36" t="str">
        <f>IF('Programmes (ENG)'!P390="","",VLOOKUP('Programmes (ENG)'!P390, HIDE!G:H, 2, FALSE))</f>
        <v>Wroleg</v>
      </c>
      <c r="Q390" s="3" t="str">
        <f>IF('Programmes (ENG)'!Q390="Supervisor to be Confirmed",VLOOKUP('Programmes (ENG)'!Q390,HIDE!A:B,2,FALSE),IF('Programmes (ENG)'!Q390="","",'Programmes (ENG)'!Q390))</f>
        <v>Dr Nicola Allen</v>
      </c>
      <c r="R390" s="3" t="str">
        <f>'Programmes (ENG)'!R390</f>
        <v>F1</v>
      </c>
      <c r="S390" s="10">
        <f>'Programmes (ENG)'!S390</f>
        <v>44537</v>
      </c>
      <c r="T390" s="10">
        <f>'Programmes (ENG)'!T390</f>
        <v>45020</v>
      </c>
      <c r="U390" s="36" t="str">
        <f>VLOOKUP('Programmes (ENG)'!U390,HIDE!A:B,2, FALSE)</f>
        <v>Bwrdd Iechyd Prifysgol Hywel Dda</v>
      </c>
      <c r="V390" s="36" t="str">
        <f>VLOOKUP('Programmes (ENG)'!V390, HIDE!$A:$B, 2, FALSE)</f>
        <v>Ysbyty Cyffredinol Bronglais</v>
      </c>
      <c r="W390" s="36" t="str">
        <f>VLOOKUP('Programmes (ENG)'!W390, HIDE!$A:$B, 2, FALSE)</f>
        <v>Aberystwyth</v>
      </c>
      <c r="X390" s="36" t="str">
        <f>VLOOKUP('Programmes (ENG)'!X390,HIDE!G:H, 2, FALSE)</f>
        <v>Meddygaeth Gyffredinol (Mewnol)</v>
      </c>
      <c r="Y390" s="36" t="str">
        <f t="shared" si="38"/>
        <v>/</v>
      </c>
      <c r="Z390" s="36" t="str">
        <f>IF('Programmes (ENG)'!Z390="","",VLOOKUP('Programmes (ENG)'!Z390, HIDE!G:H, 2, FALSE))</f>
        <v>Endocrinoleg a Diabetes Mellitus</v>
      </c>
      <c r="AA390" s="3" t="str">
        <f>IF('Programmes (ENG)'!AA390="Supervisor to be Confirmed",VLOOKUP('Programmes (ENG)'!AA390,HIDE!A:B,2,FALSE),IF('Programmes (ENG)'!AA390="","",'Programmes (ENG)'!AA390))</f>
        <v>Dr Zubair-Ul-Hassan Syed</v>
      </c>
      <c r="AB390" s="3" t="str">
        <f>'Programmes (ENG)'!AB390</f>
        <v>F1</v>
      </c>
      <c r="AC390" s="10">
        <f>'Programmes (ENG)'!AC390</f>
        <v>45021</v>
      </c>
      <c r="AD390" s="10">
        <f>'Programmes (ENG)'!AD390</f>
        <v>45139</v>
      </c>
      <c r="AE390" s="36" t="str">
        <f>VLOOKUP('Programmes (ENG)'!AE390,HIDE!A:B,2, FALSE)</f>
        <v>Bwrdd Iechyd Prifysgol Hywel Dda</v>
      </c>
      <c r="AF390" s="36" t="str">
        <f>VLOOKUP('Programmes (ENG)'!AF390, HIDE!$A:$B, 2, FALSE)</f>
        <v>Ysbyty Cyffredinol Bronglais</v>
      </c>
      <c r="AG390" s="36" t="str">
        <f>VLOOKUP('Programmes (ENG)'!AG390, HIDE!$A:$B, 2, FALSE)</f>
        <v>Aberystwyth</v>
      </c>
      <c r="AH390" s="36" t="str">
        <f>VLOOKUP('Programmes (ENG)'!AH390,HIDE!G:H, 2, FALSE)</f>
        <v>Meddygaeth Gyffredinol (Mewnol)</v>
      </c>
      <c r="AI390" s="36" t="str">
        <f t="shared" si="39"/>
        <v>/</v>
      </c>
      <c r="AJ390" s="36" t="str">
        <f>IF('Programmes (ENG)'!AJ390="","",VLOOKUP('Programmes (ENG)'!AJ390, HIDE!G:H, 2, FALSE))</f>
        <v>Meddygaeth Geriatreg</v>
      </c>
      <c r="AK390" s="3" t="str">
        <f>IF('Programmes (ENG)'!AK390="Supervisor to be Confirmed",VLOOKUP('Programmes (ENG)'!AK390,HIDE!A:B,2,FALSE),IF('Programmes (ENG)'!AK390="","",'Programmes (ENG)'!AK390))</f>
        <v>Dr Ian Thompson</v>
      </c>
      <c r="AL390" s="10">
        <f>IF('Programmes (ENG)'!AL390="", "", 'Programmes (ENG)'!AL390)</f>
        <v>44776</v>
      </c>
      <c r="AM390" s="10">
        <f>IF('Programmes (ENG)'!AM390="", "", 'Programmes (ENG)'!AM390)</f>
        <v>45139</v>
      </c>
      <c r="AN390" s="39" t="str">
        <f>IF('Programmes (ENG)'!AN390="","",VLOOKUP('Programmes (ENG)'!AN390,HIDE!A:B,2,FALSE))</f>
        <v>Bwrdd Iechyd Prifysgol Hywel Dda</v>
      </c>
      <c r="AO390" s="39" t="str">
        <f>IF('Programmes (ENG)'!AO390="","",VLOOKUP('Programmes (ENG)'!AO390,HIDE!A:B,2,FALSE))</f>
        <v>Meddygfa Taliesin</v>
      </c>
      <c r="AP390" s="39" t="str">
        <f>IF('Programmes (ENG)'!AP390="","",VLOOKUP('Programmes (ENG)'!AP390,HIDE!$A:$B,2,FALSE))</f>
        <v>Llanbedr Pont Steffan</v>
      </c>
      <c r="AQ390" s="39" t="str">
        <f t="shared" si="40"/>
        <v>,</v>
      </c>
      <c r="AR390" s="39" t="str">
        <f>IF('Programmes (ENG)'!AR390="","",VLOOKUP('Programmes (ENG)'!AR390,HIDE!G:H,2,FALSE))</f>
        <v>Ymarfer Cyffredinol</v>
      </c>
      <c r="AS390" s="39" t="str">
        <f t="shared" si="41"/>
        <v>(LIFT)</v>
      </c>
      <c r="AT390" s="9" t="str">
        <f>IF('Programmes (ENG)'!AT390="Supervisor to be Confirmed",VLOOKUP('Programmes (ENG)'!AT390,HIDE!A:B,2,FALSE),IF('Programmes (ENG)'!AT390="","",'Programmes (ENG)'!AT390))</f>
        <v>Dr Mohammed Imam</v>
      </c>
    </row>
    <row r="391" spans="1:46" s="42" customFormat="1" hidden="1" x14ac:dyDescent="0.25">
      <c r="A391" s="36" t="str">
        <f>'Programmes (ENG)'!A391</f>
        <v>LIFT</v>
      </c>
      <c r="B391" s="3" t="str">
        <f>'Programmes (ENG)'!B391</f>
        <v>FL1/7A2N/130c</v>
      </c>
      <c r="C391" s="3" t="str">
        <f>'Programmes (ENG)'!C391</f>
        <v>WAL/FP/130c</v>
      </c>
      <c r="D391" s="3" t="s">
        <v>872</v>
      </c>
      <c r="E391" s="5">
        <f>'Programmes (ENG)'!E391</f>
        <v>1</v>
      </c>
      <c r="F391" s="9" t="str">
        <f t="shared" si="36"/>
        <v>Meddygaeth Gyffredinol (Mewnol)/Meddygaeth Geriatreg, Llawdriniaeth Gyffredinol/Wroleg, Meddygaeth Gyffredinol (Mewnol)/Endocrinoleg a Diabetes Mellitus,Ymarfer Cyffredinol (LIFT)</v>
      </c>
      <c r="G391" s="9" t="str">
        <f>IF('Programmes (ENG)'!G391="Supervisor to be Confirmed",VLOOKUP('Programmes (ENG)'!G391,HIDE!A:B,2,FALSE),IF('Programmes (ENG)'!G391="","",'Programmes (ENG)'!G391))</f>
        <v>Dr Sue Fish</v>
      </c>
      <c r="H391" s="5" t="str">
        <f>'Programmes (ENG)'!H391</f>
        <v>F1</v>
      </c>
      <c r="I391" s="6">
        <f>'Programmes (ENG)'!I391</f>
        <v>44770</v>
      </c>
      <c r="J391" s="6">
        <f>'Programmes (ENG)'!J391</f>
        <v>44901</v>
      </c>
      <c r="K391" s="36" t="str">
        <f>VLOOKUP('Programmes (ENG)'!K391,HIDE!A:B,2, FALSE)</f>
        <v>Bwrdd Iechyd Prifysgol Hywel Dda</v>
      </c>
      <c r="L391" s="36" t="str">
        <f>VLOOKUP('Programmes (ENG)'!L391, HIDE!$A:$B, 2, FALSE)</f>
        <v>Ysbyty Cyffredinol Bronglais</v>
      </c>
      <c r="M391" s="36" t="str">
        <f>VLOOKUP('Programmes (ENG)'!M391, HIDE!$A:$B, 2, FALSE)</f>
        <v>Aberystwyth</v>
      </c>
      <c r="N391" s="36" t="str">
        <f>VLOOKUP('Programmes (ENG)'!N391,HIDE!G:H, 2, FALSE)</f>
        <v>Meddygaeth Gyffredinol (Mewnol)</v>
      </c>
      <c r="O391" s="36" t="str">
        <f t="shared" si="37"/>
        <v>/</v>
      </c>
      <c r="P391" s="36" t="str">
        <f>IF('Programmes (ENG)'!P391="","",VLOOKUP('Programmes (ENG)'!P391, HIDE!G:H, 2, FALSE))</f>
        <v>Meddygaeth Geriatreg</v>
      </c>
      <c r="Q391" s="3" t="str">
        <f>IF('Programmes (ENG)'!Q391="Supervisor to be Confirmed",VLOOKUP('Programmes (ENG)'!Q391,HIDE!A:B,2,FALSE),IF('Programmes (ENG)'!Q391="","",'Programmes (ENG)'!Q391))</f>
        <v>Dr Ian Thompson</v>
      </c>
      <c r="R391" s="3" t="str">
        <f>'Programmes (ENG)'!R391</f>
        <v>F1</v>
      </c>
      <c r="S391" s="10">
        <f>'Programmes (ENG)'!S391</f>
        <v>44537</v>
      </c>
      <c r="T391" s="10">
        <f>'Programmes (ENG)'!T391</f>
        <v>45020</v>
      </c>
      <c r="U391" s="36" t="str">
        <f>VLOOKUP('Programmes (ENG)'!U391,HIDE!A:B,2, FALSE)</f>
        <v>Bwrdd Iechyd Prifysgol Hywel Dda</v>
      </c>
      <c r="V391" s="36" t="str">
        <f>VLOOKUP('Programmes (ENG)'!V391, HIDE!$A:$B, 2, FALSE)</f>
        <v>Ysbyty Cyffredinol Bronglais</v>
      </c>
      <c r="W391" s="36" t="str">
        <f>VLOOKUP('Programmes (ENG)'!W391, HIDE!$A:$B, 2, FALSE)</f>
        <v>Aberystwyth</v>
      </c>
      <c r="X391" s="36" t="str">
        <f>VLOOKUP('Programmes (ENG)'!X391,HIDE!G:H, 2, FALSE)</f>
        <v>Llawdriniaeth Gyffredinol</v>
      </c>
      <c r="Y391" s="36" t="str">
        <f t="shared" si="38"/>
        <v>/</v>
      </c>
      <c r="Z391" s="36" t="str">
        <f>IF('Programmes (ENG)'!Z391="","",VLOOKUP('Programmes (ENG)'!Z391, HIDE!G:H, 2, FALSE))</f>
        <v>Wroleg</v>
      </c>
      <c r="AA391" s="3" t="str">
        <f>IF('Programmes (ENG)'!AA391="Supervisor to be Confirmed",VLOOKUP('Programmes (ENG)'!AA391,HIDE!A:B,2,FALSE),IF('Programmes (ENG)'!AA391="","",'Programmes (ENG)'!AA391))</f>
        <v>Dr Nicola Allen</v>
      </c>
      <c r="AB391" s="3" t="str">
        <f>'Programmes (ENG)'!AB391</f>
        <v>F1</v>
      </c>
      <c r="AC391" s="10">
        <f>'Programmes (ENG)'!AC391</f>
        <v>45021</v>
      </c>
      <c r="AD391" s="10">
        <f>'Programmes (ENG)'!AD391</f>
        <v>45139</v>
      </c>
      <c r="AE391" s="36" t="str">
        <f>VLOOKUP('Programmes (ENG)'!AE391,HIDE!A:B,2, FALSE)</f>
        <v>Bwrdd Iechyd Prifysgol Hywel Dda</v>
      </c>
      <c r="AF391" s="36" t="str">
        <f>VLOOKUP('Programmes (ENG)'!AF391, HIDE!$A:$B, 2, FALSE)</f>
        <v>Ysbyty Cyffredinol Bronglais</v>
      </c>
      <c r="AG391" s="36" t="str">
        <f>VLOOKUP('Programmes (ENG)'!AG391, HIDE!$A:$B, 2, FALSE)</f>
        <v>Aberystwyth</v>
      </c>
      <c r="AH391" s="36" t="str">
        <f>VLOOKUP('Programmes (ENG)'!AH391,HIDE!G:H, 2, FALSE)</f>
        <v>Meddygaeth Gyffredinol (Mewnol)</v>
      </c>
      <c r="AI391" s="36" t="str">
        <f t="shared" si="39"/>
        <v>/</v>
      </c>
      <c r="AJ391" s="36" t="str">
        <f>IF('Programmes (ENG)'!AJ391="","",VLOOKUP('Programmes (ENG)'!AJ391, HIDE!G:H, 2, FALSE))</f>
        <v>Endocrinoleg a Diabetes Mellitus</v>
      </c>
      <c r="AK391" s="3" t="str">
        <f>IF('Programmes (ENG)'!AK391="Supervisor to be Confirmed",VLOOKUP('Programmes (ENG)'!AK391,HIDE!A:B,2,FALSE),IF('Programmes (ENG)'!AK391="","",'Programmes (ENG)'!AK391))</f>
        <v>Dr Zubair-Ul-Hassan Syed</v>
      </c>
      <c r="AL391" s="10">
        <f>IF('Programmes (ENG)'!AL391="", "", 'Programmes (ENG)'!AL391)</f>
        <v>44776</v>
      </c>
      <c r="AM391" s="10">
        <f>IF('Programmes (ENG)'!AM391="", "", 'Programmes (ENG)'!AM391)</f>
        <v>45139</v>
      </c>
      <c r="AN391" s="39" t="str">
        <f>IF('Programmes (ENG)'!AN391="","",VLOOKUP('Programmes (ENG)'!AN391,HIDE!A:B,2,FALSE))</f>
        <v>Bwrdd Iechyd Prifysgol Hywel Dda</v>
      </c>
      <c r="AO391" s="39" t="str">
        <f>IF('Programmes (ENG)'!AO391="","",VLOOKUP('Programmes (ENG)'!AO391,HIDE!A:B,2,FALSE))</f>
        <v>Meddygfa Borth</v>
      </c>
      <c r="AP391" s="39" t="str">
        <f>IF('Programmes (ENG)'!AP391="","",VLOOKUP('Programmes (ENG)'!AP391,HIDE!$A:$B,2,FALSE))</f>
        <v>Y Borth</v>
      </c>
      <c r="AQ391" s="39" t="str">
        <f t="shared" si="40"/>
        <v>,</v>
      </c>
      <c r="AR391" s="39" t="str">
        <f>IF('Programmes (ENG)'!AR391="","",VLOOKUP('Programmes (ENG)'!AR391,HIDE!G:H,2,FALSE))</f>
        <v>Ymarfer Cyffredinol</v>
      </c>
      <c r="AS391" s="39" t="str">
        <f t="shared" si="41"/>
        <v>(LIFT)</v>
      </c>
      <c r="AT391" s="9" t="str">
        <f>IF('Programmes (ENG)'!AT391="Supervisor to be Confirmed",VLOOKUP('Programmes (ENG)'!AT391,HIDE!A:B,2,FALSE),IF('Programmes (ENG)'!AT391="","",'Programmes (ENG)'!AT391))</f>
        <v>Dr Sue Fish</v>
      </c>
    </row>
    <row r="392" spans="1:46" s="42" customFormat="1" hidden="1" x14ac:dyDescent="0.25">
      <c r="A392" s="36" t="str">
        <f>'Programmes (ENG)'!A392</f>
        <v>LIFT</v>
      </c>
      <c r="B392" s="3" t="str">
        <f>'Programmes (ENG)'!B392</f>
        <v>FL1/7A2W/131a</v>
      </c>
      <c r="C392" s="3" t="str">
        <f>'Programmes (ENG)'!C392</f>
        <v>WAL/FP/131a</v>
      </c>
      <c r="D392" s="3" t="s">
        <v>872</v>
      </c>
      <c r="E392" s="5">
        <f>'Programmes (ENG)'!E392</f>
        <v>1</v>
      </c>
      <c r="F392" s="9" t="str">
        <f t="shared" si="36"/>
        <v>Meddygaeth Fewnol Acíwt, Llawdriniaeth Gyffredinol, Meddygaeth Frys,Radioleg Glinigol (LIFT)</v>
      </c>
      <c r="G392" s="9" t="str">
        <f>IF('Programmes (ENG)'!G392="Supervisor to be Confirmed",VLOOKUP('Programmes (ENG)'!G392,HIDE!A:B,2,FALSE),IF('Programmes (ENG)'!G392="","",'Programmes (ENG)'!G392))</f>
        <v>Dr Karen Brown</v>
      </c>
      <c r="H392" s="5" t="str">
        <f>'Programmes (ENG)'!H392</f>
        <v>F1</v>
      </c>
      <c r="I392" s="6">
        <f>'Programmes (ENG)'!I392</f>
        <v>44770</v>
      </c>
      <c r="J392" s="6">
        <f>'Programmes (ENG)'!J392</f>
        <v>44901</v>
      </c>
      <c r="K392" s="36" t="str">
        <f>VLOOKUP('Programmes (ENG)'!K392,HIDE!A:B,2, FALSE)</f>
        <v>Bwrdd Iechyd Prifysgol Hywel Dda</v>
      </c>
      <c r="L392" s="36" t="str">
        <f>VLOOKUP('Programmes (ENG)'!L392, HIDE!$A:$B, 2, FALSE)</f>
        <v>Ysbyty Cyffredinol Llwynhelyg</v>
      </c>
      <c r="M392" s="36" t="str">
        <f>VLOOKUP('Programmes (ENG)'!M392, HIDE!$A:$B, 2, FALSE)</f>
        <v>Hwlffordd</v>
      </c>
      <c r="N392" s="36" t="str">
        <f>VLOOKUP('Programmes (ENG)'!N392,HIDE!G:H, 2, FALSE)</f>
        <v>Meddygaeth Fewnol Acíwt</v>
      </c>
      <c r="O392" s="36" t="str">
        <f t="shared" si="37"/>
        <v/>
      </c>
      <c r="P392" s="36" t="str">
        <f>IF('Programmes (ENG)'!P392="","",VLOOKUP('Programmes (ENG)'!P392, HIDE!G:H, 2, FALSE))</f>
        <v/>
      </c>
      <c r="Q392" s="3" t="str">
        <f>IF('Programmes (ENG)'!Q392="Supervisor to be Confirmed",VLOOKUP('Programmes (ENG)'!Q392,HIDE!A:B,2,FALSE),IF('Programmes (ENG)'!Q392="","",'Programmes (ENG)'!Q392))</f>
        <v>Dr Karen Brown</v>
      </c>
      <c r="R392" s="3" t="str">
        <f>'Programmes (ENG)'!R392</f>
        <v>F1</v>
      </c>
      <c r="S392" s="10">
        <f>'Programmes (ENG)'!S392</f>
        <v>44537</v>
      </c>
      <c r="T392" s="10">
        <f>'Programmes (ENG)'!T392</f>
        <v>45020</v>
      </c>
      <c r="U392" s="36" t="str">
        <f>VLOOKUP('Programmes (ENG)'!U392,HIDE!A:B,2, FALSE)</f>
        <v>Bwrdd Iechyd Prifysgol Hywel Dda</v>
      </c>
      <c r="V392" s="36" t="str">
        <f>VLOOKUP('Programmes (ENG)'!V392, HIDE!$A:$B, 2, FALSE)</f>
        <v>Ysbyty Cyffredinol Llwynhelyg</v>
      </c>
      <c r="W392" s="36" t="str">
        <f>VLOOKUP('Programmes (ENG)'!W392, HIDE!$A:$B, 2, FALSE)</f>
        <v>Hwlffordd</v>
      </c>
      <c r="X392" s="36" t="str">
        <f>VLOOKUP('Programmes (ENG)'!X392,HIDE!G:H, 2, FALSE)</f>
        <v>Llawdriniaeth Gyffredinol</v>
      </c>
      <c r="Y392" s="36" t="str">
        <f t="shared" si="38"/>
        <v/>
      </c>
      <c r="Z392" s="36" t="str">
        <f>IF('Programmes (ENG)'!Z392="","",VLOOKUP('Programmes (ENG)'!Z392, HIDE!G:H, 2, FALSE))</f>
        <v/>
      </c>
      <c r="AA392" s="3" t="str">
        <f>IF('Programmes (ENG)'!AA392="Supervisor to be Confirmed",VLOOKUP('Programmes (ENG)'!AA392,HIDE!A:B,2,FALSE),IF('Programmes (ENG)'!AA392="","",'Programmes (ENG)'!AA392))</f>
        <v>Mr Konstantinos Serafeimidis</v>
      </c>
      <c r="AB392" s="3" t="str">
        <f>'Programmes (ENG)'!AB392</f>
        <v>F1</v>
      </c>
      <c r="AC392" s="10">
        <f>'Programmes (ENG)'!AC392</f>
        <v>45021</v>
      </c>
      <c r="AD392" s="10">
        <f>'Programmes (ENG)'!AD392</f>
        <v>45139</v>
      </c>
      <c r="AE392" s="36" t="str">
        <f>VLOOKUP('Programmes (ENG)'!AE392,HIDE!A:B,2, FALSE)</f>
        <v>Bwrdd Iechyd Prifysgol Hywel Dda</v>
      </c>
      <c r="AF392" s="36" t="str">
        <f>VLOOKUP('Programmes (ENG)'!AF392, HIDE!$A:$B, 2, FALSE)</f>
        <v>Ysbyty Cyffredinol Llwynhelyg</v>
      </c>
      <c r="AG392" s="36" t="str">
        <f>VLOOKUP('Programmes (ENG)'!AG392, HIDE!$A:$B, 2, FALSE)</f>
        <v>Hwlffordd</v>
      </c>
      <c r="AH392" s="36" t="str">
        <f>VLOOKUP('Programmes (ENG)'!AH392,HIDE!G:H, 2, FALSE)</f>
        <v>Meddygaeth Frys</v>
      </c>
      <c r="AI392" s="36" t="str">
        <f t="shared" si="39"/>
        <v/>
      </c>
      <c r="AJ392" s="36" t="str">
        <f>IF('Programmes (ENG)'!AJ392="","",VLOOKUP('Programmes (ENG)'!AJ392, HIDE!G:H, 2, FALSE))</f>
        <v/>
      </c>
      <c r="AK392" s="3" t="str">
        <f>IF('Programmes (ENG)'!AK392="Supervisor to be Confirmed",VLOOKUP('Programmes (ENG)'!AK392,HIDE!A:B,2,FALSE),IF('Programmes (ENG)'!AK392="","",'Programmes (ENG)'!AK392))</f>
        <v>Dr Nicola Drake</v>
      </c>
      <c r="AL392" s="10">
        <f>IF('Programmes (ENG)'!AL392="", "", 'Programmes (ENG)'!AL392)</f>
        <v>44776</v>
      </c>
      <c r="AM392" s="10">
        <f>IF('Programmes (ENG)'!AM392="", "", 'Programmes (ENG)'!AM392)</f>
        <v>45139</v>
      </c>
      <c r="AN392" s="39" t="str">
        <f>IF('Programmes (ENG)'!AN392="","",VLOOKUP('Programmes (ENG)'!AN392,HIDE!A:B,2,FALSE))</f>
        <v>Bwrdd Iechyd Prifysgol Hywel Dda</v>
      </c>
      <c r="AO392" s="39" t="str">
        <f>IF('Programmes (ENG)'!AO392="","",VLOOKUP('Programmes (ENG)'!AO392,HIDE!A:B,2,FALSE))</f>
        <v>Ysbyty Cyffredinol Llwynhelyg</v>
      </c>
      <c r="AP392" s="39" t="str">
        <f>IF('Programmes (ENG)'!AP392="","",VLOOKUP('Programmes (ENG)'!AP392,HIDE!$A:$B,2,FALSE))</f>
        <v>Hwlffordd</v>
      </c>
      <c r="AQ392" s="39" t="str">
        <f t="shared" si="40"/>
        <v>,</v>
      </c>
      <c r="AR392" s="39" t="str">
        <f>IF('Programmes (ENG)'!AR392="","",VLOOKUP('Programmes (ENG)'!AR392,HIDE!G:H,2,FALSE))</f>
        <v>Radioleg Glinigol</v>
      </c>
      <c r="AS392" s="39" t="str">
        <f t="shared" si="41"/>
        <v>(LIFT)</v>
      </c>
      <c r="AT392" s="9" t="str">
        <f>IF('Programmes (ENG)'!AT392="Supervisor to be Confirmed",VLOOKUP('Programmes (ENG)'!AT392,HIDE!A:B,2,FALSE),IF('Programmes (ENG)'!AT392="","",'Programmes (ENG)'!AT392))</f>
        <v>Dr Angeliki Karatasiou</v>
      </c>
    </row>
    <row r="393" spans="1:46" s="42" customFormat="1" hidden="1" x14ac:dyDescent="0.25">
      <c r="A393" s="36" t="str">
        <f>'Programmes (ENG)'!A393</f>
        <v>LIFT</v>
      </c>
      <c r="B393" s="3" t="str">
        <f>'Programmes (ENG)'!B393</f>
        <v>FL1/7A2W/131b</v>
      </c>
      <c r="C393" s="3" t="str">
        <f>'Programmes (ENG)'!C393</f>
        <v>WAL/FP/131b</v>
      </c>
      <c r="D393" s="3" t="s">
        <v>872</v>
      </c>
      <c r="E393" s="5">
        <f>'Programmes (ENG)'!E393</f>
        <v>1</v>
      </c>
      <c r="F393" s="9" t="str">
        <f t="shared" si="36"/>
        <v>Meddygaeth Frys, Meddygaeth Fewnol Acíwt, Llawdriniaeth Gyffredinol,Radioleg Glinigol (LIFT)</v>
      </c>
      <c r="G393" s="9" t="str">
        <f>IF('Programmes (ENG)'!G393="Supervisor to be Confirmed",VLOOKUP('Programmes (ENG)'!G393,HIDE!A:B,2,FALSE),IF('Programmes (ENG)'!G393="","",'Programmes (ENG)'!G393))</f>
        <v>Dr Nicola Drake</v>
      </c>
      <c r="H393" s="5" t="str">
        <f>'Programmes (ENG)'!H393</f>
        <v>F1</v>
      </c>
      <c r="I393" s="6">
        <f>'Programmes (ENG)'!I393</f>
        <v>44770</v>
      </c>
      <c r="J393" s="6">
        <f>'Programmes (ENG)'!J393</f>
        <v>44901</v>
      </c>
      <c r="K393" s="36" t="str">
        <f>VLOOKUP('Programmes (ENG)'!K393,HIDE!A:B,2, FALSE)</f>
        <v>Bwrdd Iechyd Prifysgol Hywel Dda</v>
      </c>
      <c r="L393" s="36" t="str">
        <f>VLOOKUP('Programmes (ENG)'!L393, HIDE!$A:$B, 2, FALSE)</f>
        <v>Ysbyty Cyffredinol Llwynhelyg</v>
      </c>
      <c r="M393" s="36" t="str">
        <f>VLOOKUP('Programmes (ENG)'!M393, HIDE!$A:$B, 2, FALSE)</f>
        <v>Hwlffordd</v>
      </c>
      <c r="N393" s="36" t="str">
        <f>VLOOKUP('Programmes (ENG)'!N393,HIDE!G:H, 2, FALSE)</f>
        <v>Meddygaeth Frys</v>
      </c>
      <c r="O393" s="36" t="str">
        <f t="shared" si="37"/>
        <v/>
      </c>
      <c r="P393" s="36" t="str">
        <f>IF('Programmes (ENG)'!P393="","",VLOOKUP('Programmes (ENG)'!P393, HIDE!G:H, 2, FALSE))</f>
        <v/>
      </c>
      <c r="Q393" s="3" t="str">
        <f>IF('Programmes (ENG)'!Q393="Supervisor to be Confirmed",VLOOKUP('Programmes (ENG)'!Q393,HIDE!A:B,2,FALSE),IF('Programmes (ENG)'!Q393="","",'Programmes (ENG)'!Q393))</f>
        <v>Dr Nicola Drake</v>
      </c>
      <c r="R393" s="3" t="str">
        <f>'Programmes (ENG)'!R393</f>
        <v>F1</v>
      </c>
      <c r="S393" s="10">
        <f>'Programmes (ENG)'!S393</f>
        <v>44537</v>
      </c>
      <c r="T393" s="10">
        <f>'Programmes (ENG)'!T393</f>
        <v>45020</v>
      </c>
      <c r="U393" s="36" t="str">
        <f>VLOOKUP('Programmes (ENG)'!U393,HIDE!A:B,2, FALSE)</f>
        <v>Bwrdd Iechyd Prifysgol Hywel Dda</v>
      </c>
      <c r="V393" s="36" t="str">
        <f>VLOOKUP('Programmes (ENG)'!V393, HIDE!$A:$B, 2, FALSE)</f>
        <v>Ysbyty Cyffredinol Llwynhelyg</v>
      </c>
      <c r="W393" s="36" t="str">
        <f>VLOOKUP('Programmes (ENG)'!W393, HIDE!$A:$B, 2, FALSE)</f>
        <v>Hwlffordd</v>
      </c>
      <c r="X393" s="36" t="str">
        <f>VLOOKUP('Programmes (ENG)'!X393,HIDE!G:H, 2, FALSE)</f>
        <v>Meddygaeth Fewnol Acíwt</v>
      </c>
      <c r="Y393" s="36" t="str">
        <f t="shared" si="38"/>
        <v/>
      </c>
      <c r="Z393" s="36" t="str">
        <f>IF('Programmes (ENG)'!Z393="","",VLOOKUP('Programmes (ENG)'!Z393, HIDE!G:H, 2, FALSE))</f>
        <v/>
      </c>
      <c r="AA393" s="3" t="str">
        <f>IF('Programmes (ENG)'!AA393="Supervisor to be Confirmed",VLOOKUP('Programmes (ENG)'!AA393,HIDE!A:B,2,FALSE),IF('Programmes (ENG)'!AA393="","",'Programmes (ENG)'!AA393))</f>
        <v>Dr Karen Brown</v>
      </c>
      <c r="AB393" s="3" t="str">
        <f>'Programmes (ENG)'!AB393</f>
        <v>F1</v>
      </c>
      <c r="AC393" s="10">
        <f>'Programmes (ENG)'!AC393</f>
        <v>45021</v>
      </c>
      <c r="AD393" s="10">
        <f>'Programmes (ENG)'!AD393</f>
        <v>45139</v>
      </c>
      <c r="AE393" s="36" t="str">
        <f>VLOOKUP('Programmes (ENG)'!AE393,HIDE!A:B,2, FALSE)</f>
        <v>Bwrdd Iechyd Prifysgol Hywel Dda</v>
      </c>
      <c r="AF393" s="36" t="str">
        <f>VLOOKUP('Programmes (ENG)'!AF393, HIDE!$A:$B, 2, FALSE)</f>
        <v>Ysbyty Cyffredinol Llwynhelyg</v>
      </c>
      <c r="AG393" s="36" t="str">
        <f>VLOOKUP('Programmes (ENG)'!AG393, HIDE!$A:$B, 2, FALSE)</f>
        <v>Hwlffordd</v>
      </c>
      <c r="AH393" s="36" t="str">
        <f>VLOOKUP('Programmes (ENG)'!AH393,HIDE!G:H, 2, FALSE)</f>
        <v>Llawdriniaeth Gyffredinol</v>
      </c>
      <c r="AI393" s="36" t="str">
        <f t="shared" si="39"/>
        <v/>
      </c>
      <c r="AJ393" s="36" t="str">
        <f>IF('Programmes (ENG)'!AJ393="","",VLOOKUP('Programmes (ENG)'!AJ393, HIDE!G:H, 2, FALSE))</f>
        <v/>
      </c>
      <c r="AK393" s="3" t="str">
        <f>IF('Programmes (ENG)'!AK393="Supervisor to be Confirmed",VLOOKUP('Programmes (ENG)'!AK393,HIDE!A:B,2,FALSE),IF('Programmes (ENG)'!AK393="","",'Programmes (ENG)'!AK393))</f>
        <v>Mr Konstantinos Serafeimidis</v>
      </c>
      <c r="AL393" s="10">
        <f>IF('Programmes (ENG)'!AL393="", "", 'Programmes (ENG)'!AL393)</f>
        <v>44776</v>
      </c>
      <c r="AM393" s="10">
        <f>IF('Programmes (ENG)'!AM393="", "", 'Programmes (ENG)'!AM393)</f>
        <v>45139</v>
      </c>
      <c r="AN393" s="39" t="str">
        <f>IF('Programmes (ENG)'!AN393="","",VLOOKUP('Programmes (ENG)'!AN393,HIDE!A:B,2,FALSE))</f>
        <v>Bwrdd Iechyd Prifysgol Hywel Dda</v>
      </c>
      <c r="AO393" s="39" t="str">
        <f>IF('Programmes (ENG)'!AO393="","",VLOOKUP('Programmes (ENG)'!AO393,HIDE!A:B,2,FALSE))</f>
        <v>Ysbyty Cyffredinol Llwynhelyg</v>
      </c>
      <c r="AP393" s="39" t="str">
        <f>IF('Programmes (ENG)'!AP393="","",VLOOKUP('Programmes (ENG)'!AP393,HIDE!$A:$B,2,FALSE))</f>
        <v>Hwlffordd</v>
      </c>
      <c r="AQ393" s="39" t="str">
        <f t="shared" si="40"/>
        <v>,</v>
      </c>
      <c r="AR393" s="39" t="str">
        <f>IF('Programmes (ENG)'!AR393="","",VLOOKUP('Programmes (ENG)'!AR393,HIDE!G:H,2,FALSE))</f>
        <v>Radioleg Glinigol</v>
      </c>
      <c r="AS393" s="39" t="str">
        <f t="shared" si="41"/>
        <v>(LIFT)</v>
      </c>
      <c r="AT393" s="9" t="str">
        <f>IF('Programmes (ENG)'!AT393="Supervisor to be Confirmed",VLOOKUP('Programmes (ENG)'!AT393,HIDE!A:B,2,FALSE),IF('Programmes (ENG)'!AT393="","",'Programmes (ENG)'!AT393))</f>
        <v>Dr Angeliki Karatasiou</v>
      </c>
    </row>
    <row r="394" spans="1:46" s="42" customFormat="1" hidden="1" x14ac:dyDescent="0.25">
      <c r="A394" s="36" t="str">
        <f>'Programmes (ENG)'!A394</f>
        <v>LIFT</v>
      </c>
      <c r="B394" s="3" t="str">
        <f>'Programmes (ENG)'!B394</f>
        <v>FL1/7A2W/131c</v>
      </c>
      <c r="C394" s="3" t="str">
        <f>'Programmes (ENG)'!C394</f>
        <v>WAL/FP/131c</v>
      </c>
      <c r="D394" s="3" t="s">
        <v>872</v>
      </c>
      <c r="E394" s="5">
        <f>'Programmes (ENG)'!E394</f>
        <v>1</v>
      </c>
      <c r="F394" s="9" t="str">
        <f t="shared" si="36"/>
        <v>Llawdriniaeth Gyffredinol, Meddygaeth Frys, Meddygaeth Fewnol Acíwt,Radioleg Glinigol (LIFT)</v>
      </c>
      <c r="G394" s="9" t="str">
        <f>IF('Programmes (ENG)'!G394="Supervisor to be Confirmed",VLOOKUP('Programmes (ENG)'!G394,HIDE!A:B,2,FALSE),IF('Programmes (ENG)'!G394="","",'Programmes (ENG)'!G394))</f>
        <v>Mr Konstantinos Serafeimidis</v>
      </c>
      <c r="H394" s="5" t="str">
        <f>'Programmes (ENG)'!H394</f>
        <v>F1</v>
      </c>
      <c r="I394" s="6">
        <f>'Programmes (ENG)'!I394</f>
        <v>44770</v>
      </c>
      <c r="J394" s="6">
        <f>'Programmes (ENG)'!J394</f>
        <v>44901</v>
      </c>
      <c r="K394" s="36" t="str">
        <f>VLOOKUP('Programmes (ENG)'!K394,HIDE!A:B,2, FALSE)</f>
        <v>Bwrdd Iechyd Prifysgol Hywel Dda</v>
      </c>
      <c r="L394" s="36" t="str">
        <f>VLOOKUP('Programmes (ENG)'!L394, HIDE!$A:$B, 2, FALSE)</f>
        <v>Ysbyty Cyffredinol Llwynhelyg</v>
      </c>
      <c r="M394" s="36" t="str">
        <f>VLOOKUP('Programmes (ENG)'!M394, HIDE!$A:$B, 2, FALSE)</f>
        <v>Hwlffordd</v>
      </c>
      <c r="N394" s="36" t="str">
        <f>VLOOKUP('Programmes (ENG)'!N394,HIDE!G:H, 2, FALSE)</f>
        <v>Llawdriniaeth Gyffredinol</v>
      </c>
      <c r="O394" s="36" t="str">
        <f t="shared" si="37"/>
        <v/>
      </c>
      <c r="P394" s="36" t="str">
        <f>IF('Programmes (ENG)'!P394="","",VLOOKUP('Programmes (ENG)'!P394, HIDE!G:H, 2, FALSE))</f>
        <v/>
      </c>
      <c r="Q394" s="3" t="str">
        <f>IF('Programmes (ENG)'!Q394="Supervisor to be Confirmed",VLOOKUP('Programmes (ENG)'!Q394,HIDE!A:B,2,FALSE),IF('Programmes (ENG)'!Q394="","",'Programmes (ENG)'!Q394))</f>
        <v>Mr Konstantinos Serafeimidis</v>
      </c>
      <c r="R394" s="3" t="str">
        <f>'Programmes (ENG)'!R394</f>
        <v>F1</v>
      </c>
      <c r="S394" s="10">
        <f>'Programmes (ENG)'!S394</f>
        <v>44537</v>
      </c>
      <c r="T394" s="10">
        <f>'Programmes (ENG)'!T394</f>
        <v>45020</v>
      </c>
      <c r="U394" s="36" t="str">
        <f>VLOOKUP('Programmes (ENG)'!U394,HIDE!A:B,2, FALSE)</f>
        <v>Bwrdd Iechyd Prifysgol Hywel Dda</v>
      </c>
      <c r="V394" s="36" t="str">
        <f>VLOOKUP('Programmes (ENG)'!V394, HIDE!$A:$B, 2, FALSE)</f>
        <v>Ysbyty Cyffredinol Llwynhelyg</v>
      </c>
      <c r="W394" s="36" t="str">
        <f>VLOOKUP('Programmes (ENG)'!W394, HIDE!$A:$B, 2, FALSE)</f>
        <v>Hwlffordd</v>
      </c>
      <c r="X394" s="36" t="str">
        <f>VLOOKUP('Programmes (ENG)'!X394,HIDE!G:H, 2, FALSE)</f>
        <v>Meddygaeth Frys</v>
      </c>
      <c r="Y394" s="36" t="str">
        <f t="shared" si="38"/>
        <v/>
      </c>
      <c r="Z394" s="36" t="str">
        <f>IF('Programmes (ENG)'!Z394="","",VLOOKUP('Programmes (ENG)'!Z394, HIDE!G:H, 2, FALSE))</f>
        <v/>
      </c>
      <c r="AA394" s="3" t="str">
        <f>IF('Programmes (ENG)'!AA394="Supervisor to be Confirmed",VLOOKUP('Programmes (ENG)'!AA394,HIDE!A:B,2,FALSE),IF('Programmes (ENG)'!AA394="","",'Programmes (ENG)'!AA394))</f>
        <v>Dr Nicola Drake</v>
      </c>
      <c r="AB394" s="3" t="str">
        <f>'Programmes (ENG)'!AB394</f>
        <v>F1</v>
      </c>
      <c r="AC394" s="10">
        <f>'Programmes (ENG)'!AC394</f>
        <v>45021</v>
      </c>
      <c r="AD394" s="10">
        <f>'Programmes (ENG)'!AD394</f>
        <v>45139</v>
      </c>
      <c r="AE394" s="36" t="str">
        <f>VLOOKUP('Programmes (ENG)'!AE394,HIDE!A:B,2, FALSE)</f>
        <v>Bwrdd Iechyd Prifysgol Hywel Dda</v>
      </c>
      <c r="AF394" s="36" t="str">
        <f>VLOOKUP('Programmes (ENG)'!AF394, HIDE!$A:$B, 2, FALSE)</f>
        <v>Ysbyty Cyffredinol Llwynhelyg</v>
      </c>
      <c r="AG394" s="36" t="str">
        <f>VLOOKUP('Programmes (ENG)'!AG394, HIDE!$A:$B, 2, FALSE)</f>
        <v>Hwlffordd</v>
      </c>
      <c r="AH394" s="36" t="str">
        <f>VLOOKUP('Programmes (ENG)'!AH394,HIDE!G:H, 2, FALSE)</f>
        <v>Meddygaeth Fewnol Acíwt</v>
      </c>
      <c r="AI394" s="36" t="str">
        <f t="shared" si="39"/>
        <v/>
      </c>
      <c r="AJ394" s="36" t="str">
        <f>IF('Programmes (ENG)'!AJ394="","",VLOOKUP('Programmes (ENG)'!AJ394, HIDE!G:H, 2, FALSE))</f>
        <v/>
      </c>
      <c r="AK394" s="3" t="str">
        <f>IF('Programmes (ENG)'!AK394="Supervisor to be Confirmed",VLOOKUP('Programmes (ENG)'!AK394,HIDE!A:B,2,FALSE),IF('Programmes (ENG)'!AK394="","",'Programmes (ENG)'!AK394))</f>
        <v>Dr Karen Brown</v>
      </c>
      <c r="AL394" s="10">
        <f>IF('Programmes (ENG)'!AL394="", "", 'Programmes (ENG)'!AL394)</f>
        <v>44776</v>
      </c>
      <c r="AM394" s="10">
        <f>IF('Programmes (ENG)'!AM394="", "", 'Programmes (ENG)'!AM394)</f>
        <v>45139</v>
      </c>
      <c r="AN394" s="39" t="str">
        <f>IF('Programmes (ENG)'!AN394="","",VLOOKUP('Programmes (ENG)'!AN394,HIDE!A:B,2,FALSE))</f>
        <v>Bwrdd Iechyd Prifysgol Hywel Dda</v>
      </c>
      <c r="AO394" s="39" t="str">
        <f>IF('Programmes (ENG)'!AO394="","",VLOOKUP('Programmes (ENG)'!AO394,HIDE!A:B,2,FALSE))</f>
        <v>Ysbyty Cyffredinol Llwynhelyg</v>
      </c>
      <c r="AP394" s="39" t="str">
        <f>IF('Programmes (ENG)'!AP394="","",VLOOKUP('Programmes (ENG)'!AP394,HIDE!$A:$B,2,FALSE))</f>
        <v>Hwlffordd</v>
      </c>
      <c r="AQ394" s="39" t="str">
        <f t="shared" si="40"/>
        <v>,</v>
      </c>
      <c r="AR394" s="39" t="str">
        <f>IF('Programmes (ENG)'!AR394="","",VLOOKUP('Programmes (ENG)'!AR394,HIDE!G:H,2,FALSE))</f>
        <v>Radioleg Glinigol</v>
      </c>
      <c r="AS394" s="39" t="str">
        <f t="shared" si="41"/>
        <v>(LIFT)</v>
      </c>
      <c r="AT394" s="9" t="str">
        <f>IF('Programmes (ENG)'!AT394="Supervisor to be Confirmed",VLOOKUP('Programmes (ENG)'!AT394,HIDE!A:B,2,FALSE),IF('Programmes (ENG)'!AT394="","",'Programmes (ENG)'!AT394))</f>
        <v>Dr Angeliki Karatasiou</v>
      </c>
    </row>
    <row r="395" spans="1:46" s="42" customFormat="1" hidden="1" x14ac:dyDescent="0.25">
      <c r="A395" s="36" t="str">
        <f>'Programmes (ENG)'!A395</f>
        <v>LIFT</v>
      </c>
      <c r="B395" s="3" t="str">
        <f>'Programmes (ENG)'!B395</f>
        <v>FL1/7A2E/132a</v>
      </c>
      <c r="C395" s="3" t="str">
        <f>'Programmes (ENG)'!C395</f>
        <v>WAL/FP/132a</v>
      </c>
      <c r="D395" s="3" t="s">
        <v>872</v>
      </c>
      <c r="E395" s="5">
        <f>'Programmes (ENG)'!E395</f>
        <v>0</v>
      </c>
      <c r="F395" s="9" t="str">
        <f t="shared" si="36"/>
        <v>Llawdriniaeth Gyffredinol/Llawdriniaeth ar y Fron, Meddygaeth Gyffredinol (Mewnol)/Cardioleg, Meddygaeth Gyffredinol (Mewnol)/Endocrinoleg a Diabetes Mellitus,Ymarfer Cyffredinol (LIFT)</v>
      </c>
      <c r="G395" s="9" t="str">
        <f>IF('Programmes (ENG)'!G395="Supervisor to be Confirmed",VLOOKUP('Programmes (ENG)'!G395,HIDE!A:B,2,FALSE),IF('Programmes (ENG)'!G395="","",'Programmes (ENG)'!G395))</f>
        <v>Dr Sioned Jenkins</v>
      </c>
      <c r="H395" s="5" t="str">
        <f>'Programmes (ENG)'!H395</f>
        <v>F1</v>
      </c>
      <c r="I395" s="6">
        <f>'Programmes (ENG)'!I395</f>
        <v>44770</v>
      </c>
      <c r="J395" s="6">
        <f>'Programmes (ENG)'!J395</f>
        <v>44901</v>
      </c>
      <c r="K395" s="36" t="str">
        <f>VLOOKUP('Programmes (ENG)'!K395,HIDE!A:B,2, FALSE)</f>
        <v>Bwrdd Iechyd Prifysgol Hywel Dda</v>
      </c>
      <c r="L395" s="36" t="str">
        <f>VLOOKUP('Programmes (ENG)'!L395, HIDE!$A:$B, 2, FALSE)</f>
        <v>Ysbyty Cyffredinol Glangwili / Ysbyty'r Tywysog Philip</v>
      </c>
      <c r="M395" s="36" t="str">
        <f>VLOOKUP('Programmes (ENG)'!M395, HIDE!$A:$B, 2, FALSE)</f>
        <v>Caerfyrddin / Llanelli</v>
      </c>
      <c r="N395" s="36" t="str">
        <f>VLOOKUP('Programmes (ENG)'!N395,HIDE!G:H, 2, FALSE)</f>
        <v>Llawdriniaeth Gyffredinol</v>
      </c>
      <c r="O395" s="36" t="str">
        <f t="shared" si="37"/>
        <v>/</v>
      </c>
      <c r="P395" s="36" t="str">
        <f>IF('Programmes (ENG)'!P395="","",VLOOKUP('Programmes (ENG)'!P395, HIDE!G:H, 2, FALSE))</f>
        <v>Llawdriniaeth ar y Fron</v>
      </c>
      <c r="Q395" s="3" t="str">
        <f>IF('Programmes (ENG)'!Q395="Supervisor to be Confirmed",VLOOKUP('Programmes (ENG)'!Q395,HIDE!A:B,2,FALSE),IF('Programmes (ENG)'!Q395="","",'Programmes (ENG)'!Q395))</f>
        <v>Mrs Saira Khawaja</v>
      </c>
      <c r="R395" s="3" t="str">
        <f>'Programmes (ENG)'!R395</f>
        <v>F1</v>
      </c>
      <c r="S395" s="10">
        <f>'Programmes (ENG)'!S395</f>
        <v>44537</v>
      </c>
      <c r="T395" s="10">
        <f>'Programmes (ENG)'!T395</f>
        <v>45020</v>
      </c>
      <c r="U395" s="36" t="str">
        <f>VLOOKUP('Programmes (ENG)'!U395,HIDE!A:B,2, FALSE)</f>
        <v>Bwrdd Iechyd Prifysgol Hywel Dda</v>
      </c>
      <c r="V395" s="36" t="str">
        <f>VLOOKUP('Programmes (ENG)'!V395, HIDE!$A:$B, 2, FALSE)</f>
        <v>Ysbyty'r Tywysog Philip</v>
      </c>
      <c r="W395" s="36" t="str">
        <f>VLOOKUP('Programmes (ENG)'!W395, HIDE!$A:$B, 2, FALSE)</f>
        <v>Llanelli</v>
      </c>
      <c r="X395" s="36" t="str">
        <f>VLOOKUP('Programmes (ENG)'!X395,HIDE!G:H, 2, FALSE)</f>
        <v>Meddygaeth Gyffredinol (Mewnol)</v>
      </c>
      <c r="Y395" s="36" t="str">
        <f t="shared" si="38"/>
        <v>/</v>
      </c>
      <c r="Z395" s="36" t="str">
        <f>IF('Programmes (ENG)'!Z395="","",VLOOKUP('Programmes (ENG)'!Z395, HIDE!G:H, 2, FALSE))</f>
        <v>Cardioleg</v>
      </c>
      <c r="AA395" s="3" t="str">
        <f>IF('Programmes (ENG)'!AA395="Supervisor to be Confirmed",VLOOKUP('Programmes (ENG)'!AA395,HIDE!A:B,2,FALSE),IF('Programmes (ENG)'!AA395="","",'Programmes (ENG)'!AA395))</f>
        <v>Dr Jitka Housova</v>
      </c>
      <c r="AB395" s="3" t="str">
        <f>'Programmes (ENG)'!AB395</f>
        <v>F1</v>
      </c>
      <c r="AC395" s="10">
        <f>'Programmes (ENG)'!AC395</f>
        <v>45021</v>
      </c>
      <c r="AD395" s="10">
        <f>'Programmes (ENG)'!AD395</f>
        <v>45139</v>
      </c>
      <c r="AE395" s="36" t="str">
        <f>VLOOKUP('Programmes (ENG)'!AE395,HIDE!A:B,2, FALSE)</f>
        <v>Bwrdd Iechyd Prifysgol Hywel Dda</v>
      </c>
      <c r="AF395" s="36" t="str">
        <f>VLOOKUP('Programmes (ENG)'!AF395, HIDE!$A:$B, 2, FALSE)</f>
        <v>Ysbyty'r Tywysog Philip</v>
      </c>
      <c r="AG395" s="36" t="str">
        <f>VLOOKUP('Programmes (ENG)'!AG395, HIDE!$A:$B, 2, FALSE)</f>
        <v>Llanelli</v>
      </c>
      <c r="AH395" s="36" t="str">
        <f>VLOOKUP('Programmes (ENG)'!AH395,HIDE!G:H, 2, FALSE)</f>
        <v>Meddygaeth Gyffredinol (Mewnol)</v>
      </c>
      <c r="AI395" s="36" t="str">
        <f t="shared" si="39"/>
        <v>/</v>
      </c>
      <c r="AJ395" s="36" t="str">
        <f>IF('Programmes (ENG)'!AJ395="","",VLOOKUP('Programmes (ENG)'!AJ395, HIDE!G:H, 2, FALSE))</f>
        <v>Endocrinoleg a Diabetes Mellitus</v>
      </c>
      <c r="AK395" s="3" t="str">
        <f>IF('Programmes (ENG)'!AK395="Supervisor to be Confirmed",VLOOKUP('Programmes (ENG)'!AK395,HIDE!A:B,2,FALSE),IF('Programmes (ENG)'!AK395="","",'Programmes (ENG)'!AK395))</f>
        <v>Dr Akhila Mallipedhi</v>
      </c>
      <c r="AL395" s="10">
        <f>IF('Programmes (ENG)'!AL395="", "", 'Programmes (ENG)'!AL395)</f>
        <v>44776</v>
      </c>
      <c r="AM395" s="10">
        <f>IF('Programmes (ENG)'!AM395="", "", 'Programmes (ENG)'!AM395)</f>
        <v>45139</v>
      </c>
      <c r="AN395" s="39" t="str">
        <f>IF('Programmes (ENG)'!AN395="","",VLOOKUP('Programmes (ENG)'!AN395,HIDE!A:B,2,FALSE))</f>
        <v>Bwrdd Iechyd Prifysgol Hywel Dda</v>
      </c>
      <c r="AO395" s="39" t="str">
        <f>IF('Programmes (ENG)'!AO395="","",VLOOKUP('Programmes (ENG)'!AO395,HIDE!A:B,2,FALSE))</f>
        <v>Meddygfa Tywyn Bach</v>
      </c>
      <c r="AP395" s="39" t="str">
        <f>IF('Programmes (ENG)'!AP395="","",VLOOKUP('Programmes (ENG)'!AP395,HIDE!$A:$B,2,FALSE))</f>
        <v>Porth Tywyn</v>
      </c>
      <c r="AQ395" s="39" t="str">
        <f t="shared" si="40"/>
        <v>,</v>
      </c>
      <c r="AR395" s="39" t="str">
        <f>IF('Programmes (ENG)'!AR395="","",VLOOKUP('Programmes (ENG)'!AR395,HIDE!G:H,2,FALSE))</f>
        <v>Ymarfer Cyffredinol</v>
      </c>
      <c r="AS395" s="39" t="str">
        <f t="shared" si="41"/>
        <v>(LIFT)</v>
      </c>
      <c r="AT395" s="9" t="str">
        <f>IF('Programmes (ENG)'!AT395="Supervisor to be Confirmed",VLOOKUP('Programmes (ENG)'!AT395,HIDE!A:B,2,FALSE),IF('Programmes (ENG)'!AT395="","",'Programmes (ENG)'!AT395))</f>
        <v>Dr Sioned Jenkins</v>
      </c>
    </row>
    <row r="396" spans="1:46" s="42" customFormat="1" hidden="1" x14ac:dyDescent="0.25">
      <c r="A396" s="36" t="str">
        <f>'Programmes (ENG)'!A396</f>
        <v>LIFT</v>
      </c>
      <c r="B396" s="3" t="str">
        <f>'Programmes (ENG)'!B396</f>
        <v>FL1/7A2E/132b</v>
      </c>
      <c r="C396" s="3" t="str">
        <f>'Programmes (ENG)'!C396</f>
        <v>WAL/FP/132b</v>
      </c>
      <c r="D396" s="3" t="s">
        <v>872</v>
      </c>
      <c r="E396" s="5">
        <f>'Programmes (ENG)'!E396</f>
        <v>1</v>
      </c>
      <c r="F396" s="9" t="e">
        <f t="shared" si="36"/>
        <v>#N/A</v>
      </c>
      <c r="G396" s="9" t="str">
        <f>IF('Programmes (ENG)'!G396="Supervisor to be Confirmed",VLOOKUP('Programmes (ENG)'!G396,HIDE!A:B,2,FALSE),IF('Programmes (ENG)'!G396="","",'Programmes (ENG)'!G396))</f>
        <v>Dr Akhila Mallipedhi</v>
      </c>
      <c r="H396" s="5" t="str">
        <f>'Programmes (ENG)'!H396</f>
        <v>F1</v>
      </c>
      <c r="I396" s="6">
        <f>'Programmes (ENG)'!I396</f>
        <v>44770</v>
      </c>
      <c r="J396" s="6">
        <f>'Programmes (ENG)'!J396</f>
        <v>44901</v>
      </c>
      <c r="K396" s="36" t="str">
        <f>VLOOKUP('Programmes (ENG)'!K396,HIDE!A:B,2, FALSE)</f>
        <v>Bwrdd Iechyd Prifysgol Hywel Dda</v>
      </c>
      <c r="L396" s="36" t="str">
        <f>VLOOKUP('Programmes (ENG)'!L396, HIDE!$A:$B, 2, FALSE)</f>
        <v>Ysbyty'r Tywysog Philip</v>
      </c>
      <c r="M396" s="36" t="str">
        <f>VLOOKUP('Programmes (ENG)'!M396, HIDE!$A:$B, 2, FALSE)</f>
        <v>Llanelli</v>
      </c>
      <c r="N396" s="36" t="str">
        <f>VLOOKUP('Programmes (ENG)'!N396,HIDE!G:H, 2, FALSE)</f>
        <v>Meddygaeth Gyffredinol (Mewnol)</v>
      </c>
      <c r="O396" s="36" t="str">
        <f t="shared" si="37"/>
        <v>/</v>
      </c>
      <c r="P396" s="36" t="str">
        <f>IF('Programmes (ENG)'!P396="","",VLOOKUP('Programmes (ENG)'!P396, HIDE!G:H, 2, FALSE))</f>
        <v>Endocrinoleg a Diabetes Mellitus</v>
      </c>
      <c r="Q396" s="3" t="str">
        <f>IF('Programmes (ENG)'!Q396="Supervisor to be Confirmed",VLOOKUP('Programmes (ENG)'!Q396,HIDE!A:B,2,FALSE),IF('Programmes (ENG)'!Q396="","",'Programmes (ENG)'!Q396))</f>
        <v>Dr Akhila Mallipedhi</v>
      </c>
      <c r="R396" s="3" t="str">
        <f>'Programmes (ENG)'!R396</f>
        <v>F1</v>
      </c>
      <c r="S396" s="10">
        <f>'Programmes (ENG)'!S396</f>
        <v>44537</v>
      </c>
      <c r="T396" s="10">
        <f>'Programmes (ENG)'!T396</f>
        <v>45020</v>
      </c>
      <c r="U396" s="36" t="str">
        <f>VLOOKUP('Programmes (ENG)'!U396,HIDE!A:B,2, FALSE)</f>
        <v>Bwrdd Iechyd Prifysgol Hywel Dda</v>
      </c>
      <c r="V396" s="36" t="str">
        <f>VLOOKUP('Programmes (ENG)'!V396, HIDE!$A:$B, 2, FALSE)</f>
        <v>Ysbyty Cyffredinol Glangwili / Ysbyty'r Tywysog Philip</v>
      </c>
      <c r="W396" s="36" t="str">
        <f>VLOOKUP('Programmes (ENG)'!W396, HIDE!$A:$B, 2, FALSE)</f>
        <v>Caerfyrddin / Llanelli</v>
      </c>
      <c r="X396" s="36" t="str">
        <f>VLOOKUP('Programmes (ENG)'!X396,HIDE!G:H, 2, FALSE)</f>
        <v>Llawdriniaeth Gyffredinol</v>
      </c>
      <c r="Y396" s="36" t="str">
        <f t="shared" si="38"/>
        <v>/</v>
      </c>
      <c r="Z396" s="36" t="str">
        <f>IF('Programmes (ENG)'!Z396="","",VLOOKUP('Programmes (ENG)'!Z396, HIDE!G:H, 2, FALSE))</f>
        <v>Llawdriniaeth ar y Fron</v>
      </c>
      <c r="AA396" s="3" t="str">
        <f>IF('Programmes (ENG)'!AA396="Supervisor to be Confirmed",VLOOKUP('Programmes (ENG)'!AA396,HIDE!A:B,2,FALSE),IF('Programmes (ENG)'!AA396="","",'Programmes (ENG)'!AA396))</f>
        <v>Mrs Saira Khawaja</v>
      </c>
      <c r="AB396" s="3" t="str">
        <f>'Programmes (ENG)'!AB396</f>
        <v>F1</v>
      </c>
      <c r="AC396" s="10">
        <f>'Programmes (ENG)'!AC396</f>
        <v>45021</v>
      </c>
      <c r="AD396" s="10">
        <f>'Programmes (ENG)'!AD396</f>
        <v>45139</v>
      </c>
      <c r="AE396" s="36" t="str">
        <f>VLOOKUP('Programmes (ENG)'!AE396,HIDE!A:B,2, FALSE)</f>
        <v>Bwrdd Iechyd Prifysgol Hywel Dda</v>
      </c>
      <c r="AF396" s="36" t="str">
        <f>VLOOKUP('Programmes (ENG)'!AF396, HIDE!$A:$B, 2, FALSE)</f>
        <v>Ysbyty'r Tywysog Philip</v>
      </c>
      <c r="AG396" s="36" t="str">
        <f>VLOOKUP('Programmes (ENG)'!AG396, HIDE!$A:$B, 2, FALSE)</f>
        <v>Llanelli</v>
      </c>
      <c r="AH396" s="36" t="str">
        <f>VLOOKUP('Programmes (ENG)'!AH396,HIDE!G:H, 2, FALSE)</f>
        <v>Meddygaeth Gyffredinol (Mewnol)</v>
      </c>
      <c r="AI396" s="36" t="str">
        <f t="shared" si="39"/>
        <v>/</v>
      </c>
      <c r="AJ396" s="36" t="str">
        <f>IF('Programmes (ENG)'!AJ396="","",VLOOKUP('Programmes (ENG)'!AJ396, HIDE!G:H, 2, FALSE))</f>
        <v>Cardioleg</v>
      </c>
      <c r="AK396" s="3" t="str">
        <f>IF('Programmes (ENG)'!AK396="Supervisor to be Confirmed",VLOOKUP('Programmes (ENG)'!AK396,HIDE!A:B,2,FALSE),IF('Programmes (ENG)'!AK396="","",'Programmes (ENG)'!AK396))</f>
        <v>Dr Jitka Housova</v>
      </c>
      <c r="AL396" s="10">
        <f>IF('Programmes (ENG)'!AL396="", "", 'Programmes (ENG)'!AL396)</f>
        <v>44776</v>
      </c>
      <c r="AM396" s="10">
        <f>IF('Programmes (ENG)'!AM396="", "", 'Programmes (ENG)'!AM396)</f>
        <v>45139</v>
      </c>
      <c r="AN396" s="39" t="str">
        <f>IF('Programmes (ENG)'!AN396="","",VLOOKUP('Programmes (ENG)'!AN396,HIDE!A:B,2,FALSE))</f>
        <v>Bwrdd Iechyd Prifysgol Hywel Dda</v>
      </c>
      <c r="AO396" s="39" t="str">
        <f>IF('Programmes (ENG)'!AO396="","",VLOOKUP('Programmes (ENG)'!AO396,HIDE!A:B,2,FALSE))</f>
        <v>Canolfan Iechyd Llwynhendy</v>
      </c>
      <c r="AP396" s="39" t="str">
        <f>IF('Programmes (ENG)'!AP396="","",VLOOKUP('Programmes (ENG)'!AP396,HIDE!$A:$B,2,FALSE))</f>
        <v>Llanelli</v>
      </c>
      <c r="AQ396" s="39" t="e">
        <f t="shared" si="40"/>
        <v>#N/A</v>
      </c>
      <c r="AR396" s="39" t="e">
        <f>IF('Programmes (ENG)'!AR396="","",VLOOKUP('Programmes (ENG)'!AR396,HIDE!G:H,2,FALSE))</f>
        <v>#N/A</v>
      </c>
      <c r="AS396" s="39" t="e">
        <f t="shared" si="41"/>
        <v>#N/A</v>
      </c>
      <c r="AT396" s="9" t="str">
        <f>IF('Programmes (ENG)'!AT396="Supervisor to be Confirmed",VLOOKUP('Programmes (ENG)'!AT396,HIDE!A:B,2,FALSE),IF('Programmes (ENG)'!AT396="","",'Programmes (ENG)'!AT396))</f>
        <v>Dr Helen Sykes</v>
      </c>
    </row>
    <row r="397" spans="1:46" s="42" customFormat="1" hidden="1" x14ac:dyDescent="0.25">
      <c r="A397" s="36" t="str">
        <f>'Programmes (ENG)'!A397</f>
        <v>LIFT</v>
      </c>
      <c r="B397" s="3" t="str">
        <f>'Programmes (ENG)'!B397</f>
        <v>FL1/7A2E/132c</v>
      </c>
      <c r="C397" s="3" t="str">
        <f>'Programmes (ENG)'!C397</f>
        <v>WAL/FP/132c</v>
      </c>
      <c r="D397" s="3" t="s">
        <v>872</v>
      </c>
      <c r="E397" s="5">
        <f>'Programmes (ENG)'!E397</f>
        <v>1</v>
      </c>
      <c r="F397" s="9" t="str">
        <f t="shared" si="36"/>
        <v>Meddygaeth Gyffredinol (Mewnol)/Cardioleg, Meddygaeth Gyffredinol (Mewnol)/Endocrinoleg a Diabetes Mellitus, Llawdriniaeth Gyffredinol/Llawdriniaeth ar y Fron,Ymarfer Cyffredinol (SDEC) (LIFT)</v>
      </c>
      <c r="G397" s="9" t="str">
        <f>IF('Programmes (ENG)'!G397="Supervisor to be Confirmed",VLOOKUP('Programmes (ENG)'!G397,HIDE!A:B,2,FALSE),IF('Programmes (ENG)'!G397="","",'Programmes (ENG)'!G397))</f>
        <v>Dr Jitka Housova</v>
      </c>
      <c r="H397" s="5" t="str">
        <f>'Programmes (ENG)'!H397</f>
        <v>F1</v>
      </c>
      <c r="I397" s="6">
        <f>'Programmes (ENG)'!I397</f>
        <v>44770</v>
      </c>
      <c r="J397" s="6">
        <f>'Programmes (ENG)'!J397</f>
        <v>44901</v>
      </c>
      <c r="K397" s="36" t="str">
        <f>VLOOKUP('Programmes (ENG)'!K397,HIDE!A:B,2, FALSE)</f>
        <v>Bwrdd Iechyd Prifysgol Hywel Dda</v>
      </c>
      <c r="L397" s="36" t="str">
        <f>VLOOKUP('Programmes (ENG)'!L397, HIDE!$A:$B, 2, FALSE)</f>
        <v>Ysbyty'r Tywysog Philip</v>
      </c>
      <c r="M397" s="36" t="str">
        <f>VLOOKUP('Programmes (ENG)'!M397, HIDE!$A:$B, 2, FALSE)</f>
        <v>Llanelli</v>
      </c>
      <c r="N397" s="36" t="str">
        <f>VLOOKUP('Programmes (ENG)'!N397,HIDE!G:H, 2, FALSE)</f>
        <v>Meddygaeth Gyffredinol (Mewnol)</v>
      </c>
      <c r="O397" s="36" t="str">
        <f t="shared" si="37"/>
        <v>/</v>
      </c>
      <c r="P397" s="36" t="str">
        <f>IF('Programmes (ENG)'!P397="","",VLOOKUP('Programmes (ENG)'!P397, HIDE!G:H, 2, FALSE))</f>
        <v>Cardioleg</v>
      </c>
      <c r="Q397" s="3" t="str">
        <f>IF('Programmes (ENG)'!Q397="Supervisor to be Confirmed",VLOOKUP('Programmes (ENG)'!Q397,HIDE!A:B,2,FALSE),IF('Programmes (ENG)'!Q397="","",'Programmes (ENG)'!Q397))</f>
        <v>Dr Jitka Housova</v>
      </c>
      <c r="R397" s="3" t="str">
        <f>'Programmes (ENG)'!R397</f>
        <v>F1</v>
      </c>
      <c r="S397" s="10">
        <f>'Programmes (ENG)'!S397</f>
        <v>44537</v>
      </c>
      <c r="T397" s="10">
        <f>'Programmes (ENG)'!T397</f>
        <v>45020</v>
      </c>
      <c r="U397" s="36" t="str">
        <f>VLOOKUP('Programmes (ENG)'!U397,HIDE!A:B,2, FALSE)</f>
        <v>Bwrdd Iechyd Prifysgol Hywel Dda</v>
      </c>
      <c r="V397" s="36" t="str">
        <f>VLOOKUP('Programmes (ENG)'!V397, HIDE!$A:$B, 2, FALSE)</f>
        <v>Ysbyty'r Tywysog Philip</v>
      </c>
      <c r="W397" s="36" t="str">
        <f>VLOOKUP('Programmes (ENG)'!W397, HIDE!$A:$B, 2, FALSE)</f>
        <v>Llanelli</v>
      </c>
      <c r="X397" s="36" t="str">
        <f>VLOOKUP('Programmes (ENG)'!X397,HIDE!G:H, 2, FALSE)</f>
        <v>Meddygaeth Gyffredinol (Mewnol)</v>
      </c>
      <c r="Y397" s="36" t="str">
        <f t="shared" si="38"/>
        <v>/</v>
      </c>
      <c r="Z397" s="36" t="str">
        <f>IF('Programmes (ENG)'!Z397="","",VLOOKUP('Programmes (ENG)'!Z397, HIDE!G:H, 2, FALSE))</f>
        <v>Endocrinoleg a Diabetes Mellitus</v>
      </c>
      <c r="AA397" s="3" t="str">
        <f>IF('Programmes (ENG)'!AA397="Supervisor to be Confirmed",VLOOKUP('Programmes (ENG)'!AA397,HIDE!A:B,2,FALSE),IF('Programmes (ENG)'!AA397="","",'Programmes (ENG)'!AA397))</f>
        <v>Dr Akhila Mallipedhi</v>
      </c>
      <c r="AB397" s="3" t="str">
        <f>'Programmes (ENG)'!AB397</f>
        <v>F1</v>
      </c>
      <c r="AC397" s="10">
        <f>'Programmes (ENG)'!AC397</f>
        <v>45021</v>
      </c>
      <c r="AD397" s="10">
        <f>'Programmes (ENG)'!AD397</f>
        <v>45139</v>
      </c>
      <c r="AE397" s="36" t="str">
        <f>VLOOKUP('Programmes (ENG)'!AE397,HIDE!A:B,2, FALSE)</f>
        <v>Bwrdd Iechyd Prifysgol Hywel Dda</v>
      </c>
      <c r="AF397" s="36" t="str">
        <f>VLOOKUP('Programmes (ENG)'!AF397, HIDE!$A:$B, 2, FALSE)</f>
        <v>Ysbyty Cyffredinol Glangwili / Ysbyty'r Tywysog Philip</v>
      </c>
      <c r="AG397" s="36" t="str">
        <f>VLOOKUP('Programmes (ENG)'!AG397, HIDE!$A:$B, 2, FALSE)</f>
        <v>Caerfyrddin / Llanelli</v>
      </c>
      <c r="AH397" s="36" t="str">
        <f>VLOOKUP('Programmes (ENG)'!AH397,HIDE!G:H, 2, FALSE)</f>
        <v>Llawdriniaeth Gyffredinol</v>
      </c>
      <c r="AI397" s="36" t="str">
        <f t="shared" si="39"/>
        <v>/</v>
      </c>
      <c r="AJ397" s="36" t="str">
        <f>IF('Programmes (ENG)'!AJ397="","",VLOOKUP('Programmes (ENG)'!AJ397, HIDE!G:H, 2, FALSE))</f>
        <v>Llawdriniaeth ar y Fron</v>
      </c>
      <c r="AK397" s="3" t="str">
        <f>IF('Programmes (ENG)'!AK397="Supervisor to be Confirmed",VLOOKUP('Programmes (ENG)'!AK397,HIDE!A:B,2,FALSE),IF('Programmes (ENG)'!AK397="","",'Programmes (ENG)'!AK397))</f>
        <v>Mrs Saira Khawaja</v>
      </c>
      <c r="AL397" s="10">
        <f>IF('Programmes (ENG)'!AL397="", "", 'Programmes (ENG)'!AL397)</f>
        <v>44776</v>
      </c>
      <c r="AM397" s="10">
        <f>IF('Programmes (ENG)'!AM397="", "", 'Programmes (ENG)'!AM397)</f>
        <v>45139</v>
      </c>
      <c r="AN397" s="39" t="str">
        <f>IF('Programmes (ENG)'!AN397="","",VLOOKUP('Programmes (ENG)'!AN397,HIDE!A:B,2,FALSE))</f>
        <v>Bwrdd Iechyd Prifysgol Hywel Dda</v>
      </c>
      <c r="AO397" s="39" t="str">
        <f>IF('Programmes (ENG)'!AO397="","",VLOOKUP('Programmes (ENG)'!AO397,HIDE!A:B,2,FALSE))</f>
        <v>Ysbyty'r Tywysog Philip</v>
      </c>
      <c r="AP397" s="39" t="str">
        <f>IF('Programmes (ENG)'!AP397="","",VLOOKUP('Programmes (ENG)'!AP397,HIDE!$A:$B,2,FALSE))</f>
        <v>Llanelli</v>
      </c>
      <c r="AQ397" s="39" t="str">
        <f t="shared" si="40"/>
        <v>,</v>
      </c>
      <c r="AR397" s="39" t="str">
        <f>IF('Programmes (ENG)'!AR397="","",VLOOKUP('Programmes (ENG)'!AR397,HIDE!G:H,2,FALSE))</f>
        <v>Ymarfer Cyffredinol (SDEC)</v>
      </c>
      <c r="AS397" s="39" t="str">
        <f t="shared" si="41"/>
        <v>(LIFT)</v>
      </c>
      <c r="AT397" s="9" t="str">
        <f>IF('Programmes (ENG)'!AT397="Supervisor to be Confirmed",VLOOKUP('Programmes (ENG)'!AT397,HIDE!A:B,2,FALSE),IF('Programmes (ENG)'!AT397="","",'Programmes (ENG)'!AT397))</f>
        <v>Dr Louisa Morris</v>
      </c>
    </row>
    <row r="398" spans="1:46" s="42" customFormat="1" hidden="1" x14ac:dyDescent="0.25">
      <c r="A398" s="36" t="str">
        <f>'Programmes (ENG)'!A398</f>
        <v>LIFT</v>
      </c>
      <c r="B398" s="3" t="str">
        <f>'Programmes (ENG)'!B398</f>
        <v>FL1/7A3/133a</v>
      </c>
      <c r="C398" s="3" t="str">
        <f>'Programmes (ENG)'!C398</f>
        <v>WAL/FP/133a</v>
      </c>
      <c r="D398" s="3" t="s">
        <v>872</v>
      </c>
      <c r="E398" s="5">
        <f>'Programmes (ENG)'!E398</f>
        <v>1</v>
      </c>
      <c r="F398" s="9" t="e">
        <f t="shared" si="36"/>
        <v>#N/A</v>
      </c>
      <c r="G398" s="9" t="str">
        <f>IF('Programmes (ENG)'!G398="Supervisor to be Confirmed",VLOOKUP('Programmes (ENG)'!G398,HIDE!A:B,2,FALSE),IF('Programmes (ENG)'!G398="","",'Programmes (ENG)'!G398))</f>
        <v xml:space="preserve">Dr Richard Chudleigh </v>
      </c>
      <c r="H398" s="5" t="str">
        <f>'Programmes (ENG)'!H398</f>
        <v>F1</v>
      </c>
      <c r="I398" s="6">
        <f>'Programmes (ENG)'!I398</f>
        <v>44770</v>
      </c>
      <c r="J398" s="6">
        <f>'Programmes (ENG)'!J398</f>
        <v>44901</v>
      </c>
      <c r="K398" s="36" t="str">
        <f>VLOOKUP('Programmes (ENG)'!K398,HIDE!A:B,2, FALSE)</f>
        <v>Bwrdd Iechyd Prifysgol Bae Abertawe</v>
      </c>
      <c r="L398" s="36" t="str">
        <f>VLOOKUP('Programmes (ENG)'!L398, HIDE!$A:$B, 2, FALSE)</f>
        <v>Ysbyty Singleton</v>
      </c>
      <c r="M398" s="36" t="str">
        <f>VLOOKUP('Programmes (ENG)'!M398, HIDE!$A:$B, 2, FALSE)</f>
        <v>Abertawe</v>
      </c>
      <c r="N398" s="36" t="str">
        <f>VLOOKUP('Programmes (ENG)'!N398,HIDE!G:H, 2, FALSE)</f>
        <v>Meddygaeth Gyffredinol (Mewnol)</v>
      </c>
      <c r="O398" s="36" t="str">
        <f t="shared" si="37"/>
        <v>/</v>
      </c>
      <c r="P398" s="36" t="str">
        <f>IF('Programmes (ENG)'!P398="","",VLOOKUP('Programmes (ENG)'!P398, HIDE!G:H, 2, FALSE))</f>
        <v>Endocrinoleg a Diabetes Mellitus</v>
      </c>
      <c r="Q398" s="3" t="str">
        <f>IF('Programmes (ENG)'!Q398="Supervisor to be Confirmed",VLOOKUP('Programmes (ENG)'!Q398,HIDE!A:B,2,FALSE),IF('Programmes (ENG)'!Q398="","",'Programmes (ENG)'!Q398))</f>
        <v xml:space="preserve">Dr Richard Chudleigh </v>
      </c>
      <c r="R398" s="3" t="str">
        <f>'Programmes (ENG)'!R398</f>
        <v>F1</v>
      </c>
      <c r="S398" s="10">
        <f>'Programmes (ENG)'!S398</f>
        <v>44537</v>
      </c>
      <c r="T398" s="10">
        <f>'Programmes (ENG)'!T398</f>
        <v>45020</v>
      </c>
      <c r="U398" s="36" t="str">
        <f>VLOOKUP('Programmes (ENG)'!U398,HIDE!A:B,2, FALSE)</f>
        <v>Bwrdd Iechyd Prifysgol Bae Abertawe</v>
      </c>
      <c r="V398" s="36" t="str">
        <f>VLOOKUP('Programmes (ENG)'!V398, HIDE!$A:$B, 2, FALSE)</f>
        <v>Ysbyty Treforys</v>
      </c>
      <c r="W398" s="36" t="str">
        <f>VLOOKUP('Programmes (ENG)'!W398, HIDE!$A:$B, 2, FALSE)</f>
        <v>Abertawe</v>
      </c>
      <c r="X398" s="36" t="str">
        <f>VLOOKUP('Programmes (ENG)'!X398,HIDE!G:H, 2, FALSE)</f>
        <v>Llawdriniaeth Gyffredinol</v>
      </c>
      <c r="Y398" s="36" t="str">
        <f t="shared" si="38"/>
        <v>/</v>
      </c>
      <c r="Z398" s="36" t="str">
        <f>IF('Programmes (ENG)'!Z398="","",VLOOKUP('Programmes (ENG)'!Z398, HIDE!G:H, 2, FALSE))</f>
        <v>Llawdriniaeth Gastroberfeddol Uchaf</v>
      </c>
      <c r="AA398" s="3" t="str">
        <f>IF('Programmes (ENG)'!AA398="Supervisor to be Confirmed",VLOOKUP('Programmes (ENG)'!AA398,HIDE!A:B,2,FALSE),IF('Programmes (ENG)'!AA398="","",'Programmes (ENG)'!AA398))</f>
        <v xml:space="preserve">Mr Gregory Taylor </v>
      </c>
      <c r="AB398" s="3" t="str">
        <f>'Programmes (ENG)'!AB398</f>
        <v>F1</v>
      </c>
      <c r="AC398" s="10">
        <f>'Programmes (ENG)'!AC398</f>
        <v>45021</v>
      </c>
      <c r="AD398" s="10">
        <f>'Programmes (ENG)'!AD398</f>
        <v>45139</v>
      </c>
      <c r="AE398" s="36" t="str">
        <f>VLOOKUP('Programmes (ENG)'!AE398,HIDE!A:B,2, FALSE)</f>
        <v>Bwrdd Iechyd Prifysgol Bae Abertawe</v>
      </c>
      <c r="AF398" s="36" t="str">
        <f>VLOOKUP('Programmes (ENG)'!AF398, HIDE!$A:$B, 2, FALSE)</f>
        <v>Ysbyty Castell Nedd Port Talbot</v>
      </c>
      <c r="AG398" s="36" t="str">
        <f>VLOOKUP('Programmes (ENG)'!AG398, HIDE!$A:$B, 2, FALSE)</f>
        <v>Port Talbot</v>
      </c>
      <c r="AH398" s="36" t="str">
        <f>VLOOKUP('Programmes (ENG)'!AH398,HIDE!G:H, 2, FALSE)</f>
        <v>Seiciatreg Gyffredinol</v>
      </c>
      <c r="AI398" s="36" t="str">
        <f t="shared" si="39"/>
        <v>/</v>
      </c>
      <c r="AJ398" s="36" t="str">
        <f>IF('Programmes (ENG)'!AJ398="","",VLOOKUP('Programmes (ENG)'!AJ398, HIDE!G:H, 2, FALSE))</f>
        <v>Seiciatreg  Camddefnyddio Sylweddau</v>
      </c>
      <c r="AK398" s="3" t="str">
        <f>IF('Programmes (ENG)'!AK398="Supervisor to be Confirmed",VLOOKUP('Programmes (ENG)'!AK398,HIDE!A:B,2,FALSE),IF('Programmes (ENG)'!AK398="","",'Programmes (ENG)'!AK398))</f>
        <v xml:space="preserve">Dr Zelda Summers </v>
      </c>
      <c r="AL398" s="10">
        <f>IF('Programmes (ENG)'!AL398="", "", 'Programmes (ENG)'!AL398)</f>
        <v>44776</v>
      </c>
      <c r="AM398" s="10">
        <f>IF('Programmes (ENG)'!AM398="", "", 'Programmes (ENG)'!AM398)</f>
        <v>45139</v>
      </c>
      <c r="AN398" s="39" t="str">
        <f>IF('Programmes (ENG)'!AN398="","",VLOOKUP('Programmes (ENG)'!AN398,HIDE!A:B,2,FALSE))</f>
        <v>Bwrdd Iechyd Prifysgol Bae Abertawe</v>
      </c>
      <c r="AO398" s="39" t="str">
        <f>IF('Programmes (ENG)'!AO398="","",VLOOKUP('Programmes (ENG)'!AO398,HIDE!A:B,2,FALSE))</f>
        <v>Ysbyty Treforys</v>
      </c>
      <c r="AP398" s="39" t="str">
        <f>IF('Programmes (ENG)'!AP398="","",VLOOKUP('Programmes (ENG)'!AP398,HIDE!$A:$B,2,FALSE))</f>
        <v>Abertawe</v>
      </c>
      <c r="AQ398" s="39" t="e">
        <f t="shared" si="40"/>
        <v>#N/A</v>
      </c>
      <c r="AR398" s="39" t="e">
        <f>IF('Programmes (ENG)'!AR398="","",VLOOKUP('Programmes (ENG)'!AR398,HIDE!G:H,2,FALSE))</f>
        <v>#N/A</v>
      </c>
      <c r="AS398" s="39" t="e">
        <f t="shared" si="41"/>
        <v>#N/A</v>
      </c>
      <c r="AT398" s="9" t="str">
        <f>IF('Programmes (ENG)'!AT398="Supervisor to be Confirmed",VLOOKUP('Programmes (ENG)'!AT398,HIDE!A:B,2,FALSE),IF('Programmes (ENG)'!AT398="","",'Programmes (ENG)'!AT398))</f>
        <v>Dr Ffion Jones</v>
      </c>
    </row>
    <row r="399" spans="1:46" s="42" customFormat="1" hidden="1" x14ac:dyDescent="0.25">
      <c r="A399" s="36" t="str">
        <f>'Programmes (ENG)'!A399</f>
        <v>LIFT</v>
      </c>
      <c r="B399" s="3" t="str">
        <f>'Programmes (ENG)'!B399</f>
        <v>FL1/7A3/133b</v>
      </c>
      <c r="C399" s="3" t="str">
        <f>'Programmes (ENG)'!C399</f>
        <v>WAL/FP/133b</v>
      </c>
      <c r="D399" s="3" t="s">
        <v>872</v>
      </c>
      <c r="E399" s="5">
        <f>'Programmes (ENG)'!E399</f>
        <v>1</v>
      </c>
      <c r="F399" s="9" t="str">
        <f t="shared" si="36"/>
        <v>Seiciatreg Gyffredinol/Seiciatreg  Camddefnyddio Sylweddau, Meddygaeth Gyffredinol (Mewnol)/Endocrinoleg a Diabetes Mellitus, Llawdriniaeth Gyffredinol/Llawdriniaeth Gastroberfeddol Uchaf,Meddygaeth Liniarol (LIFT)</v>
      </c>
      <c r="G399" s="9" t="str">
        <f>IF('Programmes (ENG)'!G399="Supervisor to be Confirmed",VLOOKUP('Programmes (ENG)'!G399,HIDE!A:B,2,FALSE),IF('Programmes (ENG)'!G399="","",'Programmes (ENG)'!G399))</f>
        <v xml:space="preserve">Dr Zelda Summers </v>
      </c>
      <c r="H399" s="5" t="str">
        <f>'Programmes (ENG)'!H399</f>
        <v>F1</v>
      </c>
      <c r="I399" s="6">
        <f>'Programmes (ENG)'!I399</f>
        <v>44770</v>
      </c>
      <c r="J399" s="6">
        <f>'Programmes (ENG)'!J399</f>
        <v>44901</v>
      </c>
      <c r="K399" s="36" t="str">
        <f>VLOOKUP('Programmes (ENG)'!K399,HIDE!A:B,2, FALSE)</f>
        <v>Bwrdd Iechyd Prifysgol Bae Abertawe</v>
      </c>
      <c r="L399" s="36" t="str">
        <f>VLOOKUP('Programmes (ENG)'!L399, HIDE!$A:$B, 2, FALSE)</f>
        <v>Ysbyty Castell Nedd Port Talbot</v>
      </c>
      <c r="M399" s="36" t="str">
        <f>VLOOKUP('Programmes (ENG)'!M399, HIDE!$A:$B, 2, FALSE)</f>
        <v>Port Talbot</v>
      </c>
      <c r="N399" s="36" t="str">
        <f>VLOOKUP('Programmes (ENG)'!N399,HIDE!G:H, 2, FALSE)</f>
        <v>Seiciatreg Gyffredinol</v>
      </c>
      <c r="O399" s="36" t="str">
        <f t="shared" si="37"/>
        <v>/</v>
      </c>
      <c r="P399" s="36" t="str">
        <f>IF('Programmes (ENG)'!P399="","",VLOOKUP('Programmes (ENG)'!P399, HIDE!G:H, 2, FALSE))</f>
        <v>Seiciatreg  Camddefnyddio Sylweddau</v>
      </c>
      <c r="Q399" s="3" t="str">
        <f>IF('Programmes (ENG)'!Q399="Supervisor to be Confirmed",VLOOKUP('Programmes (ENG)'!Q399,HIDE!A:B,2,FALSE),IF('Programmes (ENG)'!Q399="","",'Programmes (ENG)'!Q399))</f>
        <v xml:space="preserve">Dr Zelda Summers </v>
      </c>
      <c r="R399" s="3" t="str">
        <f>'Programmes (ENG)'!R399</f>
        <v>F1</v>
      </c>
      <c r="S399" s="10">
        <f>'Programmes (ENG)'!S399</f>
        <v>44537</v>
      </c>
      <c r="T399" s="10">
        <f>'Programmes (ENG)'!T399</f>
        <v>45020</v>
      </c>
      <c r="U399" s="36" t="str">
        <f>VLOOKUP('Programmes (ENG)'!U399,HIDE!A:B,2, FALSE)</f>
        <v>Bwrdd Iechyd Prifysgol Bae Abertawe</v>
      </c>
      <c r="V399" s="36" t="str">
        <f>VLOOKUP('Programmes (ENG)'!V399, HIDE!$A:$B, 2, FALSE)</f>
        <v>Ysbyty Singleton</v>
      </c>
      <c r="W399" s="36" t="str">
        <f>VLOOKUP('Programmes (ENG)'!W399, HIDE!$A:$B, 2, FALSE)</f>
        <v>Abertawe</v>
      </c>
      <c r="X399" s="36" t="str">
        <f>VLOOKUP('Programmes (ENG)'!X399,HIDE!G:H, 2, FALSE)</f>
        <v>Meddygaeth Gyffredinol (Mewnol)</v>
      </c>
      <c r="Y399" s="36" t="str">
        <f t="shared" si="38"/>
        <v>/</v>
      </c>
      <c r="Z399" s="36" t="str">
        <f>IF('Programmes (ENG)'!Z399="","",VLOOKUP('Programmes (ENG)'!Z399, HIDE!G:H, 2, FALSE))</f>
        <v>Endocrinoleg a Diabetes Mellitus</v>
      </c>
      <c r="AA399" s="3" t="str">
        <f>IF('Programmes (ENG)'!AA399="Supervisor to be Confirmed",VLOOKUP('Programmes (ENG)'!AA399,HIDE!A:B,2,FALSE),IF('Programmes (ENG)'!AA399="","",'Programmes (ENG)'!AA399))</f>
        <v xml:space="preserve">Dr Richard Chudleigh </v>
      </c>
      <c r="AB399" s="3" t="str">
        <f>'Programmes (ENG)'!AB399</f>
        <v>F1</v>
      </c>
      <c r="AC399" s="10">
        <f>'Programmes (ENG)'!AC399</f>
        <v>45021</v>
      </c>
      <c r="AD399" s="10">
        <f>'Programmes (ENG)'!AD399</f>
        <v>45139</v>
      </c>
      <c r="AE399" s="36" t="str">
        <f>VLOOKUP('Programmes (ENG)'!AE399,HIDE!A:B,2, FALSE)</f>
        <v>Bwrdd Iechyd Prifysgol Bae Abertawe</v>
      </c>
      <c r="AF399" s="36" t="str">
        <f>VLOOKUP('Programmes (ENG)'!AF399, HIDE!$A:$B, 2, FALSE)</f>
        <v>Ysbyty Treforys</v>
      </c>
      <c r="AG399" s="36" t="str">
        <f>VLOOKUP('Programmes (ENG)'!AG399, HIDE!$A:$B, 2, FALSE)</f>
        <v>Abertawe</v>
      </c>
      <c r="AH399" s="36" t="str">
        <f>VLOOKUP('Programmes (ENG)'!AH399,HIDE!G:H, 2, FALSE)</f>
        <v>Llawdriniaeth Gyffredinol</v>
      </c>
      <c r="AI399" s="36" t="str">
        <f t="shared" si="39"/>
        <v>/</v>
      </c>
      <c r="AJ399" s="36" t="str">
        <f>IF('Programmes (ENG)'!AJ399="","",VLOOKUP('Programmes (ENG)'!AJ399, HIDE!G:H, 2, FALSE))</f>
        <v>Llawdriniaeth Gastroberfeddol Uchaf</v>
      </c>
      <c r="AK399" s="3" t="str">
        <f>IF('Programmes (ENG)'!AK399="Supervisor to be Confirmed",VLOOKUP('Programmes (ENG)'!AK399,HIDE!A:B,2,FALSE),IF('Programmes (ENG)'!AK399="","",'Programmes (ENG)'!AK399))</f>
        <v xml:space="preserve">Mr Gregory Taylor </v>
      </c>
      <c r="AL399" s="10">
        <f>IF('Programmes (ENG)'!AL399="", "", 'Programmes (ENG)'!AL399)</f>
        <v>44776</v>
      </c>
      <c r="AM399" s="10">
        <f>IF('Programmes (ENG)'!AM399="", "", 'Programmes (ENG)'!AM399)</f>
        <v>45139</v>
      </c>
      <c r="AN399" s="39" t="str">
        <f>IF('Programmes (ENG)'!AN399="","",VLOOKUP('Programmes (ENG)'!AN399,HIDE!A:B,2,FALSE))</f>
        <v>Bwrdd Iechyd Prifysgol Bae Abertawe</v>
      </c>
      <c r="AO399" s="39" t="str">
        <f>IF('Programmes (ENG)'!AO399="","",VLOOKUP('Programmes (ENG)'!AO399,HIDE!A:B,2,FALSE))</f>
        <v>Ysbyty Treforys</v>
      </c>
      <c r="AP399" s="39" t="str">
        <f>IF('Programmes (ENG)'!AP399="","",VLOOKUP('Programmes (ENG)'!AP399,HIDE!$A:$B,2,FALSE))</f>
        <v>Abertawe</v>
      </c>
      <c r="AQ399" s="39" t="str">
        <f t="shared" si="40"/>
        <v>,</v>
      </c>
      <c r="AR399" s="39" t="str">
        <f>IF('Programmes (ENG)'!AR399="","",VLOOKUP('Programmes (ENG)'!AR399,HIDE!G:H,2,FALSE))</f>
        <v>Meddygaeth Liniarol</v>
      </c>
      <c r="AS399" s="39" t="str">
        <f t="shared" si="41"/>
        <v>(LIFT)</v>
      </c>
      <c r="AT399" s="9" t="str">
        <f>IF('Programmes (ENG)'!AT399="Supervisor to be Confirmed",VLOOKUP('Programmes (ENG)'!AT399,HIDE!A:B,2,FALSE),IF('Programmes (ENG)'!AT399="","",'Programmes (ENG)'!AT399))</f>
        <v>Dr Andrew Williams</v>
      </c>
    </row>
    <row r="400" spans="1:46" s="42" customFormat="1" hidden="1" x14ac:dyDescent="0.25">
      <c r="A400" s="36" t="str">
        <f>'Programmes (ENG)'!A400</f>
        <v>LIFT</v>
      </c>
      <c r="B400" s="3" t="str">
        <f>'Programmes (ENG)'!B400</f>
        <v>FL1/7A3/133c</v>
      </c>
      <c r="C400" s="3" t="str">
        <f>'Programmes (ENG)'!C400</f>
        <v>WAL/FP/133c</v>
      </c>
      <c r="D400" s="3" t="s">
        <v>872</v>
      </c>
      <c r="E400" s="5">
        <f>'Programmes (ENG)'!E400</f>
        <v>1</v>
      </c>
      <c r="F400" s="9" t="str">
        <f t="shared" si="36"/>
        <v>Llawdriniaeth Gyffredinol/Llawdriniaeth Gastroberfeddol Uchaf, Seiciatreg Gyffredinol/Seiciatreg  Camddefnyddio Sylweddau, Meddygaeth Gyffredinol (Mewnol)/Endocrinoleg a Diabetes Mellitus,Meddygaeth Arennol (LIFT)</v>
      </c>
      <c r="G400" s="9" t="str">
        <f>IF('Programmes (ENG)'!G400="Supervisor to be Confirmed",VLOOKUP('Programmes (ENG)'!G400,HIDE!A:B,2,FALSE),IF('Programmes (ENG)'!G400="","",'Programmes (ENG)'!G400))</f>
        <v xml:space="preserve">Mr Gregory Taylor </v>
      </c>
      <c r="H400" s="5" t="str">
        <f>'Programmes (ENG)'!H400</f>
        <v>F1</v>
      </c>
      <c r="I400" s="6">
        <f>'Programmes (ENG)'!I400</f>
        <v>44770</v>
      </c>
      <c r="J400" s="6">
        <f>'Programmes (ENG)'!J400</f>
        <v>44901</v>
      </c>
      <c r="K400" s="36" t="str">
        <f>VLOOKUP('Programmes (ENG)'!K400,HIDE!A:B,2, FALSE)</f>
        <v>Bwrdd Iechyd Prifysgol Bae Abertawe</v>
      </c>
      <c r="L400" s="36" t="str">
        <f>VLOOKUP('Programmes (ENG)'!L400, HIDE!$A:$B, 2, FALSE)</f>
        <v>Ysbyty Treforys</v>
      </c>
      <c r="M400" s="36" t="str">
        <f>VLOOKUP('Programmes (ENG)'!M400, HIDE!$A:$B, 2, FALSE)</f>
        <v>Abertawe</v>
      </c>
      <c r="N400" s="36" t="str">
        <f>VLOOKUP('Programmes (ENG)'!N400,HIDE!G:H, 2, FALSE)</f>
        <v>Llawdriniaeth Gyffredinol</v>
      </c>
      <c r="O400" s="36" t="str">
        <f t="shared" si="37"/>
        <v>/</v>
      </c>
      <c r="P400" s="36" t="str">
        <f>IF('Programmes (ENG)'!P400="","",VLOOKUP('Programmes (ENG)'!P400, HIDE!G:H, 2, FALSE))</f>
        <v>Llawdriniaeth Gastroberfeddol Uchaf</v>
      </c>
      <c r="Q400" s="3" t="str">
        <f>IF('Programmes (ENG)'!Q400="Supervisor to be Confirmed",VLOOKUP('Programmes (ENG)'!Q400,HIDE!A:B,2,FALSE),IF('Programmes (ENG)'!Q400="","",'Programmes (ENG)'!Q400))</f>
        <v xml:space="preserve">Mr Gregory Taylor </v>
      </c>
      <c r="R400" s="3" t="str">
        <f>'Programmes (ENG)'!R400</f>
        <v>F1</v>
      </c>
      <c r="S400" s="10">
        <f>'Programmes (ENG)'!S400</f>
        <v>44537</v>
      </c>
      <c r="T400" s="10">
        <f>'Programmes (ENG)'!T400</f>
        <v>45020</v>
      </c>
      <c r="U400" s="36" t="str">
        <f>VLOOKUP('Programmes (ENG)'!U400,HIDE!A:B,2, FALSE)</f>
        <v>Bwrdd Iechyd Prifysgol Bae Abertawe</v>
      </c>
      <c r="V400" s="36" t="str">
        <f>VLOOKUP('Programmes (ENG)'!V400, HIDE!$A:$B, 2, FALSE)</f>
        <v>Ysbyty Castell Nedd Port Talbot</v>
      </c>
      <c r="W400" s="36" t="str">
        <f>VLOOKUP('Programmes (ENG)'!W400, HIDE!$A:$B, 2, FALSE)</f>
        <v>Port Talbot</v>
      </c>
      <c r="X400" s="36" t="str">
        <f>VLOOKUP('Programmes (ENG)'!X400,HIDE!G:H, 2, FALSE)</f>
        <v>Seiciatreg Gyffredinol</v>
      </c>
      <c r="Y400" s="36" t="str">
        <f t="shared" si="38"/>
        <v>/</v>
      </c>
      <c r="Z400" s="36" t="str">
        <f>IF('Programmes (ENG)'!Z400="","",VLOOKUP('Programmes (ENG)'!Z400, HIDE!G:H, 2, FALSE))</f>
        <v>Seiciatreg  Camddefnyddio Sylweddau</v>
      </c>
      <c r="AA400" s="3" t="str">
        <f>IF('Programmes (ENG)'!AA400="Supervisor to be Confirmed",VLOOKUP('Programmes (ENG)'!AA400,HIDE!A:B,2,FALSE),IF('Programmes (ENG)'!AA400="","",'Programmes (ENG)'!AA400))</f>
        <v xml:space="preserve">Dr Zelda Summers </v>
      </c>
      <c r="AB400" s="3" t="str">
        <f>'Programmes (ENG)'!AB400</f>
        <v>F1</v>
      </c>
      <c r="AC400" s="10">
        <f>'Programmes (ENG)'!AC400</f>
        <v>45021</v>
      </c>
      <c r="AD400" s="10">
        <f>'Programmes (ENG)'!AD400</f>
        <v>45139</v>
      </c>
      <c r="AE400" s="36" t="str">
        <f>VLOOKUP('Programmes (ENG)'!AE400,HIDE!A:B,2, FALSE)</f>
        <v>Bwrdd Iechyd Prifysgol Bae Abertawe</v>
      </c>
      <c r="AF400" s="36" t="str">
        <f>VLOOKUP('Programmes (ENG)'!AF400, HIDE!$A:$B, 2, FALSE)</f>
        <v>Ysbyty Singleton</v>
      </c>
      <c r="AG400" s="36" t="str">
        <f>VLOOKUP('Programmes (ENG)'!AG400, HIDE!$A:$B, 2, FALSE)</f>
        <v>Abertawe</v>
      </c>
      <c r="AH400" s="36" t="str">
        <f>VLOOKUP('Programmes (ENG)'!AH400,HIDE!G:H, 2, FALSE)</f>
        <v>Meddygaeth Gyffredinol (Mewnol)</v>
      </c>
      <c r="AI400" s="36" t="str">
        <f t="shared" si="39"/>
        <v>/</v>
      </c>
      <c r="AJ400" s="36" t="str">
        <f>IF('Programmes (ENG)'!AJ400="","",VLOOKUP('Programmes (ENG)'!AJ400, HIDE!G:H, 2, FALSE))</f>
        <v>Endocrinoleg a Diabetes Mellitus</v>
      </c>
      <c r="AK400" s="3" t="str">
        <f>IF('Programmes (ENG)'!AK400="Supervisor to be Confirmed",VLOOKUP('Programmes (ENG)'!AK400,HIDE!A:B,2,FALSE),IF('Programmes (ENG)'!AK400="","",'Programmes (ENG)'!AK400))</f>
        <v xml:space="preserve">Dr Richard Chudleigh </v>
      </c>
      <c r="AL400" s="10">
        <f>IF('Programmes (ENG)'!AL400="", "", 'Programmes (ENG)'!AL400)</f>
        <v>44776</v>
      </c>
      <c r="AM400" s="10">
        <f>IF('Programmes (ENG)'!AM400="", "", 'Programmes (ENG)'!AM400)</f>
        <v>45139</v>
      </c>
      <c r="AN400" s="39" t="str">
        <f>IF('Programmes (ENG)'!AN400="","",VLOOKUP('Programmes (ENG)'!AN400,HIDE!A:B,2,FALSE))</f>
        <v>Bwrdd Iechyd Prifysgol Bae Abertawe</v>
      </c>
      <c r="AO400" s="39" t="str">
        <f>IF('Programmes (ENG)'!AO400="","",VLOOKUP('Programmes (ENG)'!AO400,HIDE!A:B,2,FALSE))</f>
        <v>Ysbyty Treforys</v>
      </c>
      <c r="AP400" s="39" t="str">
        <f>IF('Programmes (ENG)'!AP400="","",VLOOKUP('Programmes (ENG)'!AP400,HIDE!$A:$B,2,FALSE))</f>
        <v>Abertawe</v>
      </c>
      <c r="AQ400" s="39" t="str">
        <f t="shared" si="40"/>
        <v>,</v>
      </c>
      <c r="AR400" s="39" t="str">
        <f>IF('Programmes (ENG)'!AR400="","",VLOOKUP('Programmes (ENG)'!AR400,HIDE!G:H,2,FALSE))</f>
        <v>Meddygaeth Arennol</v>
      </c>
      <c r="AS400" s="39" t="str">
        <f t="shared" si="41"/>
        <v>(LIFT)</v>
      </c>
      <c r="AT400" s="9" t="str">
        <f>IF('Programmes (ENG)'!AT400="Supervisor to be Confirmed",VLOOKUP('Programmes (ENG)'!AT400,HIDE!A:B,2,FALSE),IF('Programmes (ENG)'!AT400="","",'Programmes (ENG)'!AT400))</f>
        <v>Dr Clare Parker</v>
      </c>
    </row>
    <row r="401" spans="1:46" s="42" customFormat="1" hidden="1" x14ac:dyDescent="0.25">
      <c r="A401" s="36" t="str">
        <f>'Programmes (ENG)'!A401</f>
        <v>LIFT</v>
      </c>
      <c r="B401" s="3" t="str">
        <f>'Programmes (ENG)'!B401</f>
        <v>FL1/7A3/134a</v>
      </c>
      <c r="C401" s="3" t="str">
        <f>'Programmes (ENG)'!C401</f>
        <v>WAL/FP/134a</v>
      </c>
      <c r="D401" s="3" t="s">
        <v>872</v>
      </c>
      <c r="E401" s="5">
        <f>'Programmes (ENG)'!E401</f>
        <v>1</v>
      </c>
      <c r="F401" s="9" t="str">
        <f t="shared" si="36"/>
        <v>Meddygaeth Gyffredinol (Mewnol)/Gastroenteroleg, Llawdriniaeth Gyffredinol, Meddygaeth Gyffredinol (Mewnol)/Meddygaeth Geriatreg,Ymarfer Cyffredinol (LIFT)</v>
      </c>
      <c r="G401" s="9" t="str">
        <f>IF('Programmes (ENG)'!G401="Supervisor to be Confirmed",VLOOKUP('Programmes (ENG)'!G401,HIDE!A:B,2,FALSE),IF('Programmes (ENG)'!G401="","",'Programmes (ENG)'!G401))</f>
        <v>Dr Ceri Todd</v>
      </c>
      <c r="H401" s="5" t="str">
        <f>'Programmes (ENG)'!H401</f>
        <v>F1</v>
      </c>
      <c r="I401" s="6">
        <f>'Programmes (ENG)'!I401</f>
        <v>44770</v>
      </c>
      <c r="J401" s="6">
        <f>'Programmes (ENG)'!J401</f>
        <v>44901</v>
      </c>
      <c r="K401" s="36" t="str">
        <f>VLOOKUP('Programmes (ENG)'!K401,HIDE!A:B,2, FALSE)</f>
        <v>Bwrdd Iechyd Prifysgol Bae Abertawe</v>
      </c>
      <c r="L401" s="36" t="str">
        <f>VLOOKUP('Programmes (ENG)'!L401, HIDE!$A:$B, 2, FALSE)</f>
        <v>Ysbyty Singleton</v>
      </c>
      <c r="M401" s="36" t="str">
        <f>VLOOKUP('Programmes (ENG)'!M401, HIDE!$A:$B, 2, FALSE)</f>
        <v>Abertawe</v>
      </c>
      <c r="N401" s="36" t="str">
        <f>VLOOKUP('Programmes (ENG)'!N401,HIDE!G:H, 2, FALSE)</f>
        <v>Meddygaeth Gyffredinol (Mewnol)</v>
      </c>
      <c r="O401" s="36" t="str">
        <f t="shared" si="37"/>
        <v>/</v>
      </c>
      <c r="P401" s="36" t="str">
        <f>IF('Programmes (ENG)'!P401="","",VLOOKUP('Programmes (ENG)'!P401, HIDE!G:H, 2, FALSE))</f>
        <v>Gastroenteroleg</v>
      </c>
      <c r="Q401" s="3" t="str">
        <f>IF('Programmes (ENG)'!Q401="Supervisor to be Confirmed",VLOOKUP('Programmes (ENG)'!Q401,HIDE!A:B,2,FALSE),IF('Programmes (ENG)'!Q401="","",'Programmes (ENG)'!Q401))</f>
        <v xml:space="preserve">Dr Sophie Henson </v>
      </c>
      <c r="R401" s="3" t="str">
        <f>'Programmes (ENG)'!R401</f>
        <v>F1</v>
      </c>
      <c r="S401" s="10">
        <f>'Programmes (ENG)'!S401</f>
        <v>44537</v>
      </c>
      <c r="T401" s="10">
        <f>'Programmes (ENG)'!T401</f>
        <v>45020</v>
      </c>
      <c r="U401" s="36" t="str">
        <f>VLOOKUP('Programmes (ENG)'!U401,HIDE!A:B,2, FALSE)</f>
        <v>Bwrdd Iechyd Prifysgol Bae Abertawe</v>
      </c>
      <c r="V401" s="36" t="str">
        <f>VLOOKUP('Programmes (ENG)'!V401, HIDE!$A:$B, 2, FALSE)</f>
        <v>Ysbyty Treforys</v>
      </c>
      <c r="W401" s="36" t="str">
        <f>VLOOKUP('Programmes (ENG)'!W401, HIDE!$A:$B, 2, FALSE)</f>
        <v>Abertawe</v>
      </c>
      <c r="X401" s="36" t="str">
        <f>VLOOKUP('Programmes (ENG)'!X401,HIDE!G:H, 2, FALSE)</f>
        <v>Llawdriniaeth Gyffredinol</v>
      </c>
      <c r="Y401" s="36" t="str">
        <f t="shared" si="38"/>
        <v/>
      </c>
      <c r="Z401" s="36" t="str">
        <f>IF('Programmes (ENG)'!Z401="","",VLOOKUP('Programmes (ENG)'!Z401, HIDE!G:H, 2, FALSE))</f>
        <v/>
      </c>
      <c r="AA401" s="3" t="str">
        <f>IF('Programmes (ENG)'!AA401="Supervisor to be Confirmed",VLOOKUP('Programmes (ENG)'!AA401,HIDE!A:B,2,FALSE),IF('Programmes (ENG)'!AA401="","",'Programmes (ENG)'!AA401))</f>
        <v>Miss Rhiannon Harries</v>
      </c>
      <c r="AB401" s="3" t="str">
        <f>'Programmes (ENG)'!AB401</f>
        <v>F1</v>
      </c>
      <c r="AC401" s="10">
        <f>'Programmes (ENG)'!AC401</f>
        <v>45021</v>
      </c>
      <c r="AD401" s="10">
        <f>'Programmes (ENG)'!AD401</f>
        <v>45139</v>
      </c>
      <c r="AE401" s="36" t="str">
        <f>VLOOKUP('Programmes (ENG)'!AE401,HIDE!A:B,2, FALSE)</f>
        <v>Bwrdd Iechyd Prifysgol Bae Abertawe</v>
      </c>
      <c r="AF401" s="36" t="str">
        <f>VLOOKUP('Programmes (ENG)'!AF401, HIDE!$A:$B, 2, FALSE)</f>
        <v>Ysbyty Treforys</v>
      </c>
      <c r="AG401" s="36" t="str">
        <f>VLOOKUP('Programmes (ENG)'!AG401, HIDE!$A:$B, 2, FALSE)</f>
        <v>Abertawe</v>
      </c>
      <c r="AH401" s="36" t="str">
        <f>VLOOKUP('Programmes (ENG)'!AH401,HIDE!G:H, 2, FALSE)</f>
        <v>Meddygaeth Gyffredinol (Mewnol)</v>
      </c>
      <c r="AI401" s="36" t="str">
        <f t="shared" si="39"/>
        <v>/</v>
      </c>
      <c r="AJ401" s="36" t="str">
        <f>IF('Programmes (ENG)'!AJ401="","",VLOOKUP('Programmes (ENG)'!AJ401, HIDE!G:H, 2, FALSE))</f>
        <v>Meddygaeth Geriatreg</v>
      </c>
      <c r="AK401" s="3" t="str">
        <f>IF('Programmes (ENG)'!AK401="Supervisor to be Confirmed",VLOOKUP('Programmes (ENG)'!AK401,HIDE!A:B,2,FALSE),IF('Programmes (ENG)'!AK401="","",'Programmes (ENG)'!AK401))</f>
        <v xml:space="preserve">Dr Elizabeth Davies </v>
      </c>
      <c r="AL401" s="10">
        <f>IF('Programmes (ENG)'!AL401="", "", 'Programmes (ENG)'!AL401)</f>
        <v>44776</v>
      </c>
      <c r="AM401" s="10">
        <f>IF('Programmes (ENG)'!AM401="", "", 'Programmes (ENG)'!AM401)</f>
        <v>45139</v>
      </c>
      <c r="AN401" s="39" t="str">
        <f>IF('Programmes (ENG)'!AN401="","",VLOOKUP('Programmes (ENG)'!AN401,HIDE!A:B,2,FALSE))</f>
        <v>Bwrdd Iechyd Prifysgol Bae Abertawe</v>
      </c>
      <c r="AO401" s="39" t="str">
        <f>IF('Programmes (ENG)'!AO401="","",VLOOKUP('Programmes (ENG)'!AO401,HIDE!A:B,2,FALSE))</f>
        <v>Abertawe Medical Partnership</v>
      </c>
      <c r="AP401" s="39" t="str">
        <f>IF('Programmes (ENG)'!AP401="","",VLOOKUP('Programmes (ENG)'!AP401,HIDE!$A:$B,2,FALSE))</f>
        <v>Abertawe</v>
      </c>
      <c r="AQ401" s="39" t="str">
        <f t="shared" si="40"/>
        <v>,</v>
      </c>
      <c r="AR401" s="39" t="str">
        <f>IF('Programmes (ENG)'!AR401="","",VLOOKUP('Programmes (ENG)'!AR401,HIDE!G:H,2,FALSE))</f>
        <v>Ymarfer Cyffredinol</v>
      </c>
      <c r="AS401" s="39" t="str">
        <f t="shared" si="41"/>
        <v>(LIFT)</v>
      </c>
      <c r="AT401" s="9" t="str">
        <f>IF('Programmes (ENG)'!AT401="Supervisor to be Confirmed",VLOOKUP('Programmes (ENG)'!AT401,HIDE!A:B,2,FALSE),IF('Programmes (ENG)'!AT401="","",'Programmes (ENG)'!AT401))</f>
        <v>Dr Ceri Todd</v>
      </c>
    </row>
    <row r="402" spans="1:46" s="42" customFormat="1" hidden="1" x14ac:dyDescent="0.25">
      <c r="A402" s="36" t="str">
        <f>'Programmes (ENG)'!A402</f>
        <v>LIFT</v>
      </c>
      <c r="B402" s="3" t="str">
        <f>'Programmes (ENG)'!B402</f>
        <v>FL1/7A3/134b</v>
      </c>
      <c r="C402" s="3" t="str">
        <f>'Programmes (ENG)'!C402</f>
        <v>WAL/FP/134b</v>
      </c>
      <c r="D402" s="3" t="s">
        <v>872</v>
      </c>
      <c r="E402" s="5">
        <f>'Programmes (ENG)'!E402</f>
        <v>1</v>
      </c>
      <c r="F402" s="9" t="str">
        <f t="shared" si="36"/>
        <v>Meddygaeth Gyffredinol (Mewnol)/Meddygaeth Geriatreg, Meddygaeth Gyffredinol (Mewnol)/Gastroenteroleg, Llawdriniaeth Gyffredinol,Ymarfer Cyffredinol (LIFT)</v>
      </c>
      <c r="G402" s="9" t="str">
        <f>IF('Programmes (ENG)'!G402="Supervisor to be Confirmed",VLOOKUP('Programmes (ENG)'!G402,HIDE!A:B,2,FALSE),IF('Programmes (ENG)'!G402="","",'Programmes (ENG)'!G402))</f>
        <v>Dr Bethan Morgan</v>
      </c>
      <c r="H402" s="5" t="str">
        <f>'Programmes (ENG)'!H402</f>
        <v>F1</v>
      </c>
      <c r="I402" s="6">
        <f>'Programmes (ENG)'!I402</f>
        <v>44770</v>
      </c>
      <c r="J402" s="6">
        <f>'Programmes (ENG)'!J402</f>
        <v>44901</v>
      </c>
      <c r="K402" s="36" t="str">
        <f>VLOOKUP('Programmes (ENG)'!K402,HIDE!A:B,2, FALSE)</f>
        <v>Bwrdd Iechyd Prifysgol Bae Abertawe</v>
      </c>
      <c r="L402" s="36" t="str">
        <f>VLOOKUP('Programmes (ENG)'!L402, HIDE!$A:$B, 2, FALSE)</f>
        <v>Ysbyty Treforys</v>
      </c>
      <c r="M402" s="36" t="str">
        <f>VLOOKUP('Programmes (ENG)'!M402, HIDE!$A:$B, 2, FALSE)</f>
        <v>Abertawe</v>
      </c>
      <c r="N402" s="36" t="str">
        <f>VLOOKUP('Programmes (ENG)'!N402,HIDE!G:H, 2, FALSE)</f>
        <v>Meddygaeth Gyffredinol (Mewnol)</v>
      </c>
      <c r="O402" s="36" t="str">
        <f t="shared" si="37"/>
        <v>/</v>
      </c>
      <c r="P402" s="36" t="str">
        <f>IF('Programmes (ENG)'!P402="","",VLOOKUP('Programmes (ENG)'!P402, HIDE!G:H, 2, FALSE))</f>
        <v>Meddygaeth Geriatreg</v>
      </c>
      <c r="Q402" s="3" t="str">
        <f>IF('Programmes (ENG)'!Q402="Supervisor to be Confirmed",VLOOKUP('Programmes (ENG)'!Q402,HIDE!A:B,2,FALSE),IF('Programmes (ENG)'!Q402="","",'Programmes (ENG)'!Q402))</f>
        <v xml:space="preserve">Dr Elizabeth Davies </v>
      </c>
      <c r="R402" s="3" t="str">
        <f>'Programmes (ENG)'!R402</f>
        <v>F1</v>
      </c>
      <c r="S402" s="10">
        <f>'Programmes (ENG)'!S402</f>
        <v>44537</v>
      </c>
      <c r="T402" s="10">
        <f>'Programmes (ENG)'!T402</f>
        <v>45020</v>
      </c>
      <c r="U402" s="36" t="str">
        <f>VLOOKUP('Programmes (ENG)'!U402,HIDE!A:B,2, FALSE)</f>
        <v>Bwrdd Iechyd Prifysgol Bae Abertawe</v>
      </c>
      <c r="V402" s="36" t="str">
        <f>VLOOKUP('Programmes (ENG)'!V402, HIDE!$A:$B, 2, FALSE)</f>
        <v>Ysbyty Singleton</v>
      </c>
      <c r="W402" s="36" t="str">
        <f>VLOOKUP('Programmes (ENG)'!W402, HIDE!$A:$B, 2, FALSE)</f>
        <v>Abertawe</v>
      </c>
      <c r="X402" s="36" t="str">
        <f>VLOOKUP('Programmes (ENG)'!X402,HIDE!G:H, 2, FALSE)</f>
        <v>Meddygaeth Gyffredinol (Mewnol)</v>
      </c>
      <c r="Y402" s="36" t="str">
        <f t="shared" si="38"/>
        <v>/</v>
      </c>
      <c r="Z402" s="36" t="str">
        <f>IF('Programmes (ENG)'!Z402="","",VLOOKUP('Programmes (ENG)'!Z402, HIDE!G:H, 2, FALSE))</f>
        <v>Gastroenteroleg</v>
      </c>
      <c r="AA402" s="3" t="str">
        <f>IF('Programmes (ENG)'!AA402="Supervisor to be Confirmed",VLOOKUP('Programmes (ENG)'!AA402,HIDE!A:B,2,FALSE),IF('Programmes (ENG)'!AA402="","",'Programmes (ENG)'!AA402))</f>
        <v xml:space="preserve">Dr Sophie Henson </v>
      </c>
      <c r="AB402" s="3" t="str">
        <f>'Programmes (ENG)'!AB402</f>
        <v>F1</v>
      </c>
      <c r="AC402" s="10">
        <f>'Programmes (ENG)'!AC402</f>
        <v>45021</v>
      </c>
      <c r="AD402" s="10">
        <f>'Programmes (ENG)'!AD402</f>
        <v>45139</v>
      </c>
      <c r="AE402" s="36" t="str">
        <f>VLOOKUP('Programmes (ENG)'!AE402,HIDE!A:B,2, FALSE)</f>
        <v>Bwrdd Iechyd Prifysgol Bae Abertawe</v>
      </c>
      <c r="AF402" s="36" t="str">
        <f>VLOOKUP('Programmes (ENG)'!AF402, HIDE!$A:$B, 2, FALSE)</f>
        <v>Ysbyty Treforys</v>
      </c>
      <c r="AG402" s="36" t="str">
        <f>VLOOKUP('Programmes (ENG)'!AG402, HIDE!$A:$B, 2, FALSE)</f>
        <v>Abertawe</v>
      </c>
      <c r="AH402" s="36" t="str">
        <f>VLOOKUP('Programmes (ENG)'!AH402,HIDE!G:H, 2, FALSE)</f>
        <v>Llawdriniaeth Gyffredinol</v>
      </c>
      <c r="AI402" s="36" t="str">
        <f t="shared" si="39"/>
        <v/>
      </c>
      <c r="AJ402" s="36" t="str">
        <f>IF('Programmes (ENG)'!AJ402="","",VLOOKUP('Programmes (ENG)'!AJ402, HIDE!G:H, 2, FALSE))</f>
        <v/>
      </c>
      <c r="AK402" s="3" t="str">
        <f>IF('Programmes (ENG)'!AK402="Supervisor to be Confirmed",VLOOKUP('Programmes (ENG)'!AK402,HIDE!A:B,2,FALSE),IF('Programmes (ENG)'!AK402="","",'Programmes (ENG)'!AK402))</f>
        <v>Miss Rhiannon Harries</v>
      </c>
      <c r="AL402" s="10">
        <f>IF('Programmes (ENG)'!AL402="", "", 'Programmes (ENG)'!AL402)</f>
        <v>44776</v>
      </c>
      <c r="AM402" s="10">
        <f>IF('Programmes (ENG)'!AM402="", "", 'Programmes (ENG)'!AM402)</f>
        <v>45139</v>
      </c>
      <c r="AN402" s="39" t="str">
        <f>IF('Programmes (ENG)'!AN402="","",VLOOKUP('Programmes (ENG)'!AN402,HIDE!A:B,2,FALSE))</f>
        <v>Bwrdd Iechyd Prifysgol Bae Abertawe</v>
      </c>
      <c r="AO402" s="39" t="str">
        <f>IF('Programmes (ENG)'!AO402="","",VLOOKUP('Programmes (ENG)'!AO402,HIDE!A:B,2,FALSE))</f>
        <v>Uplands &amp; Mumbles Surgery</v>
      </c>
      <c r="AP402" s="39" t="str">
        <f>IF('Programmes (ENG)'!AP402="","",VLOOKUP('Programmes (ENG)'!AP402,HIDE!$A:$B,2,FALSE))</f>
        <v>Mwmbwls</v>
      </c>
      <c r="AQ402" s="39" t="str">
        <f t="shared" si="40"/>
        <v>,</v>
      </c>
      <c r="AR402" s="39" t="str">
        <f>IF('Programmes (ENG)'!AR402="","",VLOOKUP('Programmes (ENG)'!AR402,HIDE!G:H,2,FALSE))</f>
        <v>Ymarfer Cyffredinol</v>
      </c>
      <c r="AS402" s="39" t="str">
        <f t="shared" si="41"/>
        <v>(LIFT)</v>
      </c>
      <c r="AT402" s="9" t="str">
        <f>IF('Programmes (ENG)'!AT402="Supervisor to be Confirmed",VLOOKUP('Programmes (ENG)'!AT402,HIDE!A:B,2,FALSE),IF('Programmes (ENG)'!AT402="","",'Programmes (ENG)'!AT402))</f>
        <v>Dr Bethan Morgan</v>
      </c>
    </row>
    <row r="403" spans="1:46" s="42" customFormat="1" hidden="1" x14ac:dyDescent="0.25">
      <c r="A403" s="36" t="str">
        <f>'Programmes (ENG)'!A403</f>
        <v>LIFT</v>
      </c>
      <c r="B403" s="3" t="str">
        <f>'Programmes (ENG)'!B403</f>
        <v>FL1/7A3/134c</v>
      </c>
      <c r="C403" s="3" t="str">
        <f>'Programmes (ENG)'!C403</f>
        <v>WAL/FP/134c</v>
      </c>
      <c r="D403" s="3" t="s">
        <v>872</v>
      </c>
      <c r="E403" s="5">
        <f>'Programmes (ENG)'!E403</f>
        <v>1</v>
      </c>
      <c r="F403" s="9" t="str">
        <f t="shared" si="36"/>
        <v>Llawdriniaeth Gyffredinol, Meddygaeth Gyffredinol (Mewnol)/Meddygaeth Geriatreg, Meddygaeth Gyffredinol (Mewnol)/Gastroenteroleg,Arbenigedd I'w Gadarnhau (LIFT)</v>
      </c>
      <c r="G403" s="9" t="str">
        <f>IF('Programmes (ENG)'!G403="Supervisor to be Confirmed",VLOOKUP('Programmes (ENG)'!G403,HIDE!A:B,2,FALSE),IF('Programmes (ENG)'!G403="","",'Programmes (ENG)'!G403))</f>
        <v>Miss Rhiannon Harries</v>
      </c>
      <c r="H403" s="5" t="str">
        <f>'Programmes (ENG)'!H403</f>
        <v>F1</v>
      </c>
      <c r="I403" s="6">
        <f>'Programmes (ENG)'!I403</f>
        <v>44770</v>
      </c>
      <c r="J403" s="6">
        <f>'Programmes (ENG)'!J403</f>
        <v>44901</v>
      </c>
      <c r="K403" s="36" t="str">
        <f>VLOOKUP('Programmes (ENG)'!K403,HIDE!A:B,2, FALSE)</f>
        <v>Bwrdd Iechyd Prifysgol Bae Abertawe</v>
      </c>
      <c r="L403" s="36" t="str">
        <f>VLOOKUP('Programmes (ENG)'!L403, HIDE!$A:$B, 2, FALSE)</f>
        <v>Ysbyty Treforys</v>
      </c>
      <c r="M403" s="36" t="str">
        <f>VLOOKUP('Programmes (ENG)'!M403, HIDE!$A:$B, 2, FALSE)</f>
        <v>Abertawe</v>
      </c>
      <c r="N403" s="36" t="str">
        <f>VLOOKUP('Programmes (ENG)'!N403,HIDE!G:H, 2, FALSE)</f>
        <v>Llawdriniaeth Gyffredinol</v>
      </c>
      <c r="O403" s="36" t="str">
        <f t="shared" si="37"/>
        <v/>
      </c>
      <c r="P403" s="36" t="str">
        <f>IF('Programmes (ENG)'!P403="","",VLOOKUP('Programmes (ENG)'!P403, HIDE!G:H, 2, FALSE))</f>
        <v/>
      </c>
      <c r="Q403" s="3" t="str">
        <f>IF('Programmes (ENG)'!Q403="Supervisor to be Confirmed",VLOOKUP('Programmes (ENG)'!Q403,HIDE!A:B,2,FALSE),IF('Programmes (ENG)'!Q403="","",'Programmes (ENG)'!Q403))</f>
        <v>Miss Rhiannon Harries</v>
      </c>
      <c r="R403" s="3" t="str">
        <f>'Programmes (ENG)'!R403</f>
        <v>F1</v>
      </c>
      <c r="S403" s="10">
        <f>'Programmes (ENG)'!S403</f>
        <v>44537</v>
      </c>
      <c r="T403" s="10">
        <f>'Programmes (ENG)'!T403</f>
        <v>45020</v>
      </c>
      <c r="U403" s="36" t="str">
        <f>VLOOKUP('Programmes (ENG)'!U403,HIDE!A:B,2, FALSE)</f>
        <v>Bwrdd Iechyd Prifysgol Bae Abertawe</v>
      </c>
      <c r="V403" s="36" t="str">
        <f>VLOOKUP('Programmes (ENG)'!V403, HIDE!$A:$B, 2, FALSE)</f>
        <v>Ysbyty Treforys</v>
      </c>
      <c r="W403" s="36" t="str">
        <f>VLOOKUP('Programmes (ENG)'!W403, HIDE!$A:$B, 2, FALSE)</f>
        <v>Abertawe</v>
      </c>
      <c r="X403" s="36" t="str">
        <f>VLOOKUP('Programmes (ENG)'!X403,HIDE!G:H, 2, FALSE)</f>
        <v>Meddygaeth Gyffredinol (Mewnol)</v>
      </c>
      <c r="Y403" s="36" t="str">
        <f t="shared" si="38"/>
        <v>/</v>
      </c>
      <c r="Z403" s="36" t="str">
        <f>IF('Programmes (ENG)'!Z403="","",VLOOKUP('Programmes (ENG)'!Z403, HIDE!G:H, 2, FALSE))</f>
        <v>Meddygaeth Geriatreg</v>
      </c>
      <c r="AA403" s="3" t="str">
        <f>IF('Programmes (ENG)'!AA403="Supervisor to be Confirmed",VLOOKUP('Programmes (ENG)'!AA403,HIDE!A:B,2,FALSE),IF('Programmes (ENG)'!AA403="","",'Programmes (ENG)'!AA403))</f>
        <v xml:space="preserve">Dr Elizabeth Davies </v>
      </c>
      <c r="AB403" s="3" t="str">
        <f>'Programmes (ENG)'!AB403</f>
        <v>F1</v>
      </c>
      <c r="AC403" s="10">
        <f>'Programmes (ENG)'!AC403</f>
        <v>45021</v>
      </c>
      <c r="AD403" s="10">
        <f>'Programmes (ENG)'!AD403</f>
        <v>45139</v>
      </c>
      <c r="AE403" s="36" t="str">
        <f>VLOOKUP('Programmes (ENG)'!AE403,HIDE!A:B,2, FALSE)</f>
        <v>Bwrdd Iechyd Prifysgol Bae Abertawe</v>
      </c>
      <c r="AF403" s="36" t="str">
        <f>VLOOKUP('Programmes (ENG)'!AF403, HIDE!$A:$B, 2, FALSE)</f>
        <v>Ysbyty Singleton</v>
      </c>
      <c r="AG403" s="36" t="str">
        <f>VLOOKUP('Programmes (ENG)'!AG403, HIDE!$A:$B, 2, FALSE)</f>
        <v>Abertawe</v>
      </c>
      <c r="AH403" s="36" t="str">
        <f>VLOOKUP('Programmes (ENG)'!AH403,HIDE!G:H, 2, FALSE)</f>
        <v>Meddygaeth Gyffredinol (Mewnol)</v>
      </c>
      <c r="AI403" s="36" t="str">
        <f t="shared" si="39"/>
        <v>/</v>
      </c>
      <c r="AJ403" s="36" t="str">
        <f>IF('Programmes (ENG)'!AJ403="","",VLOOKUP('Programmes (ENG)'!AJ403, HIDE!G:H, 2, FALSE))</f>
        <v>Gastroenteroleg</v>
      </c>
      <c r="AK403" s="3" t="str">
        <f>IF('Programmes (ENG)'!AK403="Supervisor to be Confirmed",VLOOKUP('Programmes (ENG)'!AK403,HIDE!A:B,2,FALSE),IF('Programmes (ENG)'!AK403="","",'Programmes (ENG)'!AK403))</f>
        <v xml:space="preserve">Dr Sophie Henson </v>
      </c>
      <c r="AL403" s="10">
        <f>IF('Programmes (ENG)'!AL403="", "", 'Programmes (ENG)'!AL403)</f>
        <v>44776</v>
      </c>
      <c r="AM403" s="10">
        <f>IF('Programmes (ENG)'!AM403="", "", 'Programmes (ENG)'!AM403)</f>
        <v>45139</v>
      </c>
      <c r="AN403" s="39" t="str">
        <f>IF('Programmes (ENG)'!AN403="","",VLOOKUP('Programmes (ENG)'!AN403,HIDE!A:B,2,FALSE))</f>
        <v>Bwrdd Iechyd Prifysgol Bae Abertawe</v>
      </c>
      <c r="AO403" s="39" t="str">
        <f>IF('Programmes (ENG)'!AO403="","",VLOOKUP('Programmes (ENG)'!AO403,HIDE!A:B,2,FALSE))</f>
        <v>Safle I'w Gadarnhau</v>
      </c>
      <c r="AP403" s="39" t="str">
        <f>IF('Programmes (ENG)'!AP403="","",VLOOKUP('Programmes (ENG)'!AP403,HIDE!$A:$B,2,FALSE))</f>
        <v>Safle I'w Gadarnhau</v>
      </c>
      <c r="AQ403" s="39" t="str">
        <f t="shared" si="40"/>
        <v>,</v>
      </c>
      <c r="AR403" s="39" t="str">
        <f>IF('Programmes (ENG)'!AR403="","",VLOOKUP('Programmes (ENG)'!AR403,HIDE!G:H,2,FALSE))</f>
        <v>Arbenigedd I'w Gadarnhau</v>
      </c>
      <c r="AS403" s="39" t="str">
        <f t="shared" si="41"/>
        <v>(LIFT)</v>
      </c>
      <c r="AT403" s="9" t="str">
        <f>IF('Programmes (ENG)'!AT403="Supervisor to be Confirmed",VLOOKUP('Programmes (ENG)'!AT403,HIDE!A:B,2,FALSE),IF('Programmes (ENG)'!AT403="","",'Programmes (ENG)'!AT403))</f>
        <v>Goruchwyliwr I'w Gadarnhau</v>
      </c>
    </row>
    <row r="404" spans="1:46" s="42" customFormat="1" hidden="1" x14ac:dyDescent="0.25">
      <c r="A404" s="36" t="str">
        <f>'Programmes (ENG)'!A404</f>
        <v>LIFT</v>
      </c>
      <c r="B404" s="3" t="str">
        <f>'Programmes (ENG)'!B404</f>
        <v>FL1/7A4/135a</v>
      </c>
      <c r="C404" s="3" t="str">
        <f>'Programmes (ENG)'!C404</f>
        <v>WAL/FP/135a</v>
      </c>
      <c r="D404" s="3" t="s">
        <v>872</v>
      </c>
      <c r="E404" s="5">
        <f>'Programmes (ENG)'!E404</f>
        <v>1</v>
      </c>
      <c r="F404" s="9" t="str">
        <f t="shared" si="36"/>
        <v>Pediatreg/Llawdriniaeth Pediatreg, Meddygaeth Gyffredinol (Mewnol)/Endocrinoleg a Diabetes Mellitus, Llawdriniaeth Gyffredinol/*Llawdriniaeth Hepato-Pancreatico-Biliary,Meddygaeth Gofal Dwys (LIFT)</v>
      </c>
      <c r="G404" s="9" t="str">
        <f>IF('Programmes (ENG)'!G404="Supervisor to be Confirmed",VLOOKUP('Programmes (ENG)'!G404,HIDE!A:B,2,FALSE),IF('Programmes (ENG)'!G404="","",'Programmes (ENG)'!G404))</f>
        <v>Miss Clare Carpenter</v>
      </c>
      <c r="H404" s="5" t="str">
        <f>'Programmes (ENG)'!H404</f>
        <v>F1</v>
      </c>
      <c r="I404" s="6">
        <f>'Programmes (ENG)'!I404</f>
        <v>44770</v>
      </c>
      <c r="J404" s="6">
        <f>'Programmes (ENG)'!J404</f>
        <v>44901</v>
      </c>
      <c r="K404" s="36" t="str">
        <f>VLOOKUP('Programmes (ENG)'!K404,HIDE!A:B,2, FALSE)</f>
        <v>Bwrdd Iechyd Prifysgol Caerdydd a'r Fro</v>
      </c>
      <c r="L404" s="36" t="str">
        <f>VLOOKUP('Programmes (ENG)'!L404, HIDE!$A:$B, 2, FALSE)</f>
        <v>Ysbyty Athrofaol Cymru</v>
      </c>
      <c r="M404" s="36" t="str">
        <f>VLOOKUP('Programmes (ENG)'!M404, HIDE!$A:$B, 2, FALSE)</f>
        <v>Caerdydd</v>
      </c>
      <c r="N404" s="36" t="str">
        <f>VLOOKUP('Programmes (ENG)'!N404,HIDE!G:H, 2, FALSE)</f>
        <v>Pediatreg</v>
      </c>
      <c r="O404" s="36" t="str">
        <f t="shared" si="37"/>
        <v>/</v>
      </c>
      <c r="P404" s="36" t="str">
        <f>IF('Programmes (ENG)'!P404="","",VLOOKUP('Programmes (ENG)'!P404, HIDE!G:H, 2, FALSE))</f>
        <v>Llawdriniaeth Pediatreg</v>
      </c>
      <c r="Q404" s="3" t="str">
        <f>IF('Programmes (ENG)'!Q404="Supervisor to be Confirmed",VLOOKUP('Programmes (ENG)'!Q404,HIDE!A:B,2,FALSE),IF('Programmes (ENG)'!Q404="","",'Programmes (ENG)'!Q404))</f>
        <v>Miss Clare Carpenter</v>
      </c>
      <c r="R404" s="3" t="str">
        <f>'Programmes (ENG)'!R404</f>
        <v>F1</v>
      </c>
      <c r="S404" s="10">
        <f>'Programmes (ENG)'!S404</f>
        <v>44537</v>
      </c>
      <c r="T404" s="10">
        <f>'Programmes (ENG)'!T404</f>
        <v>45020</v>
      </c>
      <c r="U404" s="36" t="str">
        <f>VLOOKUP('Programmes (ENG)'!U404,HIDE!A:B,2, FALSE)</f>
        <v>Bwrdd Iechyd Prifysgol Caerdydd a'r Fro</v>
      </c>
      <c r="V404" s="36" t="str">
        <f>VLOOKUP('Programmes (ENG)'!V404, HIDE!$A:$B, 2, FALSE)</f>
        <v>Ysbyty Athrofaol Llandochau</v>
      </c>
      <c r="W404" s="36" t="str">
        <f>VLOOKUP('Programmes (ENG)'!W404, HIDE!$A:$B, 2, FALSE)</f>
        <v>Penarth</v>
      </c>
      <c r="X404" s="36" t="str">
        <f>VLOOKUP('Programmes (ENG)'!X404,HIDE!G:H, 2, FALSE)</f>
        <v>Meddygaeth Gyffredinol (Mewnol)</v>
      </c>
      <c r="Y404" s="36" t="str">
        <f t="shared" si="38"/>
        <v>/</v>
      </c>
      <c r="Z404" s="36" t="str">
        <f>IF('Programmes (ENG)'!Z404="","",VLOOKUP('Programmes (ENG)'!Z404, HIDE!G:H, 2, FALSE))</f>
        <v>Endocrinoleg a Diabetes Mellitus</v>
      </c>
      <c r="AA404" s="3" t="str">
        <f>IF('Programmes (ENG)'!AA404="Supervisor to be Confirmed",VLOOKUP('Programmes (ENG)'!AA404,HIDE!A:B,2,FALSE),IF('Programmes (ENG)'!AA404="","",'Programmes (ENG)'!AA404))</f>
        <v xml:space="preserve">Dr Lindsay David George </v>
      </c>
      <c r="AB404" s="3" t="str">
        <f>'Programmes (ENG)'!AB404</f>
        <v>F1</v>
      </c>
      <c r="AC404" s="10">
        <f>'Programmes (ENG)'!AC404</f>
        <v>45021</v>
      </c>
      <c r="AD404" s="10">
        <f>'Programmes (ENG)'!AD404</f>
        <v>45139</v>
      </c>
      <c r="AE404" s="36" t="str">
        <f>VLOOKUP('Programmes (ENG)'!AE404,HIDE!A:B,2, FALSE)</f>
        <v>Bwrdd Iechyd Prifysgol Caerdydd a'r Fro</v>
      </c>
      <c r="AF404" s="36" t="str">
        <f>VLOOKUP('Programmes (ENG)'!AF404, HIDE!$A:$B, 2, FALSE)</f>
        <v>Ysbyty Athrofaol Cymru</v>
      </c>
      <c r="AG404" s="36" t="str">
        <f>VLOOKUP('Programmes (ENG)'!AG404, HIDE!$A:$B, 2, FALSE)</f>
        <v>Caerdydd</v>
      </c>
      <c r="AH404" s="36" t="str">
        <f>VLOOKUP('Programmes (ENG)'!AH404,HIDE!G:H, 2, FALSE)</f>
        <v>Llawdriniaeth Gyffredinol</v>
      </c>
      <c r="AI404" s="36" t="str">
        <f t="shared" si="39"/>
        <v>/</v>
      </c>
      <c r="AJ404" s="36" t="str">
        <f>IF('Programmes (ENG)'!AJ404="","",VLOOKUP('Programmes (ENG)'!AJ404, HIDE!G:H, 2, FALSE))</f>
        <v>*Llawdriniaeth Hepato-Pancreatico-Biliary</v>
      </c>
      <c r="AK404" s="3" t="str">
        <f>IF('Programmes (ENG)'!AK404="Supervisor to be Confirmed",VLOOKUP('Programmes (ENG)'!AK404,HIDE!A:B,2,FALSE),IF('Programmes (ENG)'!AK404="","",'Programmes (ENG)'!AK404))</f>
        <v>Dr Giorgio Alessandri</v>
      </c>
      <c r="AL404" s="10">
        <f>IF('Programmes (ENG)'!AL404="", "", 'Programmes (ENG)'!AL404)</f>
        <v>44776</v>
      </c>
      <c r="AM404" s="10">
        <f>IF('Programmes (ENG)'!AM404="", "", 'Programmes (ENG)'!AM404)</f>
        <v>45139</v>
      </c>
      <c r="AN404" s="39" t="str">
        <f>IF('Programmes (ENG)'!AN404="","",VLOOKUP('Programmes (ENG)'!AN404,HIDE!A:B,2,FALSE))</f>
        <v>Bwrdd Iechyd Prifysgol Caerdydd a'r Fro</v>
      </c>
      <c r="AO404" s="39" t="str">
        <f>IF('Programmes (ENG)'!AO404="","",VLOOKUP('Programmes (ENG)'!AO404,HIDE!A:B,2,FALSE))</f>
        <v>Ysbyty Athrofaol Cymru</v>
      </c>
      <c r="AP404" s="39" t="str">
        <f>IF('Programmes (ENG)'!AP404="","",VLOOKUP('Programmes (ENG)'!AP404,HIDE!$A:$B,2,FALSE))</f>
        <v>Caerdydd</v>
      </c>
      <c r="AQ404" s="39" t="str">
        <f t="shared" si="40"/>
        <v>,</v>
      </c>
      <c r="AR404" s="39" t="str">
        <f>IF('Programmes (ENG)'!AR404="","",VLOOKUP('Programmes (ENG)'!AR404,HIDE!G:H,2,FALSE))</f>
        <v>Meddygaeth Gofal Dwys</v>
      </c>
      <c r="AS404" s="39" t="str">
        <f t="shared" si="41"/>
        <v>(LIFT)</v>
      </c>
      <c r="AT404" s="9" t="str">
        <f>IF('Programmes (ENG)'!AT404="Supervisor to be Confirmed",VLOOKUP('Programmes (ENG)'!AT404,HIDE!A:B,2,FALSE),IF('Programmes (ENG)'!AT404="","",'Programmes (ENG)'!AT404))</f>
        <v>Dr Mark Raper</v>
      </c>
    </row>
    <row r="405" spans="1:46" s="42" customFormat="1" hidden="1" x14ac:dyDescent="0.25">
      <c r="A405" s="36" t="str">
        <f>'Programmes (ENG)'!A405</f>
        <v>LIFT</v>
      </c>
      <c r="B405" s="3" t="str">
        <f>'Programmes (ENG)'!B405</f>
        <v>FL1/7A4/135b</v>
      </c>
      <c r="C405" s="3" t="str">
        <f>'Programmes (ENG)'!C405</f>
        <v>WAL/FP/135b</v>
      </c>
      <c r="D405" s="3" t="s">
        <v>872</v>
      </c>
      <c r="E405" s="5">
        <f>'Programmes (ENG)'!E405</f>
        <v>1</v>
      </c>
      <c r="F405" s="9" t="str">
        <f t="shared" si="36"/>
        <v>Llawdriniaeth Gyffredinol/*Llawdriniaeth Hepato-Pancreatico-Biliary, Pediatreg/Llawdriniaeth Pediatreg, Meddygaeth Gyffredinol (Mewnol)/Endocrinoleg a Diabetes Mellitus,Meddygaeth Gofal Dwys (LIFT)</v>
      </c>
      <c r="G405" s="9" t="str">
        <f>IF('Programmes (ENG)'!G405="Supervisor to be Confirmed",VLOOKUP('Programmes (ENG)'!G405,HIDE!A:B,2,FALSE),IF('Programmes (ENG)'!G405="","",'Programmes (ENG)'!G405))</f>
        <v>Dr Giorgio Alessandri</v>
      </c>
      <c r="H405" s="5" t="str">
        <f>'Programmes (ENG)'!H405</f>
        <v>F1</v>
      </c>
      <c r="I405" s="6">
        <f>'Programmes (ENG)'!I405</f>
        <v>44770</v>
      </c>
      <c r="J405" s="6">
        <f>'Programmes (ENG)'!J405</f>
        <v>44901</v>
      </c>
      <c r="K405" s="36" t="str">
        <f>VLOOKUP('Programmes (ENG)'!K405,HIDE!A:B,2, FALSE)</f>
        <v>Bwrdd Iechyd Prifysgol Caerdydd a'r Fro</v>
      </c>
      <c r="L405" s="36" t="str">
        <f>VLOOKUP('Programmes (ENG)'!L405, HIDE!$A:$B, 2, FALSE)</f>
        <v>Ysbyty Athrofaol Cymru</v>
      </c>
      <c r="M405" s="36" t="str">
        <f>VLOOKUP('Programmes (ENG)'!M405, HIDE!$A:$B, 2, FALSE)</f>
        <v>Caerdydd</v>
      </c>
      <c r="N405" s="36" t="str">
        <f>VLOOKUP('Programmes (ENG)'!N405,HIDE!G:H, 2, FALSE)</f>
        <v>Llawdriniaeth Gyffredinol</v>
      </c>
      <c r="O405" s="36" t="str">
        <f t="shared" si="37"/>
        <v>/</v>
      </c>
      <c r="P405" s="36" t="str">
        <f>IF('Programmes (ENG)'!P405="","",VLOOKUP('Programmes (ENG)'!P405, HIDE!G:H, 2, FALSE))</f>
        <v>*Llawdriniaeth Hepato-Pancreatico-Biliary</v>
      </c>
      <c r="Q405" s="3" t="str">
        <f>IF('Programmes (ENG)'!Q405="Supervisor to be Confirmed",VLOOKUP('Programmes (ENG)'!Q405,HIDE!A:B,2,FALSE),IF('Programmes (ENG)'!Q405="","",'Programmes (ENG)'!Q405))</f>
        <v>Dr Giorgio Alessandri</v>
      </c>
      <c r="R405" s="3" t="str">
        <f>'Programmes (ENG)'!R405</f>
        <v>F1</v>
      </c>
      <c r="S405" s="10">
        <f>'Programmes (ENG)'!S405</f>
        <v>44537</v>
      </c>
      <c r="T405" s="10">
        <f>'Programmes (ENG)'!T405</f>
        <v>45020</v>
      </c>
      <c r="U405" s="36" t="str">
        <f>VLOOKUP('Programmes (ENG)'!U405,HIDE!A:B,2, FALSE)</f>
        <v>Bwrdd Iechyd Prifysgol Caerdydd a'r Fro</v>
      </c>
      <c r="V405" s="36" t="str">
        <f>VLOOKUP('Programmes (ENG)'!V405, HIDE!$A:$B, 2, FALSE)</f>
        <v>Ysbyty Athrofaol Cymru</v>
      </c>
      <c r="W405" s="36" t="str">
        <f>VLOOKUP('Programmes (ENG)'!W405, HIDE!$A:$B, 2, FALSE)</f>
        <v>Caerdydd</v>
      </c>
      <c r="X405" s="36" t="str">
        <f>VLOOKUP('Programmes (ENG)'!X405,HIDE!G:H, 2, FALSE)</f>
        <v>Pediatreg</v>
      </c>
      <c r="Y405" s="36" t="str">
        <f t="shared" si="38"/>
        <v>/</v>
      </c>
      <c r="Z405" s="36" t="str">
        <f>IF('Programmes (ENG)'!Z405="","",VLOOKUP('Programmes (ENG)'!Z405, HIDE!G:H, 2, FALSE))</f>
        <v>Llawdriniaeth Pediatreg</v>
      </c>
      <c r="AA405" s="3" t="str">
        <f>IF('Programmes (ENG)'!AA405="Supervisor to be Confirmed",VLOOKUP('Programmes (ENG)'!AA405,HIDE!A:B,2,FALSE),IF('Programmes (ENG)'!AA405="","",'Programmes (ENG)'!AA405))</f>
        <v>Miss Clare Carpenter</v>
      </c>
      <c r="AB405" s="3" t="str">
        <f>'Programmes (ENG)'!AB405</f>
        <v>F1</v>
      </c>
      <c r="AC405" s="10">
        <f>'Programmes (ENG)'!AC405</f>
        <v>45021</v>
      </c>
      <c r="AD405" s="10">
        <f>'Programmes (ENG)'!AD405</f>
        <v>45139</v>
      </c>
      <c r="AE405" s="36" t="str">
        <f>VLOOKUP('Programmes (ENG)'!AE405,HIDE!A:B,2, FALSE)</f>
        <v>Bwrdd Iechyd Prifysgol Caerdydd a'r Fro</v>
      </c>
      <c r="AF405" s="36" t="str">
        <f>VLOOKUP('Programmes (ENG)'!AF405, HIDE!$A:$B, 2, FALSE)</f>
        <v>Ysbyty Athrofaol Llandochau</v>
      </c>
      <c r="AG405" s="36" t="str">
        <f>VLOOKUP('Programmes (ENG)'!AG405, HIDE!$A:$B, 2, FALSE)</f>
        <v>Penarth</v>
      </c>
      <c r="AH405" s="36" t="str">
        <f>VLOOKUP('Programmes (ENG)'!AH405,HIDE!G:H, 2, FALSE)</f>
        <v>Meddygaeth Gyffredinol (Mewnol)</v>
      </c>
      <c r="AI405" s="36" t="str">
        <f t="shared" si="39"/>
        <v>/</v>
      </c>
      <c r="AJ405" s="36" t="str">
        <f>IF('Programmes (ENG)'!AJ405="","",VLOOKUP('Programmes (ENG)'!AJ405, HIDE!G:H, 2, FALSE))</f>
        <v>Endocrinoleg a Diabetes Mellitus</v>
      </c>
      <c r="AK405" s="3" t="str">
        <f>IF('Programmes (ENG)'!AK405="Supervisor to be Confirmed",VLOOKUP('Programmes (ENG)'!AK405,HIDE!A:B,2,FALSE),IF('Programmes (ENG)'!AK405="","",'Programmes (ENG)'!AK405))</f>
        <v xml:space="preserve">Dr Lindsay David George </v>
      </c>
      <c r="AL405" s="10">
        <f>IF('Programmes (ENG)'!AL405="", "", 'Programmes (ENG)'!AL405)</f>
        <v>44776</v>
      </c>
      <c r="AM405" s="10">
        <f>IF('Programmes (ENG)'!AM405="", "", 'Programmes (ENG)'!AM405)</f>
        <v>45139</v>
      </c>
      <c r="AN405" s="39" t="str">
        <f>IF('Programmes (ENG)'!AN405="","",VLOOKUP('Programmes (ENG)'!AN405,HIDE!A:B,2,FALSE))</f>
        <v>Bwrdd Iechyd Prifysgol Caerdydd a'r Fro</v>
      </c>
      <c r="AO405" s="39" t="str">
        <f>IF('Programmes (ENG)'!AO405="","",VLOOKUP('Programmes (ENG)'!AO405,HIDE!A:B,2,FALSE))</f>
        <v>Ysbyty Athrofaol Cymru</v>
      </c>
      <c r="AP405" s="39" t="str">
        <f>IF('Programmes (ENG)'!AP405="","",VLOOKUP('Programmes (ENG)'!AP405,HIDE!$A:$B,2,FALSE))</f>
        <v>Caerdydd</v>
      </c>
      <c r="AQ405" s="39" t="str">
        <f t="shared" si="40"/>
        <v>,</v>
      </c>
      <c r="AR405" s="39" t="str">
        <f>IF('Programmes (ENG)'!AR405="","",VLOOKUP('Programmes (ENG)'!AR405,HIDE!G:H,2,FALSE))</f>
        <v>Meddygaeth Gofal Dwys</v>
      </c>
      <c r="AS405" s="39" t="str">
        <f t="shared" si="41"/>
        <v>(LIFT)</v>
      </c>
      <c r="AT405" s="9" t="str">
        <f>IF('Programmes (ENG)'!AT405="Supervisor to be Confirmed",VLOOKUP('Programmes (ENG)'!AT405,HIDE!A:B,2,FALSE),IF('Programmes (ENG)'!AT405="","",'Programmes (ENG)'!AT405))</f>
        <v>Dr Mark Raper</v>
      </c>
    </row>
    <row r="406" spans="1:46" s="42" customFormat="1" hidden="1" x14ac:dyDescent="0.25">
      <c r="A406" s="36" t="str">
        <f>'Programmes (ENG)'!A406</f>
        <v>LIFT</v>
      </c>
      <c r="B406" s="3" t="str">
        <f>'Programmes (ENG)'!B406</f>
        <v>FL1/7A4/135c</v>
      </c>
      <c r="C406" s="3" t="str">
        <f>'Programmes (ENG)'!C406</f>
        <v>WAL/FP/135c</v>
      </c>
      <c r="D406" s="3" t="s">
        <v>872</v>
      </c>
      <c r="E406" s="5">
        <f>'Programmes (ENG)'!E406</f>
        <v>1</v>
      </c>
      <c r="F406" s="9" t="str">
        <f t="shared" si="36"/>
        <v>Meddygaeth Gyffredinol (Mewnol)/Endocrinoleg a Diabetes Mellitus, Llawdriniaeth Gyffredinol/*Llawdriniaeth Hepato-Pancreatico-Biliary, Pediatreg/Llawdriniaeth Pediatreg,Meddygaeth Gofal Dwys (LIFT)</v>
      </c>
      <c r="G406" s="9" t="str">
        <f>IF('Programmes (ENG)'!G406="Supervisor to be Confirmed",VLOOKUP('Programmes (ENG)'!G406,HIDE!A:B,2,FALSE),IF('Programmes (ENG)'!G406="","",'Programmes (ENG)'!G406))</f>
        <v xml:space="preserve">Dr Lindsay David George </v>
      </c>
      <c r="H406" s="5" t="str">
        <f>'Programmes (ENG)'!H406</f>
        <v>F1</v>
      </c>
      <c r="I406" s="6">
        <f>'Programmes (ENG)'!I406</f>
        <v>44770</v>
      </c>
      <c r="J406" s="6">
        <f>'Programmes (ENG)'!J406</f>
        <v>44901</v>
      </c>
      <c r="K406" s="36" t="str">
        <f>VLOOKUP('Programmes (ENG)'!K406,HIDE!A:B,2, FALSE)</f>
        <v>Bwrdd Iechyd Prifysgol Caerdydd a'r Fro</v>
      </c>
      <c r="L406" s="36" t="str">
        <f>VLOOKUP('Programmes (ENG)'!L406, HIDE!$A:$B, 2, FALSE)</f>
        <v>Ysbyty Athrofaol Llandochau</v>
      </c>
      <c r="M406" s="36" t="str">
        <f>VLOOKUP('Programmes (ENG)'!M406, HIDE!$A:$B, 2, FALSE)</f>
        <v>Penarth</v>
      </c>
      <c r="N406" s="36" t="str">
        <f>VLOOKUP('Programmes (ENG)'!N406,HIDE!G:H, 2, FALSE)</f>
        <v>Meddygaeth Gyffredinol (Mewnol)</v>
      </c>
      <c r="O406" s="36" t="str">
        <f t="shared" si="37"/>
        <v>/</v>
      </c>
      <c r="P406" s="36" t="str">
        <f>IF('Programmes (ENG)'!P406="","",VLOOKUP('Programmes (ENG)'!P406, HIDE!G:H, 2, FALSE))</f>
        <v>Endocrinoleg a Diabetes Mellitus</v>
      </c>
      <c r="Q406" s="3" t="str">
        <f>IF('Programmes (ENG)'!Q406="Supervisor to be Confirmed",VLOOKUP('Programmes (ENG)'!Q406,HIDE!A:B,2,FALSE),IF('Programmes (ENG)'!Q406="","",'Programmes (ENG)'!Q406))</f>
        <v xml:space="preserve">Dr Lindsay David George </v>
      </c>
      <c r="R406" s="3" t="str">
        <f>'Programmes (ENG)'!R406</f>
        <v>F1</v>
      </c>
      <c r="S406" s="10">
        <f>'Programmes (ENG)'!S406</f>
        <v>44537</v>
      </c>
      <c r="T406" s="10">
        <f>'Programmes (ENG)'!T406</f>
        <v>45020</v>
      </c>
      <c r="U406" s="36" t="str">
        <f>VLOOKUP('Programmes (ENG)'!U406,HIDE!A:B,2, FALSE)</f>
        <v>Bwrdd Iechyd Prifysgol Caerdydd a'r Fro</v>
      </c>
      <c r="V406" s="36" t="str">
        <f>VLOOKUP('Programmes (ENG)'!V406, HIDE!$A:$B, 2, FALSE)</f>
        <v>Ysbyty Athrofaol Cymru</v>
      </c>
      <c r="W406" s="36" t="str">
        <f>VLOOKUP('Programmes (ENG)'!W406, HIDE!$A:$B, 2, FALSE)</f>
        <v>Caerdydd</v>
      </c>
      <c r="X406" s="36" t="str">
        <f>VLOOKUP('Programmes (ENG)'!X406,HIDE!G:H, 2, FALSE)</f>
        <v>Llawdriniaeth Gyffredinol</v>
      </c>
      <c r="Y406" s="36" t="str">
        <f t="shared" si="38"/>
        <v>/</v>
      </c>
      <c r="Z406" s="36" t="str">
        <f>IF('Programmes (ENG)'!Z406="","",VLOOKUP('Programmes (ENG)'!Z406, HIDE!G:H, 2, FALSE))</f>
        <v>*Llawdriniaeth Hepato-Pancreatico-Biliary</v>
      </c>
      <c r="AA406" s="3" t="str">
        <f>IF('Programmes (ENG)'!AA406="Supervisor to be Confirmed",VLOOKUP('Programmes (ENG)'!AA406,HIDE!A:B,2,FALSE),IF('Programmes (ENG)'!AA406="","",'Programmes (ENG)'!AA406))</f>
        <v>Dr Giorgio Alessandri</v>
      </c>
      <c r="AB406" s="3" t="str">
        <f>'Programmes (ENG)'!AB406</f>
        <v>F1</v>
      </c>
      <c r="AC406" s="10">
        <f>'Programmes (ENG)'!AC406</f>
        <v>45021</v>
      </c>
      <c r="AD406" s="10">
        <f>'Programmes (ENG)'!AD406</f>
        <v>45139</v>
      </c>
      <c r="AE406" s="36" t="str">
        <f>VLOOKUP('Programmes (ENG)'!AE406,HIDE!A:B,2, FALSE)</f>
        <v>Bwrdd Iechyd Prifysgol Caerdydd a'r Fro</v>
      </c>
      <c r="AF406" s="36" t="str">
        <f>VLOOKUP('Programmes (ENG)'!AF406, HIDE!$A:$B, 2, FALSE)</f>
        <v>Ysbyty Athrofaol Cymru</v>
      </c>
      <c r="AG406" s="36" t="str">
        <f>VLOOKUP('Programmes (ENG)'!AG406, HIDE!$A:$B, 2, FALSE)</f>
        <v>Caerdydd</v>
      </c>
      <c r="AH406" s="36" t="str">
        <f>VLOOKUP('Programmes (ENG)'!AH406,HIDE!G:H, 2, FALSE)</f>
        <v>Pediatreg</v>
      </c>
      <c r="AI406" s="36" t="str">
        <f t="shared" si="39"/>
        <v>/</v>
      </c>
      <c r="AJ406" s="36" t="str">
        <f>IF('Programmes (ENG)'!AJ406="","",VLOOKUP('Programmes (ENG)'!AJ406, HIDE!G:H, 2, FALSE))</f>
        <v>Llawdriniaeth Pediatreg</v>
      </c>
      <c r="AK406" s="3" t="str">
        <f>IF('Programmes (ENG)'!AK406="Supervisor to be Confirmed",VLOOKUP('Programmes (ENG)'!AK406,HIDE!A:B,2,FALSE),IF('Programmes (ENG)'!AK406="","",'Programmes (ENG)'!AK406))</f>
        <v>Miss Clare Carpenter</v>
      </c>
      <c r="AL406" s="10">
        <f>IF('Programmes (ENG)'!AL406="", "", 'Programmes (ENG)'!AL406)</f>
        <v>44776</v>
      </c>
      <c r="AM406" s="10">
        <f>IF('Programmes (ENG)'!AM406="", "", 'Programmes (ENG)'!AM406)</f>
        <v>45139</v>
      </c>
      <c r="AN406" s="39" t="str">
        <f>IF('Programmes (ENG)'!AN406="","",VLOOKUP('Programmes (ENG)'!AN406,HIDE!A:B,2,FALSE))</f>
        <v>Bwrdd Iechyd Prifysgol Caerdydd a'r Fro</v>
      </c>
      <c r="AO406" s="39" t="str">
        <f>IF('Programmes (ENG)'!AO406="","",VLOOKUP('Programmes (ENG)'!AO406,HIDE!A:B,2,FALSE))</f>
        <v>Ysbyty Athrofaol Cymru</v>
      </c>
      <c r="AP406" s="39" t="str">
        <f>IF('Programmes (ENG)'!AP406="","",VLOOKUP('Programmes (ENG)'!AP406,HIDE!$A:$B,2,FALSE))</f>
        <v>Caerdydd</v>
      </c>
      <c r="AQ406" s="39" t="str">
        <f t="shared" si="40"/>
        <v>,</v>
      </c>
      <c r="AR406" s="39" t="str">
        <f>IF('Programmes (ENG)'!AR406="","",VLOOKUP('Programmes (ENG)'!AR406,HIDE!G:H,2,FALSE))</f>
        <v>Meddygaeth Gofal Dwys</v>
      </c>
      <c r="AS406" s="39" t="str">
        <f t="shared" si="41"/>
        <v>(LIFT)</v>
      </c>
      <c r="AT406" s="9" t="str">
        <f>IF('Programmes (ENG)'!AT406="Supervisor to be Confirmed",VLOOKUP('Programmes (ENG)'!AT406,HIDE!A:B,2,FALSE),IF('Programmes (ENG)'!AT406="","",'Programmes (ENG)'!AT406))</f>
        <v>Dr Mark Raper</v>
      </c>
    </row>
    <row r="407" spans="1:46" s="42" customFormat="1" hidden="1" x14ac:dyDescent="0.25">
      <c r="A407" s="36" t="str">
        <f>'Programmes (ENG)'!A407</f>
        <v>LIFT</v>
      </c>
      <c r="B407" s="3" t="str">
        <f>'Programmes (ENG)'!B407</f>
        <v>FL1/7A5W/136a</v>
      </c>
      <c r="C407" s="3" t="str">
        <f>'Programmes (ENG)'!C407</f>
        <v>WAL/FP/136a</v>
      </c>
      <c r="D407" s="3" t="s">
        <v>872</v>
      </c>
      <c r="E407" s="5">
        <f>'Programmes (ENG)'!E407</f>
        <v>1</v>
      </c>
      <c r="F407" s="9" t="str">
        <f t="shared" si="36"/>
        <v>Meddygaeth Fewnol Acíwt, Llawdriniaeth Gyffredinol, Seiciatreg Henaint,Anestheteg (LIFT)</v>
      </c>
      <c r="G407" s="9" t="str">
        <f>IF('Programmes (ENG)'!G407="Supervisor to be Confirmed",VLOOKUP('Programmes (ENG)'!G407,HIDE!A:B,2,FALSE),IF('Programmes (ENG)'!G407="","",'Programmes (ENG)'!G407))</f>
        <v xml:space="preserve">Dr John Hounsell </v>
      </c>
      <c r="H407" s="5" t="str">
        <f>'Programmes (ENG)'!H407</f>
        <v>F1</v>
      </c>
      <c r="I407" s="6">
        <f>'Programmes (ENG)'!I407</f>
        <v>44770</v>
      </c>
      <c r="J407" s="6">
        <f>'Programmes (ENG)'!J407</f>
        <v>44901</v>
      </c>
      <c r="K407" s="36" t="str">
        <f>VLOOKUP('Programmes (ENG)'!K407,HIDE!A:B,2, FALSE)</f>
        <v>Bwrdd Iechyd Prifysgol Cwm Taf Morgannwg</v>
      </c>
      <c r="L407" s="36" t="str">
        <f>VLOOKUP('Programmes (ENG)'!L407, HIDE!$A:$B, 2, FALSE)</f>
        <v>Ysbyty Tywysoges Cymru</v>
      </c>
      <c r="M407" s="36" t="str">
        <f>VLOOKUP('Programmes (ENG)'!M407, HIDE!$A:$B, 2, FALSE)</f>
        <v>Pen-y-bont</v>
      </c>
      <c r="N407" s="36" t="str">
        <f>VLOOKUP('Programmes (ENG)'!N407,HIDE!G:H, 2, FALSE)</f>
        <v>Meddygaeth Fewnol Acíwt</v>
      </c>
      <c r="O407" s="36" t="str">
        <f t="shared" si="37"/>
        <v/>
      </c>
      <c r="P407" s="36" t="str">
        <f>IF('Programmes (ENG)'!P407="","",VLOOKUP('Programmes (ENG)'!P407, HIDE!G:H, 2, FALSE))</f>
        <v/>
      </c>
      <c r="Q407" s="3" t="str">
        <f>IF('Programmes (ENG)'!Q407="Supervisor to be Confirmed",VLOOKUP('Programmes (ENG)'!Q407,HIDE!A:B,2,FALSE),IF('Programmes (ENG)'!Q407="","",'Programmes (ENG)'!Q407))</f>
        <v xml:space="preserve">Dr John Hounsell </v>
      </c>
      <c r="R407" s="3" t="str">
        <f>'Programmes (ENG)'!R407</f>
        <v>F1</v>
      </c>
      <c r="S407" s="10">
        <f>'Programmes (ENG)'!S407</f>
        <v>44537</v>
      </c>
      <c r="T407" s="10">
        <f>'Programmes (ENG)'!T407</f>
        <v>45020</v>
      </c>
      <c r="U407" s="36" t="str">
        <f>VLOOKUP('Programmes (ENG)'!U407,HIDE!A:B,2, FALSE)</f>
        <v>Bwrdd Iechyd Prifysgol Cwm Taf Morgannwg</v>
      </c>
      <c r="V407" s="36" t="str">
        <f>VLOOKUP('Programmes (ENG)'!V407, HIDE!$A:$B, 2, FALSE)</f>
        <v>Ysbyty Tywysoges Cymru</v>
      </c>
      <c r="W407" s="36" t="str">
        <f>VLOOKUP('Programmes (ENG)'!W407, HIDE!$A:$B, 2, FALSE)</f>
        <v>Pen-y-bont</v>
      </c>
      <c r="X407" s="36" t="str">
        <f>VLOOKUP('Programmes (ENG)'!X407,HIDE!G:H, 2, FALSE)</f>
        <v>Llawdriniaeth Gyffredinol</v>
      </c>
      <c r="Y407" s="36" t="str">
        <f t="shared" si="38"/>
        <v/>
      </c>
      <c r="Z407" s="36" t="str">
        <f>IF('Programmes (ENG)'!Z407="","",VLOOKUP('Programmes (ENG)'!Z407, HIDE!G:H, 2, FALSE))</f>
        <v/>
      </c>
      <c r="AA407" s="3" t="str">
        <f>IF('Programmes (ENG)'!AA407="Supervisor to be Confirmed",VLOOKUP('Programmes (ENG)'!AA407,HIDE!A:B,2,FALSE),IF('Programmes (ENG)'!AA407="","",'Programmes (ENG)'!AA407))</f>
        <v>Ms Joy Singh</v>
      </c>
      <c r="AB407" s="3" t="str">
        <f>'Programmes (ENG)'!AB407</f>
        <v>F1</v>
      </c>
      <c r="AC407" s="10">
        <f>'Programmes (ENG)'!AC407</f>
        <v>45021</v>
      </c>
      <c r="AD407" s="10">
        <f>'Programmes (ENG)'!AD407</f>
        <v>45139</v>
      </c>
      <c r="AE407" s="36" t="str">
        <f>VLOOKUP('Programmes (ENG)'!AE407,HIDE!A:B,2, FALSE)</f>
        <v>Bwrdd Iechyd Prifysgol Cwm Taf Morgannwg</v>
      </c>
      <c r="AF407" s="36" t="str">
        <f>VLOOKUP('Programmes (ENG)'!AF407, HIDE!$A:$B, 2, FALSE)</f>
        <v>Ysbyty Tywysoges Cymru</v>
      </c>
      <c r="AG407" s="36" t="str">
        <f>VLOOKUP('Programmes (ENG)'!AG407, HIDE!$A:$B, 2, FALSE)</f>
        <v>Pen-y-bont</v>
      </c>
      <c r="AH407" s="36" t="str">
        <f>VLOOKUP('Programmes (ENG)'!AH407,HIDE!G:H, 2, FALSE)</f>
        <v>Seiciatreg Henaint</v>
      </c>
      <c r="AI407" s="36" t="str">
        <f t="shared" si="39"/>
        <v/>
      </c>
      <c r="AJ407" s="36" t="str">
        <f>IF('Programmes (ENG)'!AJ407="","",VLOOKUP('Programmes (ENG)'!AJ407, HIDE!G:H, 2, FALSE))</f>
        <v/>
      </c>
      <c r="AK407" s="3" t="str">
        <f>IF('Programmes (ENG)'!AK407="Supervisor to be Confirmed",VLOOKUP('Programmes (ENG)'!AK407,HIDE!A:B,2,FALSE),IF('Programmes (ENG)'!AK407="","",'Programmes (ENG)'!AK407))</f>
        <v>Dr Bangar Sureddi</v>
      </c>
      <c r="AL407" s="10">
        <f>IF('Programmes (ENG)'!AL407="", "", 'Programmes (ENG)'!AL407)</f>
        <v>44776</v>
      </c>
      <c r="AM407" s="10">
        <f>IF('Programmes (ENG)'!AM407="", "", 'Programmes (ENG)'!AM407)</f>
        <v>45139</v>
      </c>
      <c r="AN407" s="39" t="str">
        <f>IF('Programmes (ENG)'!AN407="","",VLOOKUP('Programmes (ENG)'!AN407,HIDE!A:B,2,FALSE))</f>
        <v>Bwrdd Iechyd Prifysgol Cwm Taf Morgannwg</v>
      </c>
      <c r="AO407" s="39" t="str">
        <f>IF('Programmes (ENG)'!AO407="","",VLOOKUP('Programmes (ENG)'!AO407,HIDE!A:B,2,FALSE))</f>
        <v>Ysbyty Tywysoges Cymru</v>
      </c>
      <c r="AP407" s="39" t="str">
        <f>IF('Programmes (ENG)'!AP407="","",VLOOKUP('Programmes (ENG)'!AP407,HIDE!$A:$B,2,FALSE))</f>
        <v>Pen-y-bont</v>
      </c>
      <c r="AQ407" s="39" t="str">
        <f t="shared" si="40"/>
        <v>,</v>
      </c>
      <c r="AR407" s="39" t="str">
        <f>IF('Programmes (ENG)'!AR407="","",VLOOKUP('Programmes (ENG)'!AR407,HIDE!G:H,2,FALSE))</f>
        <v>Anestheteg</v>
      </c>
      <c r="AS407" s="39" t="str">
        <f t="shared" si="41"/>
        <v>(LIFT)</v>
      </c>
      <c r="AT407" s="9" t="str">
        <f>IF('Programmes (ENG)'!AT407="Supervisor to be Confirmed",VLOOKUP('Programmes (ENG)'!AT407,HIDE!A:B,2,FALSE),IF('Programmes (ENG)'!AT407="","",'Programmes (ENG)'!AT407))</f>
        <v>Dr Gareth Roberts</v>
      </c>
    </row>
    <row r="408" spans="1:46" s="42" customFormat="1" hidden="1" x14ac:dyDescent="0.25">
      <c r="A408" s="36" t="str">
        <f>'Programmes (ENG)'!A408</f>
        <v>LIFT</v>
      </c>
      <c r="B408" s="3" t="str">
        <f>'Programmes (ENG)'!B408</f>
        <v>FL1/7A5W/136b</v>
      </c>
      <c r="C408" s="3" t="str">
        <f>'Programmes (ENG)'!C408</f>
        <v>WAL/FP/136b</v>
      </c>
      <c r="D408" s="3" t="s">
        <v>872</v>
      </c>
      <c r="E408" s="5">
        <f>'Programmes (ENG)'!E408</f>
        <v>1</v>
      </c>
      <c r="F408" s="9" t="str">
        <f t="shared" si="36"/>
        <v>Seiciatreg Henaint, Meddygaeth Fewnol Acíwt, Llawdriniaeth Gyffredinol,Anestheteg (LIFT)</v>
      </c>
      <c r="G408" s="9" t="str">
        <f>IF('Programmes (ENG)'!G408="Supervisor to be Confirmed",VLOOKUP('Programmes (ENG)'!G408,HIDE!A:B,2,FALSE),IF('Programmes (ENG)'!G408="","",'Programmes (ENG)'!G408))</f>
        <v>Dr Bangar Sureddi</v>
      </c>
      <c r="H408" s="5" t="str">
        <f>'Programmes (ENG)'!H408</f>
        <v>F1</v>
      </c>
      <c r="I408" s="6">
        <f>'Programmes (ENG)'!I408</f>
        <v>44770</v>
      </c>
      <c r="J408" s="6">
        <f>'Programmes (ENG)'!J408</f>
        <v>44901</v>
      </c>
      <c r="K408" s="36" t="str">
        <f>VLOOKUP('Programmes (ENG)'!K408,HIDE!A:B,2, FALSE)</f>
        <v>Bwrdd Iechyd Prifysgol Cwm Taf Morgannwg</v>
      </c>
      <c r="L408" s="36" t="str">
        <f>VLOOKUP('Programmes (ENG)'!L408, HIDE!$A:$B, 2, FALSE)</f>
        <v>Ysbyty Tywysoges Cymru</v>
      </c>
      <c r="M408" s="36" t="str">
        <f>VLOOKUP('Programmes (ENG)'!M408, HIDE!$A:$B, 2, FALSE)</f>
        <v>Pen-y-bont</v>
      </c>
      <c r="N408" s="36" t="str">
        <f>VLOOKUP('Programmes (ENG)'!N408,HIDE!G:H, 2, FALSE)</f>
        <v>Seiciatreg Henaint</v>
      </c>
      <c r="O408" s="36" t="str">
        <f t="shared" si="37"/>
        <v/>
      </c>
      <c r="P408" s="36" t="str">
        <f>IF('Programmes (ENG)'!P408="","",VLOOKUP('Programmes (ENG)'!P408, HIDE!G:H, 2, FALSE))</f>
        <v/>
      </c>
      <c r="Q408" s="3" t="str">
        <f>IF('Programmes (ENG)'!Q408="Supervisor to be Confirmed",VLOOKUP('Programmes (ENG)'!Q408,HIDE!A:B,2,FALSE),IF('Programmes (ENG)'!Q408="","",'Programmes (ENG)'!Q408))</f>
        <v>Dr Bangar Sureddi</v>
      </c>
      <c r="R408" s="3" t="str">
        <f>'Programmes (ENG)'!R408</f>
        <v>F1</v>
      </c>
      <c r="S408" s="10">
        <f>'Programmes (ENG)'!S408</f>
        <v>44537</v>
      </c>
      <c r="T408" s="10">
        <f>'Programmes (ENG)'!T408</f>
        <v>45020</v>
      </c>
      <c r="U408" s="36" t="str">
        <f>VLOOKUP('Programmes (ENG)'!U408,HIDE!A:B,2, FALSE)</f>
        <v>Bwrdd Iechyd Prifysgol Cwm Taf Morgannwg</v>
      </c>
      <c r="V408" s="36" t="str">
        <f>VLOOKUP('Programmes (ENG)'!V408, HIDE!$A:$B, 2, FALSE)</f>
        <v>Ysbyty Tywysoges Cymru</v>
      </c>
      <c r="W408" s="36" t="str">
        <f>VLOOKUP('Programmes (ENG)'!W408, HIDE!$A:$B, 2, FALSE)</f>
        <v>Pen-y-bont</v>
      </c>
      <c r="X408" s="36" t="str">
        <f>VLOOKUP('Programmes (ENG)'!X408,HIDE!G:H, 2, FALSE)</f>
        <v>Meddygaeth Fewnol Acíwt</v>
      </c>
      <c r="Y408" s="36" t="str">
        <f t="shared" si="38"/>
        <v/>
      </c>
      <c r="Z408" s="36" t="str">
        <f>IF('Programmes (ENG)'!Z408="","",VLOOKUP('Programmes (ENG)'!Z408, HIDE!G:H, 2, FALSE))</f>
        <v/>
      </c>
      <c r="AA408" s="3" t="str">
        <f>IF('Programmes (ENG)'!AA408="Supervisor to be Confirmed",VLOOKUP('Programmes (ENG)'!AA408,HIDE!A:B,2,FALSE),IF('Programmes (ENG)'!AA408="","",'Programmes (ENG)'!AA408))</f>
        <v xml:space="preserve">Dr John Hounsell </v>
      </c>
      <c r="AB408" s="3" t="str">
        <f>'Programmes (ENG)'!AB408</f>
        <v>F1</v>
      </c>
      <c r="AC408" s="10">
        <f>'Programmes (ENG)'!AC408</f>
        <v>45021</v>
      </c>
      <c r="AD408" s="10">
        <f>'Programmes (ENG)'!AD408</f>
        <v>45139</v>
      </c>
      <c r="AE408" s="36" t="str">
        <f>VLOOKUP('Programmes (ENG)'!AE408,HIDE!A:B,2, FALSE)</f>
        <v>Bwrdd Iechyd Prifysgol Cwm Taf Morgannwg</v>
      </c>
      <c r="AF408" s="36" t="str">
        <f>VLOOKUP('Programmes (ENG)'!AF408, HIDE!$A:$B, 2, FALSE)</f>
        <v>Ysbyty Tywysoges Cymru</v>
      </c>
      <c r="AG408" s="36" t="str">
        <f>VLOOKUP('Programmes (ENG)'!AG408, HIDE!$A:$B, 2, FALSE)</f>
        <v>Pen-y-bont</v>
      </c>
      <c r="AH408" s="36" t="str">
        <f>VLOOKUP('Programmes (ENG)'!AH408,HIDE!G:H, 2, FALSE)</f>
        <v>Llawdriniaeth Gyffredinol</v>
      </c>
      <c r="AI408" s="36" t="str">
        <f t="shared" si="39"/>
        <v/>
      </c>
      <c r="AJ408" s="36" t="str">
        <f>IF('Programmes (ENG)'!AJ408="","",VLOOKUP('Programmes (ENG)'!AJ408, HIDE!G:H, 2, FALSE))</f>
        <v/>
      </c>
      <c r="AK408" s="3" t="str">
        <f>IF('Programmes (ENG)'!AK408="Supervisor to be Confirmed",VLOOKUP('Programmes (ENG)'!AK408,HIDE!A:B,2,FALSE),IF('Programmes (ENG)'!AK408="","",'Programmes (ENG)'!AK408))</f>
        <v>Ms Joy Singh</v>
      </c>
      <c r="AL408" s="10">
        <f>IF('Programmes (ENG)'!AL408="", "", 'Programmes (ENG)'!AL408)</f>
        <v>44776</v>
      </c>
      <c r="AM408" s="10">
        <f>IF('Programmes (ENG)'!AM408="", "", 'Programmes (ENG)'!AM408)</f>
        <v>45139</v>
      </c>
      <c r="AN408" s="39" t="str">
        <f>IF('Programmes (ENG)'!AN408="","",VLOOKUP('Programmes (ENG)'!AN408,HIDE!A:B,2,FALSE))</f>
        <v>Bwrdd Iechyd Prifysgol Cwm Taf Morgannwg</v>
      </c>
      <c r="AO408" s="39" t="str">
        <f>IF('Programmes (ENG)'!AO408="","",VLOOKUP('Programmes (ENG)'!AO408,HIDE!A:B,2,FALSE))</f>
        <v>Ysbyty Tywysoges Cymru</v>
      </c>
      <c r="AP408" s="39" t="str">
        <f>IF('Programmes (ENG)'!AP408="","",VLOOKUP('Programmes (ENG)'!AP408,HIDE!$A:$B,2,FALSE))</f>
        <v>Pen-y-bont</v>
      </c>
      <c r="AQ408" s="39" t="str">
        <f t="shared" si="40"/>
        <v>,</v>
      </c>
      <c r="AR408" s="39" t="str">
        <f>IF('Programmes (ENG)'!AR408="","",VLOOKUP('Programmes (ENG)'!AR408,HIDE!G:H,2,FALSE))</f>
        <v>Anestheteg</v>
      </c>
      <c r="AS408" s="39" t="str">
        <f t="shared" si="41"/>
        <v>(LIFT)</v>
      </c>
      <c r="AT408" s="9" t="str">
        <f>IF('Programmes (ENG)'!AT408="Supervisor to be Confirmed",VLOOKUP('Programmes (ENG)'!AT408,HIDE!A:B,2,FALSE),IF('Programmes (ENG)'!AT408="","",'Programmes (ENG)'!AT408))</f>
        <v>Dr Gareth Roberts</v>
      </c>
    </row>
    <row r="409" spans="1:46" s="42" customFormat="1" hidden="1" x14ac:dyDescent="0.25">
      <c r="A409" s="36" t="str">
        <f>'Programmes (ENG)'!A409</f>
        <v>LIFT</v>
      </c>
      <c r="B409" s="3" t="str">
        <f>'Programmes (ENG)'!B409</f>
        <v>FL1/7A5W/136c</v>
      </c>
      <c r="C409" s="3" t="str">
        <f>'Programmes (ENG)'!C409</f>
        <v>WAL/FP/136c</v>
      </c>
      <c r="D409" s="3" t="s">
        <v>872</v>
      </c>
      <c r="E409" s="5">
        <f>'Programmes (ENG)'!E409</f>
        <v>1</v>
      </c>
      <c r="F409" s="9" t="str">
        <f t="shared" si="36"/>
        <v>Llawdriniaeth Gyffredinol, Seiciatreg Henaint, Meddygaeth Fewnol Acíwt,Anestheteg (LIFT)</v>
      </c>
      <c r="G409" s="9" t="str">
        <f>IF('Programmes (ENG)'!G409="Supervisor to be Confirmed",VLOOKUP('Programmes (ENG)'!G409,HIDE!A:B,2,FALSE),IF('Programmes (ENG)'!G409="","",'Programmes (ENG)'!G409))</f>
        <v>Ms Joy Singh</v>
      </c>
      <c r="H409" s="5" t="str">
        <f>'Programmes (ENG)'!H409</f>
        <v>F1</v>
      </c>
      <c r="I409" s="6">
        <f>'Programmes (ENG)'!I409</f>
        <v>44770</v>
      </c>
      <c r="J409" s="6">
        <f>'Programmes (ENG)'!J409</f>
        <v>44901</v>
      </c>
      <c r="K409" s="36" t="str">
        <f>VLOOKUP('Programmes (ENG)'!K409,HIDE!A:B,2, FALSE)</f>
        <v>Bwrdd Iechyd Prifysgol Cwm Taf Morgannwg</v>
      </c>
      <c r="L409" s="36" t="str">
        <f>VLOOKUP('Programmes (ENG)'!L409, HIDE!$A:$B, 2, FALSE)</f>
        <v>Ysbyty Tywysoges Cymru</v>
      </c>
      <c r="M409" s="36" t="str">
        <f>VLOOKUP('Programmes (ENG)'!M409, HIDE!$A:$B, 2, FALSE)</f>
        <v>Pen-y-bont</v>
      </c>
      <c r="N409" s="36" t="str">
        <f>VLOOKUP('Programmes (ENG)'!N409,HIDE!G:H, 2, FALSE)</f>
        <v>Llawdriniaeth Gyffredinol</v>
      </c>
      <c r="O409" s="36" t="str">
        <f t="shared" si="37"/>
        <v/>
      </c>
      <c r="P409" s="36" t="str">
        <f>IF('Programmes (ENG)'!P409="","",VLOOKUP('Programmes (ENG)'!P409, HIDE!G:H, 2, FALSE))</f>
        <v/>
      </c>
      <c r="Q409" s="3" t="str">
        <f>IF('Programmes (ENG)'!Q409="Supervisor to be Confirmed",VLOOKUP('Programmes (ENG)'!Q409,HIDE!A:B,2,FALSE),IF('Programmes (ENG)'!Q409="","",'Programmes (ENG)'!Q409))</f>
        <v>Ms Joy Singh</v>
      </c>
      <c r="R409" s="3" t="str">
        <f>'Programmes (ENG)'!R409</f>
        <v>F1</v>
      </c>
      <c r="S409" s="10">
        <f>'Programmes (ENG)'!S409</f>
        <v>44537</v>
      </c>
      <c r="T409" s="10">
        <f>'Programmes (ENG)'!T409</f>
        <v>45020</v>
      </c>
      <c r="U409" s="36" t="str">
        <f>VLOOKUP('Programmes (ENG)'!U409,HIDE!A:B,2, FALSE)</f>
        <v>Bwrdd Iechyd Prifysgol Cwm Taf Morgannwg</v>
      </c>
      <c r="V409" s="36" t="str">
        <f>VLOOKUP('Programmes (ENG)'!V409, HIDE!$A:$B, 2, FALSE)</f>
        <v>Ysbyty Tywysoges Cymru</v>
      </c>
      <c r="W409" s="36" t="str">
        <f>VLOOKUP('Programmes (ENG)'!W409, HIDE!$A:$B, 2, FALSE)</f>
        <v>Pen-y-bont</v>
      </c>
      <c r="X409" s="36" t="str">
        <f>VLOOKUP('Programmes (ENG)'!X409,HIDE!G:H, 2, FALSE)</f>
        <v>Seiciatreg Henaint</v>
      </c>
      <c r="Y409" s="36" t="str">
        <f t="shared" si="38"/>
        <v/>
      </c>
      <c r="Z409" s="36" t="str">
        <f>IF('Programmes (ENG)'!Z409="","",VLOOKUP('Programmes (ENG)'!Z409, HIDE!G:H, 2, FALSE))</f>
        <v/>
      </c>
      <c r="AA409" s="3" t="str">
        <f>IF('Programmes (ENG)'!AA409="Supervisor to be Confirmed",VLOOKUP('Programmes (ENG)'!AA409,HIDE!A:B,2,FALSE),IF('Programmes (ENG)'!AA409="","",'Programmes (ENG)'!AA409))</f>
        <v>Dr Bangar Sureddi</v>
      </c>
      <c r="AB409" s="3" t="str">
        <f>'Programmes (ENG)'!AB409</f>
        <v>F1</v>
      </c>
      <c r="AC409" s="10">
        <f>'Programmes (ENG)'!AC409</f>
        <v>45021</v>
      </c>
      <c r="AD409" s="10">
        <f>'Programmes (ENG)'!AD409</f>
        <v>45139</v>
      </c>
      <c r="AE409" s="36" t="str">
        <f>VLOOKUP('Programmes (ENG)'!AE409,HIDE!A:B,2, FALSE)</f>
        <v>Bwrdd Iechyd Prifysgol Cwm Taf Morgannwg</v>
      </c>
      <c r="AF409" s="36" t="str">
        <f>VLOOKUP('Programmes (ENG)'!AF409, HIDE!$A:$B, 2, FALSE)</f>
        <v>Ysbyty Tywysoges Cymru</v>
      </c>
      <c r="AG409" s="36" t="str">
        <f>VLOOKUP('Programmes (ENG)'!AG409, HIDE!$A:$B, 2, FALSE)</f>
        <v>Pen-y-bont</v>
      </c>
      <c r="AH409" s="36" t="str">
        <f>VLOOKUP('Programmes (ENG)'!AH409,HIDE!G:H, 2, FALSE)</f>
        <v>Meddygaeth Fewnol Acíwt</v>
      </c>
      <c r="AI409" s="36" t="str">
        <f t="shared" si="39"/>
        <v/>
      </c>
      <c r="AJ409" s="36" t="str">
        <f>IF('Programmes (ENG)'!AJ409="","",VLOOKUP('Programmes (ENG)'!AJ409, HIDE!G:H, 2, FALSE))</f>
        <v/>
      </c>
      <c r="AK409" s="3" t="str">
        <f>IF('Programmes (ENG)'!AK409="Supervisor to be Confirmed",VLOOKUP('Programmes (ENG)'!AK409,HIDE!A:B,2,FALSE),IF('Programmes (ENG)'!AK409="","",'Programmes (ENG)'!AK409))</f>
        <v xml:space="preserve">Dr John Hounsell </v>
      </c>
      <c r="AL409" s="10">
        <f>IF('Programmes (ENG)'!AL409="", "", 'Programmes (ENG)'!AL409)</f>
        <v>44776</v>
      </c>
      <c r="AM409" s="10">
        <f>IF('Programmes (ENG)'!AM409="", "", 'Programmes (ENG)'!AM409)</f>
        <v>45139</v>
      </c>
      <c r="AN409" s="39" t="str">
        <f>IF('Programmes (ENG)'!AN409="","",VLOOKUP('Programmes (ENG)'!AN409,HIDE!A:B,2,FALSE))</f>
        <v>Bwrdd Iechyd Prifysgol Cwm Taf Morgannwg</v>
      </c>
      <c r="AO409" s="39" t="str">
        <f>IF('Programmes (ENG)'!AO409="","",VLOOKUP('Programmes (ENG)'!AO409,HIDE!A:B,2,FALSE))</f>
        <v>Ysbyty Tywysoges Cymru</v>
      </c>
      <c r="AP409" s="39" t="str">
        <f>IF('Programmes (ENG)'!AP409="","",VLOOKUP('Programmes (ENG)'!AP409,HIDE!$A:$B,2,FALSE))</f>
        <v>Pen-y-bont</v>
      </c>
      <c r="AQ409" s="39" t="str">
        <f t="shared" si="40"/>
        <v>,</v>
      </c>
      <c r="AR409" s="39" t="str">
        <f>IF('Programmes (ENG)'!AR409="","",VLOOKUP('Programmes (ENG)'!AR409,HIDE!G:H,2,FALSE))</f>
        <v>Anestheteg</v>
      </c>
      <c r="AS409" s="39" t="str">
        <f t="shared" si="41"/>
        <v>(LIFT)</v>
      </c>
      <c r="AT409" s="9" t="str">
        <f>IF('Programmes (ENG)'!AT409="Supervisor to be Confirmed",VLOOKUP('Programmes (ENG)'!AT409,HIDE!A:B,2,FALSE),IF('Programmes (ENG)'!AT409="","",'Programmes (ENG)'!AT409))</f>
        <v>Dr Gareth Roberts</v>
      </c>
    </row>
    <row r="410" spans="1:46" s="42" customFormat="1" ht="30" hidden="1" x14ac:dyDescent="0.25">
      <c r="A410" s="36" t="str">
        <f>'Programmes (ENG)'!A410</f>
        <v>LIFT</v>
      </c>
      <c r="B410" s="3" t="str">
        <f>'Programmes (ENG)'!B410</f>
        <v>FL1/7A6/137a</v>
      </c>
      <c r="C410" s="3" t="str">
        <f>'Programmes (ENG)'!C410</f>
        <v>WAL/FP/137a</v>
      </c>
      <c r="D410" s="3" t="s">
        <v>872</v>
      </c>
      <c r="E410" s="5">
        <f>'Programmes (ENG)'!E410</f>
        <v>1</v>
      </c>
      <c r="F410" s="9" t="str">
        <f t="shared" si="36"/>
        <v>Meddygaeth Geriatreg/*Orthogeriatreg, Meddygaeth Gyffredinol (Mewnol)/Cardioleg, Llawdriniaeth Gyffredinol,Meddygaeth Liniarol (LIFT)</v>
      </c>
      <c r="G410" s="9" t="str">
        <f>IF('Programmes (ENG)'!G410="Supervisor to be Confirmed",VLOOKUP('Programmes (ENG)'!G410,HIDE!A:B,2,FALSE),IF('Programmes (ENG)'!G410="","",'Programmes (ENG)'!G410))</f>
        <v>Dr Allen Wilson</v>
      </c>
      <c r="H410" s="5" t="str">
        <f>'Programmes (ENG)'!H410</f>
        <v>F1</v>
      </c>
      <c r="I410" s="6">
        <f>'Programmes (ENG)'!I410</f>
        <v>44770</v>
      </c>
      <c r="J410" s="6">
        <f>'Programmes (ENG)'!J410</f>
        <v>44901</v>
      </c>
      <c r="K410" s="36" t="str">
        <f>VLOOKUP('Programmes (ENG)'!K410,HIDE!A:B,2, FALSE)</f>
        <v>Bwrdd Iechyd Prifysgol Aneurin Bevan</v>
      </c>
      <c r="L410" s="36" t="str">
        <f>VLOOKUP('Programmes (ENG)'!L410, HIDE!$A:$B, 2, FALSE)</f>
        <v>Ysbyty Brenhinol Gwent</v>
      </c>
      <c r="M410" s="36" t="str">
        <f>VLOOKUP('Programmes (ENG)'!M410, HIDE!$A:$B, 2, FALSE)</f>
        <v>Casnewydd</v>
      </c>
      <c r="N410" s="36" t="str">
        <f>VLOOKUP('Programmes (ENG)'!N410,HIDE!G:H, 2, FALSE)</f>
        <v>Meddygaeth Geriatreg</v>
      </c>
      <c r="O410" s="36" t="str">
        <f t="shared" si="37"/>
        <v>/</v>
      </c>
      <c r="P410" s="36" t="str">
        <f>IF('Programmes (ENG)'!P410="","",VLOOKUP('Programmes (ENG)'!P410, HIDE!G:H, 2, FALSE))</f>
        <v>*Orthogeriatreg</v>
      </c>
      <c r="Q410" s="3" t="str">
        <f>IF('Programmes (ENG)'!Q410="Supervisor to be Confirmed",VLOOKUP('Programmes (ENG)'!Q410,HIDE!A:B,2,FALSE),IF('Programmes (ENG)'!Q410="","",'Programmes (ENG)'!Q410))</f>
        <v>Dr Allen Wilson</v>
      </c>
      <c r="R410" s="3" t="str">
        <f>'Programmes (ENG)'!R410</f>
        <v>F1</v>
      </c>
      <c r="S410" s="10">
        <f>'Programmes (ENG)'!S410</f>
        <v>44537</v>
      </c>
      <c r="T410" s="10">
        <f>'Programmes (ENG)'!T410</f>
        <v>45020</v>
      </c>
      <c r="U410" s="36" t="str">
        <f>VLOOKUP('Programmes (ENG)'!U410,HIDE!A:B,2, FALSE)</f>
        <v>Bwrdd Iechyd Prifysgol Aneurin Bevan</v>
      </c>
      <c r="V410" s="36" t="str">
        <f>VLOOKUP('Programmes (ENG)'!V410, HIDE!$A:$B, 2, FALSE)</f>
        <v>Ysbyty Prifysgol y Faenor</v>
      </c>
      <c r="W410" s="36" t="str">
        <f>VLOOKUP('Programmes (ENG)'!W410, HIDE!$A:$B, 2, FALSE)</f>
        <v>Cwmbrân</v>
      </c>
      <c r="X410" s="36" t="str">
        <f>VLOOKUP('Programmes (ENG)'!X410,HIDE!G:H, 2, FALSE)</f>
        <v>Meddygaeth Gyffredinol (Mewnol)</v>
      </c>
      <c r="Y410" s="36" t="str">
        <f t="shared" si="38"/>
        <v>/</v>
      </c>
      <c r="Z410" s="36" t="str">
        <f>IF('Programmes (ENG)'!Z410="","",VLOOKUP('Programmes (ENG)'!Z410, HIDE!G:H, 2, FALSE))</f>
        <v>Cardioleg</v>
      </c>
      <c r="AA410" s="3" t="str">
        <f>IF('Programmes (ENG)'!AA410="Supervisor to be Confirmed",VLOOKUP('Programmes (ENG)'!AA410,HIDE!A:B,2,FALSE),IF('Programmes (ENG)'!AA410="","",'Programmes (ENG)'!AA410))</f>
        <v>Dr Freya Lodge</v>
      </c>
      <c r="AB410" s="3" t="str">
        <f>'Programmes (ENG)'!AB410</f>
        <v>F1</v>
      </c>
      <c r="AC410" s="10">
        <f>'Programmes (ENG)'!AC410</f>
        <v>45021</v>
      </c>
      <c r="AD410" s="10">
        <f>'Programmes (ENG)'!AD410</f>
        <v>45139</v>
      </c>
      <c r="AE410" s="36" t="str">
        <f>VLOOKUP('Programmes (ENG)'!AE410,HIDE!A:B,2, FALSE)</f>
        <v>Bwrdd Iechyd Prifysgol Aneurin Bevan</v>
      </c>
      <c r="AF410" s="36" t="str">
        <f>VLOOKUP('Programmes (ENG)'!AF410, HIDE!$A:$B, 2, FALSE)</f>
        <v>Ysbyty Brenhinol Gwent / Ysbyty Prifysgol y Faenor</v>
      </c>
      <c r="AG410" s="36" t="str">
        <f>VLOOKUP('Programmes (ENG)'!AG410, HIDE!$A:$B, 2, FALSE)</f>
        <v>Casnewydd / Cwmbrân</v>
      </c>
      <c r="AH410" s="36" t="str">
        <f>VLOOKUP('Programmes (ENG)'!AH410,HIDE!G:H, 2, FALSE)</f>
        <v>Llawdriniaeth Gyffredinol</v>
      </c>
      <c r="AI410" s="36" t="str">
        <f t="shared" si="39"/>
        <v/>
      </c>
      <c r="AJ410" s="36" t="str">
        <f>IF('Programmes (ENG)'!AJ410="","",VLOOKUP('Programmes (ENG)'!AJ410, HIDE!G:H, 2, FALSE))</f>
        <v/>
      </c>
      <c r="AK410" s="3" t="str">
        <f>IF('Programmes (ENG)'!AK410="Supervisor to be Confirmed",VLOOKUP('Programmes (ENG)'!AK410,HIDE!A:B,2,FALSE),IF('Programmes (ENG)'!AK410="","",'Programmes (ENG)'!AK410))</f>
        <v>Goruchwyliwr I'w Gadarnhau</v>
      </c>
      <c r="AL410" s="10">
        <f>IF('Programmes (ENG)'!AL410="", "", 'Programmes (ENG)'!AL410)</f>
        <v>44776</v>
      </c>
      <c r="AM410" s="10">
        <f>IF('Programmes (ENG)'!AM410="", "", 'Programmes (ENG)'!AM410)</f>
        <v>45139</v>
      </c>
      <c r="AN410" s="39" t="str">
        <f>IF('Programmes (ENG)'!AN410="","",VLOOKUP('Programmes (ENG)'!AN410,HIDE!A:B,2,FALSE))</f>
        <v>Bwrdd Iechyd Prifysgol Aneurin Bevan</v>
      </c>
      <c r="AO410" s="43" t="str">
        <f>IF('Programmes (ENG)'!AO410="","",VLOOKUP('Programmes (ENG)'!AO410,HIDE!A:B,2,FALSE))</f>
        <v>Hosbis Y Cymoedd / Ysbyty Brenhinol Gwent / Ysbyty Neuadd Nevill / Ysbyty Prifysgol y Faenor / Ysbyty Ystrad Fawr</v>
      </c>
      <c r="AP410" s="43" t="str">
        <f>IF('Programmes (ENG)'!AP410="","",VLOOKUP('Programmes (ENG)'!AP410,HIDE!$A:$B,2,FALSE))</f>
        <v>Glynebwy / Casnewydd / Y Fenni / Cwmbrân / Ystrad Mynach</v>
      </c>
      <c r="AQ410" s="39" t="str">
        <f t="shared" si="40"/>
        <v>,</v>
      </c>
      <c r="AR410" s="39" t="str">
        <f>IF('Programmes (ENG)'!AR410="","",VLOOKUP('Programmes (ENG)'!AR410,HIDE!G:H,2,FALSE))</f>
        <v>Meddygaeth Liniarol</v>
      </c>
      <c r="AS410" s="39" t="str">
        <f t="shared" si="41"/>
        <v>(LIFT)</v>
      </c>
      <c r="AT410" s="9" t="str">
        <f>IF('Programmes (ENG)'!AT410="Supervisor to be Confirmed",VLOOKUP('Programmes (ENG)'!AT410,HIDE!A:B,2,FALSE),IF('Programmes (ENG)'!AT410="","",'Programmes (ENG)'!AT410))</f>
        <v>Dr Aiofe Gleeson</v>
      </c>
    </row>
    <row r="411" spans="1:46" s="42" customFormat="1" ht="30" hidden="1" x14ac:dyDescent="0.25">
      <c r="A411" s="36" t="str">
        <f>'Programmes (ENG)'!A411</f>
        <v>LIFT</v>
      </c>
      <c r="B411" s="3" t="str">
        <f>'Programmes (ENG)'!B411</f>
        <v>FL1/7A6/137b</v>
      </c>
      <c r="C411" s="3" t="str">
        <f>'Programmes (ENG)'!C411</f>
        <v>WAL/FP/137b</v>
      </c>
      <c r="D411" s="3" t="s">
        <v>872</v>
      </c>
      <c r="E411" s="5">
        <f>'Programmes (ENG)'!E411</f>
        <v>1</v>
      </c>
      <c r="F411" s="9" t="str">
        <f t="shared" si="36"/>
        <v>Llawdriniaeth Gyffredinol, Meddygaeth Geriatreg/*Orthogeriatreg, Meddygaeth Gyffredinol (Mewnol)/Cardioleg,Meddygaeth Liniarol (LIFT)</v>
      </c>
      <c r="G411" s="9" t="str">
        <f>IF('Programmes (ENG)'!G411="Supervisor to be Confirmed",VLOOKUP('Programmes (ENG)'!G411,HIDE!A:B,2,FALSE),IF('Programmes (ENG)'!G411="","",'Programmes (ENG)'!G411))</f>
        <v>Goruchwyliwr I'w Gadarnhau</v>
      </c>
      <c r="H411" s="5" t="str">
        <f>'Programmes (ENG)'!H411</f>
        <v>F1</v>
      </c>
      <c r="I411" s="6">
        <f>'Programmes (ENG)'!I411</f>
        <v>44770</v>
      </c>
      <c r="J411" s="6">
        <f>'Programmes (ENG)'!J411</f>
        <v>44901</v>
      </c>
      <c r="K411" s="36" t="str">
        <f>VLOOKUP('Programmes (ENG)'!K411,HIDE!A:B,2, FALSE)</f>
        <v>Bwrdd Iechyd Prifysgol Aneurin Bevan</v>
      </c>
      <c r="L411" s="36" t="str">
        <f>VLOOKUP('Programmes (ENG)'!L411, HIDE!$A:$B, 2, FALSE)</f>
        <v>Ysbyty Brenhinol Gwent / Ysbyty Prifysgol y Faenor</v>
      </c>
      <c r="M411" s="36" t="str">
        <f>VLOOKUP('Programmes (ENG)'!M411, HIDE!$A:$B, 2, FALSE)</f>
        <v>Casnewydd / Cwmbrân</v>
      </c>
      <c r="N411" s="36" t="str">
        <f>VLOOKUP('Programmes (ENG)'!N411,HIDE!G:H, 2, FALSE)</f>
        <v>Llawdriniaeth Gyffredinol</v>
      </c>
      <c r="O411" s="36" t="str">
        <f t="shared" si="37"/>
        <v/>
      </c>
      <c r="P411" s="36" t="str">
        <f>IF('Programmes (ENG)'!P411="","",VLOOKUP('Programmes (ENG)'!P411, HIDE!G:H, 2, FALSE))</f>
        <v/>
      </c>
      <c r="Q411" s="3" t="str">
        <f>IF('Programmes (ENG)'!Q411="Supervisor to be Confirmed",VLOOKUP('Programmes (ENG)'!Q411,HIDE!A:B,2,FALSE),IF('Programmes (ENG)'!Q411="","",'Programmes (ENG)'!Q411))</f>
        <v>Goruchwyliwr I'w Gadarnhau</v>
      </c>
      <c r="R411" s="3" t="str">
        <f>'Programmes (ENG)'!R411</f>
        <v>F1</v>
      </c>
      <c r="S411" s="10">
        <f>'Programmes (ENG)'!S411</f>
        <v>44537</v>
      </c>
      <c r="T411" s="10">
        <f>'Programmes (ENG)'!T411</f>
        <v>45020</v>
      </c>
      <c r="U411" s="36" t="str">
        <f>VLOOKUP('Programmes (ENG)'!U411,HIDE!A:B,2, FALSE)</f>
        <v>Bwrdd Iechyd Prifysgol Aneurin Bevan</v>
      </c>
      <c r="V411" s="36" t="str">
        <f>VLOOKUP('Programmes (ENG)'!V411, HIDE!$A:$B, 2, FALSE)</f>
        <v>Ysbyty Brenhinol Gwent</v>
      </c>
      <c r="W411" s="36" t="str">
        <f>VLOOKUP('Programmes (ENG)'!W411, HIDE!$A:$B, 2, FALSE)</f>
        <v>Casnewydd</v>
      </c>
      <c r="X411" s="36" t="str">
        <f>VLOOKUP('Programmes (ENG)'!X411,HIDE!G:H, 2, FALSE)</f>
        <v>Meddygaeth Geriatreg</v>
      </c>
      <c r="Y411" s="36" t="str">
        <f t="shared" si="38"/>
        <v>/</v>
      </c>
      <c r="Z411" s="36" t="str">
        <f>IF('Programmes (ENG)'!Z411="","",VLOOKUP('Programmes (ENG)'!Z411, HIDE!G:H, 2, FALSE))</f>
        <v>*Orthogeriatreg</v>
      </c>
      <c r="AA411" s="3" t="str">
        <f>IF('Programmes (ENG)'!AA411="Supervisor to be Confirmed",VLOOKUP('Programmes (ENG)'!AA411,HIDE!A:B,2,FALSE),IF('Programmes (ENG)'!AA411="","",'Programmes (ENG)'!AA411))</f>
        <v>Dr Allen Wilson</v>
      </c>
      <c r="AB411" s="3" t="str">
        <f>'Programmes (ENG)'!AB411</f>
        <v>F1</v>
      </c>
      <c r="AC411" s="10">
        <f>'Programmes (ENG)'!AC411</f>
        <v>45021</v>
      </c>
      <c r="AD411" s="10">
        <f>'Programmes (ENG)'!AD411</f>
        <v>45139</v>
      </c>
      <c r="AE411" s="36" t="str">
        <f>VLOOKUP('Programmes (ENG)'!AE411,HIDE!A:B,2, FALSE)</f>
        <v>Bwrdd Iechyd Prifysgol Aneurin Bevan</v>
      </c>
      <c r="AF411" s="36" t="str">
        <f>VLOOKUP('Programmes (ENG)'!AF411, HIDE!$A:$B, 2, FALSE)</f>
        <v>Ysbyty Prifysgol y Faenor</v>
      </c>
      <c r="AG411" s="36" t="str">
        <f>VLOOKUP('Programmes (ENG)'!AG411, HIDE!$A:$B, 2, FALSE)</f>
        <v>Cwmbrân</v>
      </c>
      <c r="AH411" s="36" t="str">
        <f>VLOOKUP('Programmes (ENG)'!AH411,HIDE!G:H, 2, FALSE)</f>
        <v>Meddygaeth Gyffredinol (Mewnol)</v>
      </c>
      <c r="AI411" s="36" t="str">
        <f t="shared" si="39"/>
        <v>/</v>
      </c>
      <c r="AJ411" s="36" t="str">
        <f>IF('Programmes (ENG)'!AJ411="","",VLOOKUP('Programmes (ENG)'!AJ411, HIDE!G:H, 2, FALSE))</f>
        <v>Cardioleg</v>
      </c>
      <c r="AK411" s="3" t="str">
        <f>IF('Programmes (ENG)'!AK411="Supervisor to be Confirmed",VLOOKUP('Programmes (ENG)'!AK411,HIDE!A:B,2,FALSE),IF('Programmes (ENG)'!AK411="","",'Programmes (ENG)'!AK411))</f>
        <v>Dr Freya Lodge</v>
      </c>
      <c r="AL411" s="10">
        <f>IF('Programmes (ENG)'!AL411="", "", 'Programmes (ENG)'!AL411)</f>
        <v>44776</v>
      </c>
      <c r="AM411" s="10">
        <f>IF('Programmes (ENG)'!AM411="", "", 'Programmes (ENG)'!AM411)</f>
        <v>45139</v>
      </c>
      <c r="AN411" s="39" t="str">
        <f>IF('Programmes (ENG)'!AN411="","",VLOOKUP('Programmes (ENG)'!AN411,HIDE!A:B,2,FALSE))</f>
        <v>Bwrdd Iechyd Prifysgol Aneurin Bevan</v>
      </c>
      <c r="AO411" s="43" t="str">
        <f>IF('Programmes (ENG)'!AO411="","",VLOOKUP('Programmes (ENG)'!AO411,HIDE!A:B,2,FALSE))</f>
        <v>Hosbis Y Cymoedd / Ysbyty Brenhinol Gwent / Ysbyty Neuadd Nevill / Ysbyty Prifysgol y Faenor / Ysbyty Ystrad Fawr</v>
      </c>
      <c r="AP411" s="43" t="str">
        <f>IF('Programmes (ENG)'!AP411="","",VLOOKUP('Programmes (ENG)'!AP411,HIDE!$A:$B,2,FALSE))</f>
        <v>Glynebwy / Casnewydd / Y Fenni / Cwmbrân / Ystrad Mynach</v>
      </c>
      <c r="AQ411" s="39" t="str">
        <f t="shared" si="40"/>
        <v>,</v>
      </c>
      <c r="AR411" s="39" t="str">
        <f>IF('Programmes (ENG)'!AR411="","",VLOOKUP('Programmes (ENG)'!AR411,HIDE!G:H,2,FALSE))</f>
        <v>Meddygaeth Liniarol</v>
      </c>
      <c r="AS411" s="39" t="str">
        <f t="shared" si="41"/>
        <v>(LIFT)</v>
      </c>
      <c r="AT411" s="9" t="str">
        <f>IF('Programmes (ENG)'!AT411="Supervisor to be Confirmed",VLOOKUP('Programmes (ENG)'!AT411,HIDE!A:B,2,FALSE),IF('Programmes (ENG)'!AT411="","",'Programmes (ENG)'!AT411))</f>
        <v>Dr Aiofe Gleeson</v>
      </c>
    </row>
    <row r="412" spans="1:46" s="42" customFormat="1" ht="30" hidden="1" x14ac:dyDescent="0.25">
      <c r="A412" s="36" t="str">
        <f>'Programmes (ENG)'!A412</f>
        <v>LIFT</v>
      </c>
      <c r="B412" s="3" t="str">
        <f>'Programmes (ENG)'!B412</f>
        <v>FL1/7A6/137c</v>
      </c>
      <c r="C412" s="3" t="str">
        <f>'Programmes (ENG)'!C412</f>
        <v>WAL/FP/137c</v>
      </c>
      <c r="D412" s="3" t="s">
        <v>872</v>
      </c>
      <c r="E412" s="5">
        <f>'Programmes (ENG)'!E412</f>
        <v>1</v>
      </c>
      <c r="F412" s="9" t="str">
        <f t="shared" si="36"/>
        <v>Meddygaeth Gyffredinol (Mewnol)/Cardioleg, Llawdriniaeth Gyffredinol, Meddygaeth Geriatreg/*Orthogeriatreg,Meddygaeth Liniarol (LIFT)</v>
      </c>
      <c r="G412" s="9" t="str">
        <f>IF('Programmes (ENG)'!G412="Supervisor to be Confirmed",VLOOKUP('Programmes (ENG)'!G412,HIDE!A:B,2,FALSE),IF('Programmes (ENG)'!G412="","",'Programmes (ENG)'!G412))</f>
        <v>Dr Freya Lodge</v>
      </c>
      <c r="H412" s="5" t="str">
        <f>'Programmes (ENG)'!H412</f>
        <v>F1</v>
      </c>
      <c r="I412" s="6">
        <f>'Programmes (ENG)'!I412</f>
        <v>44770</v>
      </c>
      <c r="J412" s="6">
        <f>'Programmes (ENG)'!J412</f>
        <v>44901</v>
      </c>
      <c r="K412" s="36" t="str">
        <f>VLOOKUP('Programmes (ENG)'!K412,HIDE!A:B,2, FALSE)</f>
        <v>Bwrdd Iechyd Prifysgol Aneurin Bevan</v>
      </c>
      <c r="L412" s="36" t="str">
        <f>VLOOKUP('Programmes (ENG)'!L412, HIDE!$A:$B, 2, FALSE)</f>
        <v>Ysbyty Prifysgol y Faenor</v>
      </c>
      <c r="M412" s="36" t="str">
        <f>VLOOKUP('Programmes (ENG)'!M412, HIDE!$A:$B, 2, FALSE)</f>
        <v>Cwmbrân</v>
      </c>
      <c r="N412" s="36" t="str">
        <f>VLOOKUP('Programmes (ENG)'!N412,HIDE!G:H, 2, FALSE)</f>
        <v>Meddygaeth Gyffredinol (Mewnol)</v>
      </c>
      <c r="O412" s="36" t="str">
        <f t="shared" si="37"/>
        <v>/</v>
      </c>
      <c r="P412" s="36" t="str">
        <f>IF('Programmes (ENG)'!P412="","",VLOOKUP('Programmes (ENG)'!P412, HIDE!G:H, 2, FALSE))</f>
        <v>Cardioleg</v>
      </c>
      <c r="Q412" s="3" t="str">
        <f>IF('Programmes (ENG)'!Q412="Supervisor to be Confirmed",VLOOKUP('Programmes (ENG)'!Q412,HIDE!A:B,2,FALSE),IF('Programmes (ENG)'!Q412="","",'Programmes (ENG)'!Q412))</f>
        <v>Dr Freya Lodge</v>
      </c>
      <c r="R412" s="3" t="str">
        <f>'Programmes (ENG)'!R412</f>
        <v>F1</v>
      </c>
      <c r="S412" s="10">
        <f>'Programmes (ENG)'!S412</f>
        <v>44537</v>
      </c>
      <c r="T412" s="10">
        <f>'Programmes (ENG)'!T412</f>
        <v>45020</v>
      </c>
      <c r="U412" s="36" t="str">
        <f>VLOOKUP('Programmes (ENG)'!U412,HIDE!A:B,2, FALSE)</f>
        <v>Bwrdd Iechyd Prifysgol Aneurin Bevan</v>
      </c>
      <c r="V412" s="36" t="str">
        <f>VLOOKUP('Programmes (ENG)'!V412, HIDE!$A:$B, 2, FALSE)</f>
        <v>Ysbyty Brenhinol Gwent / Ysbyty Prifysgol y Faenor</v>
      </c>
      <c r="W412" s="36" t="str">
        <f>VLOOKUP('Programmes (ENG)'!W412, HIDE!$A:$B, 2, FALSE)</f>
        <v>Casnewydd / Cwmbrân</v>
      </c>
      <c r="X412" s="36" t="str">
        <f>VLOOKUP('Programmes (ENG)'!X412,HIDE!G:H, 2, FALSE)</f>
        <v>Llawdriniaeth Gyffredinol</v>
      </c>
      <c r="Y412" s="36" t="str">
        <f t="shared" si="38"/>
        <v/>
      </c>
      <c r="Z412" s="36" t="str">
        <f>IF('Programmes (ENG)'!Z412="","",VLOOKUP('Programmes (ENG)'!Z412, HIDE!G:H, 2, FALSE))</f>
        <v/>
      </c>
      <c r="AA412" s="3" t="str">
        <f>IF('Programmes (ENG)'!AA412="Supervisor to be Confirmed",VLOOKUP('Programmes (ENG)'!AA412,HIDE!A:B,2,FALSE),IF('Programmes (ENG)'!AA412="","",'Programmes (ENG)'!AA412))</f>
        <v>Goruchwyliwr I'w Gadarnhau</v>
      </c>
      <c r="AB412" s="3" t="str">
        <f>'Programmes (ENG)'!AB412</f>
        <v>F1</v>
      </c>
      <c r="AC412" s="10">
        <f>'Programmes (ENG)'!AC412</f>
        <v>45021</v>
      </c>
      <c r="AD412" s="10">
        <f>'Programmes (ENG)'!AD412</f>
        <v>45139</v>
      </c>
      <c r="AE412" s="36" t="str">
        <f>VLOOKUP('Programmes (ENG)'!AE412,HIDE!A:B,2, FALSE)</f>
        <v>Bwrdd Iechyd Prifysgol Aneurin Bevan</v>
      </c>
      <c r="AF412" s="36" t="str">
        <f>VLOOKUP('Programmes (ENG)'!AF412, HIDE!$A:$B, 2, FALSE)</f>
        <v>Ysbyty Brenhinol Gwent</v>
      </c>
      <c r="AG412" s="36" t="str">
        <f>VLOOKUP('Programmes (ENG)'!AG412, HIDE!$A:$B, 2, FALSE)</f>
        <v>Casnewydd</v>
      </c>
      <c r="AH412" s="36" t="str">
        <f>VLOOKUP('Programmes (ENG)'!AH412,HIDE!G:H, 2, FALSE)</f>
        <v>Meddygaeth Geriatreg</v>
      </c>
      <c r="AI412" s="36" t="str">
        <f t="shared" si="39"/>
        <v>/</v>
      </c>
      <c r="AJ412" s="36" t="str">
        <f>IF('Programmes (ENG)'!AJ412="","",VLOOKUP('Programmes (ENG)'!AJ412, HIDE!G:H, 2, FALSE))</f>
        <v>*Orthogeriatreg</v>
      </c>
      <c r="AK412" s="3" t="str">
        <f>IF('Programmes (ENG)'!AK412="Supervisor to be Confirmed",VLOOKUP('Programmes (ENG)'!AK412,HIDE!A:B,2,FALSE),IF('Programmes (ENG)'!AK412="","",'Programmes (ENG)'!AK412))</f>
        <v>Dr Allen Wilson</v>
      </c>
      <c r="AL412" s="10">
        <f>IF('Programmes (ENG)'!AL412="", "", 'Programmes (ENG)'!AL412)</f>
        <v>44776</v>
      </c>
      <c r="AM412" s="10">
        <f>IF('Programmes (ENG)'!AM412="", "", 'Programmes (ENG)'!AM412)</f>
        <v>45139</v>
      </c>
      <c r="AN412" s="39" t="str">
        <f>IF('Programmes (ENG)'!AN412="","",VLOOKUP('Programmes (ENG)'!AN412,HIDE!A:B,2,FALSE))</f>
        <v>Bwrdd Iechyd Prifysgol Aneurin Bevan</v>
      </c>
      <c r="AO412" s="43" t="str">
        <f>IF('Programmes (ENG)'!AO412="","",VLOOKUP('Programmes (ENG)'!AO412,HIDE!A:B,2,FALSE))</f>
        <v>Hosbis Y Cymoedd / Ysbyty Brenhinol Gwent / Ysbyty Neuadd Nevill / Ysbyty Prifysgol y Faenor / Ysbyty Ystrad Fawr</v>
      </c>
      <c r="AP412" s="43" t="str">
        <f>IF('Programmes (ENG)'!AP412="","",VLOOKUP('Programmes (ENG)'!AP412,HIDE!$A:$B,2,FALSE))</f>
        <v>Glynebwy / Casnewydd / Y Fenni / Cwmbrân / Ystrad Mynach</v>
      </c>
      <c r="AQ412" s="39" t="str">
        <f t="shared" si="40"/>
        <v>,</v>
      </c>
      <c r="AR412" s="39" t="str">
        <f>IF('Programmes (ENG)'!AR412="","",VLOOKUP('Programmes (ENG)'!AR412,HIDE!G:H,2,FALSE))</f>
        <v>Meddygaeth Liniarol</v>
      </c>
      <c r="AS412" s="39" t="str">
        <f t="shared" si="41"/>
        <v>(LIFT)</v>
      </c>
      <c r="AT412" s="9" t="str">
        <f>IF('Programmes (ENG)'!AT412="Supervisor to be Confirmed",VLOOKUP('Programmes (ENG)'!AT412,HIDE!A:B,2,FALSE),IF('Programmes (ENG)'!AT412="","",'Programmes (ENG)'!AT412))</f>
        <v>Dr Aiofe Gleeson</v>
      </c>
    </row>
  </sheetData>
  <autoFilter ref="A1:AT412" xr:uid="{3B88452D-95FA-4698-B285-7233EF38AB72}">
    <filterColumn colId="1">
      <filters>
        <filter val="FL1/7A2E/115a"/>
        <filter val="FL1/7A2E/115b"/>
        <filter val="FL1/7A2E/115c"/>
      </filters>
    </filterColumn>
  </autoFilter>
  <conditionalFormatting sqref="AL35:AM106">
    <cfRule type="expression" dxfId="22" priority="26">
      <formula>$A35="FP (Cross)"</formula>
    </cfRule>
    <cfRule type="expression" dxfId="21" priority="27">
      <formula>$A35="LIFT"</formula>
    </cfRule>
    <cfRule type="expression" dxfId="20" priority="28">
      <formula>$A35="AFP"</formula>
    </cfRule>
  </conditionalFormatting>
  <conditionalFormatting sqref="AL110:AM166">
    <cfRule type="expression" dxfId="19" priority="23">
      <formula>$A110="FP (Cross)"</formula>
    </cfRule>
    <cfRule type="expression" dxfId="18" priority="24">
      <formula>$A110="LIFT"</formula>
    </cfRule>
    <cfRule type="expression" dxfId="17" priority="25">
      <formula>$A110="AFP"</formula>
    </cfRule>
  </conditionalFormatting>
  <conditionalFormatting sqref="AL170:AM223">
    <cfRule type="expression" dxfId="16" priority="20">
      <formula>$A170="FP (Cross)"</formula>
    </cfRule>
    <cfRule type="expression" dxfId="15" priority="21">
      <formula>$A170="LIFT"</formula>
    </cfRule>
    <cfRule type="expression" dxfId="14" priority="22">
      <formula>$A170="AFP"</formula>
    </cfRule>
  </conditionalFormatting>
  <conditionalFormatting sqref="AL227:AM247">
    <cfRule type="expression" dxfId="13" priority="17">
      <formula>$A227="FP (Cross)"</formula>
    </cfRule>
    <cfRule type="expression" dxfId="12" priority="18">
      <formula>$A227="LIFT"</formula>
    </cfRule>
    <cfRule type="expression" dxfId="11" priority="19">
      <formula>$A227="AFP"</formula>
    </cfRule>
  </conditionalFormatting>
  <conditionalFormatting sqref="AL251:AM325">
    <cfRule type="expression" dxfId="10" priority="14">
      <formula>$A251="FP (Cross)"</formula>
    </cfRule>
    <cfRule type="expression" dxfId="9" priority="15">
      <formula>$A251="LIFT"</formula>
    </cfRule>
    <cfRule type="expression" dxfId="8" priority="16">
      <formula>$A251="AFP"</formula>
    </cfRule>
  </conditionalFormatting>
  <conditionalFormatting sqref="AL329:AM340">
    <cfRule type="expression" dxfId="7" priority="11">
      <formula>$A329="FP (Cross)"</formula>
    </cfRule>
    <cfRule type="expression" dxfId="6" priority="12">
      <formula>$A329="LIFT"</formula>
    </cfRule>
    <cfRule type="expression" dxfId="5" priority="13">
      <formula>$A329="AFP"</formula>
    </cfRule>
  </conditionalFormatting>
  <conditionalFormatting sqref="A2:AT499">
    <cfRule type="expression" dxfId="4" priority="83">
      <formula>$E2=0</formula>
    </cfRule>
    <cfRule type="expression" dxfId="3" priority="84">
      <formula>$A2="SFP"</formula>
    </cfRule>
    <cfRule type="expression" dxfId="2" priority="85">
      <formula>$A2="FPP"</formula>
    </cfRule>
    <cfRule type="expression" dxfId="1" priority="86">
      <formula>$A2="FP (Cross)"</formula>
    </cfRule>
    <cfRule type="expression" dxfId="0" priority="87">
      <formula>$A2="LIFT"</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87115-8211-4F57-A181-0BACB4DBBD0C}">
  <sheetPr>
    <tabColor rgb="FF7030A0"/>
  </sheetPr>
  <dimension ref="A1:H446"/>
  <sheetViews>
    <sheetView topLeftCell="B52" workbookViewId="0">
      <selection activeCell="G75" sqref="G75"/>
    </sheetView>
  </sheetViews>
  <sheetFormatPr defaultRowHeight="15" x14ac:dyDescent="0.25"/>
  <cols>
    <col min="1" max="1" width="55.42578125" style="32" bestFit="1" customWidth="1"/>
    <col min="2" max="2" width="56" customWidth="1"/>
    <col min="4" max="4" width="55.42578125" bestFit="1" customWidth="1"/>
    <col min="5" max="5" width="22.28515625" bestFit="1" customWidth="1"/>
    <col min="7" max="7" width="47.28515625" bestFit="1" customWidth="1"/>
    <col min="8" max="8" width="63.42578125" bestFit="1" customWidth="1"/>
  </cols>
  <sheetData>
    <row r="1" spans="1:8" x14ac:dyDescent="0.25">
      <c r="A1" s="31" t="s">
        <v>9</v>
      </c>
      <c r="B1" t="s">
        <v>901</v>
      </c>
      <c r="D1" s="32" t="s">
        <v>32</v>
      </c>
      <c r="E1" s="33" t="s">
        <v>31</v>
      </c>
      <c r="G1" t="s">
        <v>962</v>
      </c>
      <c r="H1" t="s">
        <v>972</v>
      </c>
    </row>
    <row r="2" spans="1:8" x14ac:dyDescent="0.25">
      <c r="A2" s="31" t="s">
        <v>18</v>
      </c>
      <c r="B2" t="s">
        <v>902</v>
      </c>
      <c r="D2" s="32" t="s">
        <v>25</v>
      </c>
      <c r="E2" s="33" t="s">
        <v>24</v>
      </c>
      <c r="G2" t="s">
        <v>955</v>
      </c>
      <c r="H2" t="s">
        <v>973</v>
      </c>
    </row>
    <row r="3" spans="1:8" x14ac:dyDescent="0.25">
      <c r="A3" s="31" t="s">
        <v>373</v>
      </c>
      <c r="B3" t="s">
        <v>904</v>
      </c>
      <c r="D3" s="32" t="s">
        <v>11</v>
      </c>
      <c r="E3" s="33" t="s">
        <v>10</v>
      </c>
      <c r="G3" t="s">
        <v>946</v>
      </c>
      <c r="H3" t="s">
        <v>974</v>
      </c>
    </row>
    <row r="4" spans="1:8" x14ac:dyDescent="0.25">
      <c r="A4" s="31" t="s">
        <v>3</v>
      </c>
      <c r="B4" t="s">
        <v>905</v>
      </c>
      <c r="D4" s="32" t="s">
        <v>372</v>
      </c>
      <c r="E4" s="33" t="s">
        <v>26</v>
      </c>
      <c r="G4" t="s">
        <v>970</v>
      </c>
      <c r="H4" t="s">
        <v>975</v>
      </c>
    </row>
    <row r="5" spans="1:8" x14ac:dyDescent="0.25">
      <c r="A5" s="31" t="s">
        <v>374</v>
      </c>
      <c r="B5" t="s">
        <v>906</v>
      </c>
      <c r="D5" s="32" t="s">
        <v>375</v>
      </c>
      <c r="E5" s="33" t="s">
        <v>33</v>
      </c>
      <c r="G5" t="s">
        <v>960</v>
      </c>
      <c r="H5" t="s">
        <v>976</v>
      </c>
    </row>
    <row r="6" spans="1:8" x14ac:dyDescent="0.25">
      <c r="A6" s="31" t="s">
        <v>13</v>
      </c>
      <c r="B6" t="s">
        <v>903</v>
      </c>
      <c r="D6" s="32" t="s">
        <v>369</v>
      </c>
      <c r="E6" s="33" t="s">
        <v>19</v>
      </c>
      <c r="G6" t="s">
        <v>969</v>
      </c>
      <c r="H6" t="s">
        <v>981</v>
      </c>
    </row>
    <row r="7" spans="1:8" x14ac:dyDescent="0.25">
      <c r="D7" s="32" t="s">
        <v>435</v>
      </c>
      <c r="E7" s="33" t="s">
        <v>436</v>
      </c>
      <c r="G7" t="s">
        <v>952</v>
      </c>
      <c r="H7" t="s">
        <v>982</v>
      </c>
    </row>
    <row r="8" spans="1:8" x14ac:dyDescent="0.25">
      <c r="A8" s="32" t="s">
        <v>32</v>
      </c>
      <c r="B8" s="32" t="s">
        <v>32</v>
      </c>
      <c r="D8" s="32" t="s">
        <v>21</v>
      </c>
      <c r="E8" s="33" t="s">
        <v>20</v>
      </c>
      <c r="G8" t="s">
        <v>963</v>
      </c>
      <c r="H8" t="s">
        <v>977</v>
      </c>
    </row>
    <row r="9" spans="1:8" x14ac:dyDescent="0.25">
      <c r="A9" s="32" t="s">
        <v>25</v>
      </c>
      <c r="B9" s="33" t="s">
        <v>907</v>
      </c>
      <c r="D9" s="32" t="s">
        <v>34</v>
      </c>
      <c r="E9" s="33" t="s">
        <v>8</v>
      </c>
      <c r="G9" t="s">
        <v>951</v>
      </c>
      <c r="H9" t="s">
        <v>990</v>
      </c>
    </row>
    <row r="10" spans="1:8" x14ac:dyDescent="0.25">
      <c r="A10" s="32" t="s">
        <v>11</v>
      </c>
      <c r="B10" s="33" t="s">
        <v>908</v>
      </c>
      <c r="D10" s="32" t="s">
        <v>7</v>
      </c>
      <c r="E10" s="33" t="s">
        <v>8</v>
      </c>
      <c r="G10" t="s">
        <v>956</v>
      </c>
      <c r="H10" t="s">
        <v>978</v>
      </c>
    </row>
    <row r="11" spans="1:8" x14ac:dyDescent="0.25">
      <c r="A11" s="32" t="s">
        <v>372</v>
      </c>
      <c r="B11" t="s">
        <v>909</v>
      </c>
      <c r="D11" s="32" t="s">
        <v>35</v>
      </c>
      <c r="E11" s="33" t="s">
        <v>439</v>
      </c>
      <c r="G11" t="s">
        <v>968</v>
      </c>
      <c r="H11" t="s">
        <v>979</v>
      </c>
    </row>
    <row r="12" spans="1:8" x14ac:dyDescent="0.25">
      <c r="A12" s="32" t="s">
        <v>375</v>
      </c>
      <c r="B12" t="s">
        <v>910</v>
      </c>
      <c r="D12" s="32" t="s">
        <v>5</v>
      </c>
      <c r="E12" s="33" t="s">
        <v>4</v>
      </c>
      <c r="G12" t="s">
        <v>947</v>
      </c>
      <c r="H12" t="s">
        <v>980</v>
      </c>
    </row>
    <row r="13" spans="1:8" x14ac:dyDescent="0.25">
      <c r="A13" s="32" t="s">
        <v>369</v>
      </c>
      <c r="B13" t="s">
        <v>911</v>
      </c>
      <c r="D13" s="32" t="s">
        <v>376</v>
      </c>
      <c r="E13" s="33" t="s">
        <v>377</v>
      </c>
      <c r="G13" t="s">
        <v>966</v>
      </c>
      <c r="H13" t="s">
        <v>983</v>
      </c>
    </row>
    <row r="14" spans="1:8" x14ac:dyDescent="0.25">
      <c r="A14" s="32" t="s">
        <v>435</v>
      </c>
      <c r="B14" t="s">
        <v>912</v>
      </c>
      <c r="D14" s="32" t="s">
        <v>368</v>
      </c>
      <c r="E14" s="33" t="s">
        <v>6</v>
      </c>
      <c r="G14" t="s">
        <v>965</v>
      </c>
      <c r="H14" t="s">
        <v>984</v>
      </c>
    </row>
    <row r="15" spans="1:8" x14ac:dyDescent="0.25">
      <c r="A15" s="32" t="s">
        <v>21</v>
      </c>
      <c r="B15" t="s">
        <v>913</v>
      </c>
      <c r="D15" s="32" t="s">
        <v>923</v>
      </c>
      <c r="E15" s="33" t="s">
        <v>930</v>
      </c>
      <c r="G15" t="s">
        <v>959</v>
      </c>
      <c r="H15" t="s">
        <v>985</v>
      </c>
    </row>
    <row r="16" spans="1:8" x14ac:dyDescent="0.25">
      <c r="A16" s="32" t="s">
        <v>34</v>
      </c>
      <c r="B16" t="s">
        <v>914</v>
      </c>
      <c r="D16" s="32" t="s">
        <v>30</v>
      </c>
      <c r="E16" s="33" t="s">
        <v>29</v>
      </c>
      <c r="G16" t="s">
        <v>971</v>
      </c>
      <c r="H16" t="s">
        <v>991</v>
      </c>
    </row>
    <row r="17" spans="1:8" x14ac:dyDescent="0.25">
      <c r="A17" s="32" t="s">
        <v>7</v>
      </c>
      <c r="B17" t="s">
        <v>915</v>
      </c>
      <c r="D17" s="32" t="s">
        <v>28</v>
      </c>
      <c r="E17" s="33" t="s">
        <v>27</v>
      </c>
      <c r="G17" t="s">
        <v>957</v>
      </c>
      <c r="H17" t="s">
        <v>988</v>
      </c>
    </row>
    <row r="18" spans="1:8" s="32" customFormat="1" x14ac:dyDescent="0.25">
      <c r="A18" s="32" t="s">
        <v>35</v>
      </c>
      <c r="B18" s="32" t="s">
        <v>916</v>
      </c>
      <c r="D18" s="32" t="s">
        <v>378</v>
      </c>
      <c r="E18" s="33" t="s">
        <v>931</v>
      </c>
      <c r="G18" t="s">
        <v>949</v>
      </c>
      <c r="H18" s="32" t="s">
        <v>986</v>
      </c>
    </row>
    <row r="19" spans="1:8" x14ac:dyDescent="0.25">
      <c r="A19" s="32" t="s">
        <v>5</v>
      </c>
      <c r="B19" t="s">
        <v>917</v>
      </c>
      <c r="D19" s="32" t="s">
        <v>23</v>
      </c>
      <c r="E19" s="33" t="s">
        <v>22</v>
      </c>
      <c r="G19" t="s">
        <v>961</v>
      </c>
      <c r="H19" t="s">
        <v>989</v>
      </c>
    </row>
    <row r="20" spans="1:8" x14ac:dyDescent="0.25">
      <c r="A20" s="32" t="s">
        <v>376</v>
      </c>
      <c r="B20" t="s">
        <v>919</v>
      </c>
      <c r="D20" s="32" t="s">
        <v>15</v>
      </c>
      <c r="E20" s="33" t="s">
        <v>14</v>
      </c>
      <c r="G20" t="s">
        <v>953</v>
      </c>
      <c r="H20" t="s">
        <v>992</v>
      </c>
    </row>
    <row r="21" spans="1:8" x14ac:dyDescent="0.25">
      <c r="A21" s="32" t="s">
        <v>368</v>
      </c>
      <c r="B21" t="s">
        <v>918</v>
      </c>
      <c r="D21" s="32" t="s">
        <v>17</v>
      </c>
      <c r="E21" s="33" t="s">
        <v>16</v>
      </c>
      <c r="G21" t="s">
        <v>967</v>
      </c>
      <c r="H21" t="s">
        <v>993</v>
      </c>
    </row>
    <row r="22" spans="1:8" x14ac:dyDescent="0.25">
      <c r="A22" s="32" t="s">
        <v>923</v>
      </c>
      <c r="B22" t="s">
        <v>922</v>
      </c>
      <c r="D22" s="32" t="s">
        <v>432</v>
      </c>
      <c r="E22" s="33" t="s">
        <v>433</v>
      </c>
      <c r="G22" t="s">
        <v>958</v>
      </c>
      <c r="H22" t="s">
        <v>994</v>
      </c>
    </row>
    <row r="23" spans="1:8" x14ac:dyDescent="0.25">
      <c r="A23" s="32" t="s">
        <v>30</v>
      </c>
      <c r="B23" t="s">
        <v>924</v>
      </c>
      <c r="D23" s="32" t="s">
        <v>371</v>
      </c>
      <c r="E23" s="33" t="s">
        <v>370</v>
      </c>
      <c r="G23" t="s">
        <v>950</v>
      </c>
      <c r="H23" t="s">
        <v>995</v>
      </c>
    </row>
    <row r="24" spans="1:8" x14ac:dyDescent="0.25">
      <c r="A24" s="32" t="s">
        <v>28</v>
      </c>
      <c r="B24" t="s">
        <v>925</v>
      </c>
      <c r="D24" s="33" t="s">
        <v>1379</v>
      </c>
      <c r="E24" s="33" t="s">
        <v>1379</v>
      </c>
      <c r="G24" t="s">
        <v>964</v>
      </c>
      <c r="H24" t="s">
        <v>987</v>
      </c>
    </row>
    <row r="25" spans="1:8" x14ac:dyDescent="0.25">
      <c r="A25" s="32" t="s">
        <v>378</v>
      </c>
      <c r="B25" t="s">
        <v>929</v>
      </c>
      <c r="D25" t="s">
        <v>1411</v>
      </c>
      <c r="E25" s="33" t="s">
        <v>1416</v>
      </c>
      <c r="G25" t="s">
        <v>948</v>
      </c>
      <c r="H25" t="s">
        <v>996</v>
      </c>
    </row>
    <row r="26" spans="1:8" x14ac:dyDescent="0.25">
      <c r="A26" s="32" t="s">
        <v>23</v>
      </c>
      <c r="B26" t="s">
        <v>926</v>
      </c>
      <c r="D26" t="s">
        <v>1412</v>
      </c>
      <c r="E26" s="33" t="s">
        <v>1417</v>
      </c>
      <c r="G26" t="s">
        <v>954</v>
      </c>
      <c r="H26" t="s">
        <v>997</v>
      </c>
    </row>
    <row r="27" spans="1:8" x14ac:dyDescent="0.25">
      <c r="A27" s="32" t="s">
        <v>15</v>
      </c>
      <c r="B27" t="s">
        <v>921</v>
      </c>
      <c r="D27" t="s">
        <v>1422</v>
      </c>
      <c r="E27" s="33" t="s">
        <v>16</v>
      </c>
      <c r="G27" t="s">
        <v>1019</v>
      </c>
      <c r="H27" t="s">
        <v>1044</v>
      </c>
    </row>
    <row r="28" spans="1:8" x14ac:dyDescent="0.25">
      <c r="A28" s="32" t="s">
        <v>17</v>
      </c>
      <c r="B28" t="s">
        <v>927</v>
      </c>
      <c r="D28" t="s">
        <v>1423</v>
      </c>
      <c r="E28" s="33" t="s">
        <v>1438</v>
      </c>
      <c r="G28" t="s">
        <v>998</v>
      </c>
      <c r="H28" t="s">
        <v>1033</v>
      </c>
    </row>
    <row r="29" spans="1:8" x14ac:dyDescent="0.25">
      <c r="A29" s="32" t="s">
        <v>432</v>
      </c>
      <c r="B29" t="s">
        <v>928</v>
      </c>
      <c r="D29" t="s">
        <v>1424</v>
      </c>
      <c r="E29" s="33" t="s">
        <v>1439</v>
      </c>
      <c r="G29" t="s">
        <v>1022</v>
      </c>
      <c r="H29" t="s">
        <v>1048</v>
      </c>
    </row>
    <row r="30" spans="1:8" x14ac:dyDescent="0.25">
      <c r="A30" s="32" t="s">
        <v>371</v>
      </c>
      <c r="B30" t="s">
        <v>920</v>
      </c>
      <c r="D30" t="s">
        <v>1425</v>
      </c>
      <c r="E30" s="33" t="s">
        <v>20</v>
      </c>
      <c r="G30" t="s">
        <v>1026</v>
      </c>
      <c r="H30" t="s">
        <v>1046</v>
      </c>
    </row>
    <row r="31" spans="1:8" x14ac:dyDescent="0.25">
      <c r="D31" t="s">
        <v>1426</v>
      </c>
      <c r="E31" s="33" t="s">
        <v>1440</v>
      </c>
      <c r="G31" t="s">
        <v>1024</v>
      </c>
      <c r="H31" t="s">
        <v>1049</v>
      </c>
    </row>
    <row r="32" spans="1:8" x14ac:dyDescent="0.25">
      <c r="D32" t="s">
        <v>1427</v>
      </c>
      <c r="E32" s="33" t="s">
        <v>1441</v>
      </c>
      <c r="G32" t="s">
        <v>999</v>
      </c>
      <c r="H32" t="s">
        <v>1013</v>
      </c>
    </row>
    <row r="33" spans="1:8" x14ac:dyDescent="0.25">
      <c r="A33" t="s">
        <v>14</v>
      </c>
      <c r="B33" t="s">
        <v>932</v>
      </c>
      <c r="D33" t="s">
        <v>1428</v>
      </c>
      <c r="E33" s="33" t="s">
        <v>1442</v>
      </c>
      <c r="G33" t="s">
        <v>1018</v>
      </c>
      <c r="H33" t="s">
        <v>1043</v>
      </c>
    </row>
    <row r="34" spans="1:8" x14ac:dyDescent="0.25">
      <c r="A34" t="s">
        <v>26</v>
      </c>
      <c r="B34" t="s">
        <v>26</v>
      </c>
      <c r="D34" t="s">
        <v>1429</v>
      </c>
      <c r="E34" s="33" t="s">
        <v>1443</v>
      </c>
      <c r="G34" t="s">
        <v>1020</v>
      </c>
      <c r="H34" t="s">
        <v>1045</v>
      </c>
    </row>
    <row r="35" spans="1:8" x14ac:dyDescent="0.25">
      <c r="A35" t="s">
        <v>31</v>
      </c>
      <c r="B35" t="s">
        <v>31</v>
      </c>
      <c r="D35" t="s">
        <v>1448</v>
      </c>
      <c r="E35" s="33" t="s">
        <v>1455</v>
      </c>
      <c r="G35" t="s">
        <v>1000</v>
      </c>
      <c r="H35" t="s">
        <v>1014</v>
      </c>
    </row>
    <row r="36" spans="1:8" x14ac:dyDescent="0.25">
      <c r="A36" t="s">
        <v>22</v>
      </c>
      <c r="B36" t="s">
        <v>933</v>
      </c>
      <c r="D36" t="s">
        <v>1449</v>
      </c>
      <c r="E36" s="33" t="s">
        <v>1456</v>
      </c>
      <c r="G36" t="s">
        <v>1001</v>
      </c>
      <c r="H36" t="s">
        <v>1015</v>
      </c>
    </row>
    <row r="37" spans="1:8" x14ac:dyDescent="0.25">
      <c r="A37" s="32" t="s">
        <v>4</v>
      </c>
      <c r="B37" t="s">
        <v>934</v>
      </c>
      <c r="D37" t="s">
        <v>1450</v>
      </c>
      <c r="E37" s="33" t="s">
        <v>8</v>
      </c>
      <c r="G37" t="s">
        <v>1002</v>
      </c>
      <c r="H37" t="s">
        <v>1034</v>
      </c>
    </row>
    <row r="38" spans="1:8" x14ac:dyDescent="0.25">
      <c r="A38" t="s">
        <v>377</v>
      </c>
      <c r="B38" t="s">
        <v>942</v>
      </c>
      <c r="D38" t="s">
        <v>1451</v>
      </c>
      <c r="E38" s="33" t="s">
        <v>1457</v>
      </c>
      <c r="G38" t="s">
        <v>1003</v>
      </c>
      <c r="H38" t="s">
        <v>1035</v>
      </c>
    </row>
    <row r="39" spans="1:8" x14ac:dyDescent="0.25">
      <c r="A39" t="s">
        <v>19</v>
      </c>
      <c r="B39" t="s">
        <v>935</v>
      </c>
      <c r="D39" t="s">
        <v>1452</v>
      </c>
      <c r="E39" s="33" t="s">
        <v>1458</v>
      </c>
      <c r="G39" t="s">
        <v>1004</v>
      </c>
      <c r="H39" t="s">
        <v>1036</v>
      </c>
    </row>
    <row r="40" spans="1:8" x14ac:dyDescent="0.25">
      <c r="A40" t="s">
        <v>436</v>
      </c>
      <c r="B40" t="s">
        <v>943</v>
      </c>
      <c r="D40" t="s">
        <v>1453</v>
      </c>
      <c r="E40" s="33" t="s">
        <v>1459</v>
      </c>
      <c r="G40" t="s">
        <v>1005</v>
      </c>
      <c r="H40" t="s">
        <v>1037</v>
      </c>
    </row>
    <row r="41" spans="1:8" x14ac:dyDescent="0.25">
      <c r="A41" t="s">
        <v>370</v>
      </c>
      <c r="B41" t="s">
        <v>936</v>
      </c>
      <c r="D41" t="s">
        <v>1454</v>
      </c>
      <c r="E41" s="33" t="s">
        <v>4</v>
      </c>
      <c r="G41" t="s">
        <v>1006</v>
      </c>
      <c r="H41" t="s">
        <v>1038</v>
      </c>
    </row>
    <row r="42" spans="1:8" x14ac:dyDescent="0.25">
      <c r="A42" t="s">
        <v>33</v>
      </c>
      <c r="B42" t="s">
        <v>937</v>
      </c>
      <c r="D42" t="s">
        <v>1474</v>
      </c>
      <c r="E42" s="33" t="s">
        <v>1475</v>
      </c>
      <c r="G42" t="s">
        <v>1007</v>
      </c>
      <c r="H42" t="s">
        <v>1016</v>
      </c>
    </row>
    <row r="43" spans="1:8" x14ac:dyDescent="0.25">
      <c r="A43" t="s">
        <v>20</v>
      </c>
      <c r="B43" t="s">
        <v>20</v>
      </c>
      <c r="D43" t="s">
        <v>1477</v>
      </c>
      <c r="E43" s="33" t="s">
        <v>1478</v>
      </c>
      <c r="G43" t="s">
        <v>1008</v>
      </c>
      <c r="H43" t="s">
        <v>1039</v>
      </c>
    </row>
    <row r="44" spans="1:8" x14ac:dyDescent="0.25">
      <c r="A44" t="s">
        <v>27</v>
      </c>
      <c r="B44" t="s">
        <v>27</v>
      </c>
      <c r="D44" t="s">
        <v>1483</v>
      </c>
      <c r="E44" s="33" t="s">
        <v>16</v>
      </c>
      <c r="G44" t="s">
        <v>1009</v>
      </c>
      <c r="H44" t="s">
        <v>1017</v>
      </c>
    </row>
    <row r="45" spans="1:8" x14ac:dyDescent="0.25">
      <c r="A45" t="s">
        <v>931</v>
      </c>
      <c r="B45" t="s">
        <v>931</v>
      </c>
      <c r="D45" t="s">
        <v>1484</v>
      </c>
      <c r="E45" s="33" t="s">
        <v>1487</v>
      </c>
      <c r="G45" t="s">
        <v>1010</v>
      </c>
      <c r="H45" t="s">
        <v>1040</v>
      </c>
    </row>
    <row r="46" spans="1:8" x14ac:dyDescent="0.25">
      <c r="A46" t="s">
        <v>29</v>
      </c>
      <c r="B46" t="s">
        <v>938</v>
      </c>
      <c r="D46" t="s">
        <v>1485</v>
      </c>
      <c r="E46" s="33" t="s">
        <v>1489</v>
      </c>
      <c r="G46" t="s">
        <v>1011</v>
      </c>
      <c r="H46" t="s">
        <v>1041</v>
      </c>
    </row>
    <row r="47" spans="1:8" x14ac:dyDescent="0.25">
      <c r="A47" t="s">
        <v>16</v>
      </c>
      <c r="B47" t="s">
        <v>939</v>
      </c>
      <c r="D47" t="s">
        <v>1486</v>
      </c>
      <c r="E47" s="33" t="s">
        <v>1491</v>
      </c>
      <c r="G47" t="s">
        <v>1012</v>
      </c>
      <c r="H47" t="s">
        <v>1042</v>
      </c>
    </row>
    <row r="48" spans="1:8" x14ac:dyDescent="0.25">
      <c r="A48" t="s">
        <v>433</v>
      </c>
      <c r="B48" t="s">
        <v>944</v>
      </c>
      <c r="D48" t="s">
        <v>1600</v>
      </c>
      <c r="E48" s="33" t="s">
        <v>22</v>
      </c>
      <c r="G48" t="s">
        <v>1021</v>
      </c>
      <c r="H48" t="s">
        <v>1047</v>
      </c>
    </row>
    <row r="49" spans="1:8" x14ac:dyDescent="0.25">
      <c r="A49" s="32" t="s">
        <v>6</v>
      </c>
      <c r="B49" t="s">
        <v>6</v>
      </c>
      <c r="D49" t="s">
        <v>1604</v>
      </c>
      <c r="E49" s="33" t="s">
        <v>1606</v>
      </c>
      <c r="G49" t="s">
        <v>1023</v>
      </c>
      <c r="H49" t="s">
        <v>1050</v>
      </c>
    </row>
    <row r="50" spans="1:8" x14ac:dyDescent="0.25">
      <c r="A50" t="s">
        <v>930</v>
      </c>
      <c r="B50" t="s">
        <v>945</v>
      </c>
      <c r="D50" t="s">
        <v>1607</v>
      </c>
      <c r="E50" s="33" t="s">
        <v>1608</v>
      </c>
      <c r="G50" t="s">
        <v>1025</v>
      </c>
      <c r="H50" t="s">
        <v>1051</v>
      </c>
    </row>
    <row r="51" spans="1:8" x14ac:dyDescent="0.25">
      <c r="A51" t="s">
        <v>439</v>
      </c>
      <c r="B51" t="s">
        <v>439</v>
      </c>
      <c r="D51" t="s">
        <v>1614</v>
      </c>
      <c r="E51" s="33" t="s">
        <v>1615</v>
      </c>
      <c r="G51" t="s">
        <v>1032</v>
      </c>
      <c r="H51" t="s">
        <v>1052</v>
      </c>
    </row>
    <row r="52" spans="1:8" x14ac:dyDescent="0.25">
      <c r="A52" t="s">
        <v>24</v>
      </c>
      <c r="B52" t="s">
        <v>24</v>
      </c>
      <c r="D52" t="s">
        <v>1617</v>
      </c>
      <c r="E52" s="33" t="s">
        <v>4</v>
      </c>
      <c r="G52" t="s">
        <v>1029</v>
      </c>
      <c r="H52" t="s">
        <v>1053</v>
      </c>
    </row>
    <row r="53" spans="1:8" x14ac:dyDescent="0.25">
      <c r="A53" t="s">
        <v>8</v>
      </c>
      <c r="B53" t="s">
        <v>940</v>
      </c>
      <c r="D53" t="s">
        <v>1621</v>
      </c>
      <c r="E53" s="33" t="s">
        <v>1622</v>
      </c>
      <c r="G53" t="s">
        <v>1030</v>
      </c>
      <c r="H53" t="s">
        <v>1054</v>
      </c>
    </row>
    <row r="54" spans="1:8" x14ac:dyDescent="0.25">
      <c r="A54" t="s">
        <v>10</v>
      </c>
      <c r="B54" t="s">
        <v>941</v>
      </c>
      <c r="D54" t="s">
        <v>1628</v>
      </c>
      <c r="E54" t="s">
        <v>1629</v>
      </c>
      <c r="G54" t="s">
        <v>1031</v>
      </c>
      <c r="H54" t="s">
        <v>1055</v>
      </c>
    </row>
    <row r="55" spans="1:8" x14ac:dyDescent="0.25">
      <c r="A55" t="s">
        <v>1416</v>
      </c>
      <c r="B55" t="s">
        <v>1421</v>
      </c>
      <c r="D55" t="s">
        <v>1576</v>
      </c>
      <c r="E55" t="s">
        <v>24</v>
      </c>
      <c r="G55" t="s">
        <v>1413</v>
      </c>
      <c r="H55" t="s">
        <v>1420</v>
      </c>
    </row>
    <row r="56" spans="1:8" x14ac:dyDescent="0.25">
      <c r="A56" t="s">
        <v>1417</v>
      </c>
      <c r="B56" t="s">
        <v>1417</v>
      </c>
      <c r="D56" t="s">
        <v>1577</v>
      </c>
      <c r="E56" t="s">
        <v>1631</v>
      </c>
      <c r="G56" t="s">
        <v>1494</v>
      </c>
      <c r="H56" t="s">
        <v>1495</v>
      </c>
    </row>
    <row r="57" spans="1:8" x14ac:dyDescent="0.25">
      <c r="A57" t="s">
        <v>1438</v>
      </c>
      <c r="B57" t="s">
        <v>1438</v>
      </c>
      <c r="D57" t="s">
        <v>1578</v>
      </c>
      <c r="E57" t="s">
        <v>26</v>
      </c>
      <c r="G57" t="s">
        <v>1496</v>
      </c>
      <c r="H57" t="s">
        <v>1500</v>
      </c>
    </row>
    <row r="58" spans="1:8" x14ac:dyDescent="0.25">
      <c r="A58" t="s">
        <v>1439</v>
      </c>
      <c r="B58" t="s">
        <v>1444</v>
      </c>
      <c r="D58" t="s">
        <v>1579</v>
      </c>
      <c r="E58" t="s">
        <v>1633</v>
      </c>
      <c r="G58" t="s">
        <v>1497</v>
      </c>
      <c r="H58" t="s">
        <v>1501</v>
      </c>
    </row>
    <row r="59" spans="1:8" x14ac:dyDescent="0.25">
      <c r="A59" t="s">
        <v>20</v>
      </c>
      <c r="B59" t="s">
        <v>20</v>
      </c>
      <c r="D59" t="s">
        <v>1635</v>
      </c>
      <c r="E59" t="s">
        <v>1637</v>
      </c>
      <c r="G59" t="s">
        <v>1502</v>
      </c>
      <c r="H59" t="s">
        <v>1505</v>
      </c>
    </row>
    <row r="60" spans="1:8" x14ac:dyDescent="0.25">
      <c r="A60" t="s">
        <v>1440</v>
      </c>
      <c r="B60" t="s">
        <v>1440</v>
      </c>
      <c r="D60" t="s">
        <v>1580</v>
      </c>
      <c r="E60" t="s">
        <v>1639</v>
      </c>
      <c r="G60" t="s">
        <v>1667</v>
      </c>
      <c r="H60" t="s">
        <v>1013</v>
      </c>
    </row>
    <row r="61" spans="1:8" x14ac:dyDescent="0.25">
      <c r="A61" t="s">
        <v>1441</v>
      </c>
      <c r="B61" t="s">
        <v>1441</v>
      </c>
      <c r="D61" t="s">
        <v>1581</v>
      </c>
      <c r="E61" t="s">
        <v>8</v>
      </c>
      <c r="G61" t="s">
        <v>1389</v>
      </c>
      <c r="H61" t="s">
        <v>1390</v>
      </c>
    </row>
    <row r="62" spans="1:8" x14ac:dyDescent="0.25">
      <c r="A62" t="s">
        <v>1442</v>
      </c>
      <c r="B62" t="s">
        <v>1442</v>
      </c>
      <c r="D62" t="s">
        <v>1582</v>
      </c>
      <c r="E62" t="s">
        <v>1641</v>
      </c>
      <c r="G62" t="s">
        <v>1583</v>
      </c>
      <c r="H62" t="s">
        <v>1630</v>
      </c>
    </row>
    <row r="63" spans="1:8" x14ac:dyDescent="0.25">
      <c r="A63" t="s">
        <v>1443</v>
      </c>
      <c r="B63" t="s">
        <v>1443</v>
      </c>
      <c r="D63" t="s">
        <v>1643</v>
      </c>
      <c r="E63" t="s">
        <v>1644</v>
      </c>
      <c r="G63" t="s">
        <v>1624</v>
      </c>
      <c r="H63" t="s">
        <v>1626</v>
      </c>
    </row>
    <row r="64" spans="1:8" x14ac:dyDescent="0.25">
      <c r="A64" t="s">
        <v>1455</v>
      </c>
      <c r="B64" t="s">
        <v>1455</v>
      </c>
      <c r="D64" t="s">
        <v>1674</v>
      </c>
      <c r="E64" t="s">
        <v>377</v>
      </c>
      <c r="G64" t="s">
        <v>1567</v>
      </c>
      <c r="H64" t="s">
        <v>1680</v>
      </c>
    </row>
    <row r="65" spans="1:8" x14ac:dyDescent="0.25">
      <c r="A65" t="s">
        <v>1456</v>
      </c>
      <c r="B65" t="s">
        <v>1465</v>
      </c>
      <c r="D65" t="s">
        <v>1678</v>
      </c>
      <c r="E65" t="s">
        <v>436</v>
      </c>
      <c r="G65" t="s">
        <v>1664</v>
      </c>
      <c r="H65" t="s">
        <v>1685</v>
      </c>
    </row>
    <row r="66" spans="1:8" x14ac:dyDescent="0.25">
      <c r="A66" t="s">
        <v>1457</v>
      </c>
      <c r="B66" t="s">
        <v>1457</v>
      </c>
      <c r="D66" t="s">
        <v>1681</v>
      </c>
      <c r="E66" t="s">
        <v>1682</v>
      </c>
      <c r="G66" t="s">
        <v>1698</v>
      </c>
      <c r="H66" t="s">
        <v>1699</v>
      </c>
    </row>
    <row r="67" spans="1:8" x14ac:dyDescent="0.25">
      <c r="A67" t="s">
        <v>1458</v>
      </c>
      <c r="B67" t="s">
        <v>1458</v>
      </c>
      <c r="D67" t="s">
        <v>1687</v>
      </c>
      <c r="E67" t="s">
        <v>1688</v>
      </c>
      <c r="G67" t="s">
        <v>1700</v>
      </c>
      <c r="H67" t="s">
        <v>1701</v>
      </c>
    </row>
    <row r="68" spans="1:8" x14ac:dyDescent="0.25">
      <c r="A68" t="s">
        <v>1459</v>
      </c>
      <c r="B68" t="s">
        <v>1459</v>
      </c>
    </row>
    <row r="69" spans="1:8" x14ac:dyDescent="0.25">
      <c r="A69" t="s">
        <v>1475</v>
      </c>
      <c r="B69" t="s">
        <v>1476</v>
      </c>
    </row>
    <row r="70" spans="1:8" x14ac:dyDescent="0.25">
      <c r="A70" t="s">
        <v>1478</v>
      </c>
      <c r="B70" t="s">
        <v>1479</v>
      </c>
    </row>
    <row r="71" spans="1:8" x14ac:dyDescent="0.25">
      <c r="A71" t="s">
        <v>1487</v>
      </c>
      <c r="B71" t="s">
        <v>1488</v>
      </c>
    </row>
    <row r="72" spans="1:8" x14ac:dyDescent="0.25">
      <c r="A72" s="33" t="s">
        <v>1489</v>
      </c>
      <c r="B72" t="s">
        <v>1490</v>
      </c>
    </row>
    <row r="73" spans="1:8" x14ac:dyDescent="0.25">
      <c r="A73" s="33" t="s">
        <v>1491</v>
      </c>
      <c r="B73" t="s">
        <v>1491</v>
      </c>
    </row>
    <row r="74" spans="1:8" x14ac:dyDescent="0.25">
      <c r="A74" s="33" t="s">
        <v>1606</v>
      </c>
      <c r="B74" s="33" t="s">
        <v>1606</v>
      </c>
    </row>
    <row r="75" spans="1:8" x14ac:dyDescent="0.25">
      <c r="A75" s="33" t="s">
        <v>1608</v>
      </c>
      <c r="B75" s="33" t="s">
        <v>1609</v>
      </c>
    </row>
    <row r="76" spans="1:8" x14ac:dyDescent="0.25">
      <c r="A76" s="33" t="s">
        <v>1615</v>
      </c>
      <c r="B76" s="33" t="s">
        <v>1615</v>
      </c>
    </row>
    <row r="77" spans="1:8" x14ac:dyDescent="0.25">
      <c r="A77" s="33" t="s">
        <v>1622</v>
      </c>
      <c r="B77" t="s">
        <v>1623</v>
      </c>
    </row>
    <row r="78" spans="1:8" x14ac:dyDescent="0.25">
      <c r="A78" t="s">
        <v>1629</v>
      </c>
      <c r="B78" t="s">
        <v>1629</v>
      </c>
    </row>
    <row r="79" spans="1:8" x14ac:dyDescent="0.25">
      <c r="A79" t="s">
        <v>1631</v>
      </c>
      <c r="B79" t="s">
        <v>1631</v>
      </c>
    </row>
    <row r="80" spans="1:8" x14ac:dyDescent="0.25">
      <c r="A80" t="s">
        <v>1633</v>
      </c>
      <c r="B80" t="s">
        <v>1634</v>
      </c>
    </row>
    <row r="81" spans="1:2" x14ac:dyDescent="0.25">
      <c r="A81" t="s">
        <v>1637</v>
      </c>
      <c r="B81" t="s">
        <v>1638</v>
      </c>
    </row>
    <row r="82" spans="1:2" x14ac:dyDescent="0.25">
      <c r="A82" t="s">
        <v>1639</v>
      </c>
      <c r="B82" t="s">
        <v>1640</v>
      </c>
    </row>
    <row r="83" spans="1:2" x14ac:dyDescent="0.25">
      <c r="A83" t="s">
        <v>1641</v>
      </c>
      <c r="B83" t="s">
        <v>1642</v>
      </c>
    </row>
    <row r="84" spans="1:2" x14ac:dyDescent="0.25">
      <c r="A84" t="s">
        <v>1644</v>
      </c>
      <c r="B84" t="s">
        <v>1645</v>
      </c>
    </row>
    <row r="85" spans="1:2" x14ac:dyDescent="0.25">
      <c r="A85" t="s">
        <v>1682</v>
      </c>
      <c r="B85" t="s">
        <v>1682</v>
      </c>
    </row>
    <row r="86" spans="1:2" x14ac:dyDescent="0.25">
      <c r="A86" t="s">
        <v>1688</v>
      </c>
      <c r="B86" t="s">
        <v>1689</v>
      </c>
    </row>
    <row r="87" spans="1:2" x14ac:dyDescent="0.25">
      <c r="A87"/>
    </row>
    <row r="88" spans="1:2" x14ac:dyDescent="0.25">
      <c r="A88"/>
    </row>
    <row r="89" spans="1:2" x14ac:dyDescent="0.25">
      <c r="A89" t="s">
        <v>1389</v>
      </c>
      <c r="B89" t="s">
        <v>1390</v>
      </c>
    </row>
    <row r="90" spans="1:2" x14ac:dyDescent="0.25">
      <c r="A90" t="s">
        <v>1379</v>
      </c>
      <c r="B90" t="s">
        <v>1387</v>
      </c>
    </row>
    <row r="91" spans="1:2" x14ac:dyDescent="0.25">
      <c r="A91" t="s">
        <v>1391</v>
      </c>
      <c r="B91" t="s">
        <v>1392</v>
      </c>
    </row>
    <row r="92" spans="1:2" x14ac:dyDescent="0.25">
      <c r="A92"/>
    </row>
    <row r="93" spans="1:2" x14ac:dyDescent="0.25">
      <c r="A93" t="s">
        <v>1411</v>
      </c>
      <c r="B93" t="s">
        <v>1418</v>
      </c>
    </row>
    <row r="94" spans="1:2" x14ac:dyDescent="0.25">
      <c r="A94" t="s">
        <v>1412</v>
      </c>
      <c r="B94" t="s">
        <v>1419</v>
      </c>
    </row>
    <row r="95" spans="1:2" x14ac:dyDescent="0.25">
      <c r="A95" t="s">
        <v>1422</v>
      </c>
      <c r="B95" t="s">
        <v>1422</v>
      </c>
    </row>
    <row r="96" spans="1:2" x14ac:dyDescent="0.25">
      <c r="A96" t="s">
        <v>1423</v>
      </c>
      <c r="B96" t="s">
        <v>1423</v>
      </c>
    </row>
    <row r="97" spans="1:2" x14ac:dyDescent="0.25">
      <c r="A97" t="s">
        <v>1424</v>
      </c>
      <c r="B97" t="s">
        <v>1446</v>
      </c>
    </row>
    <row r="98" spans="1:2" x14ac:dyDescent="0.25">
      <c r="A98" t="s">
        <v>1425</v>
      </c>
      <c r="B98" t="s">
        <v>1445</v>
      </c>
    </row>
    <row r="99" spans="1:2" x14ac:dyDescent="0.25">
      <c r="A99" t="s">
        <v>1426</v>
      </c>
      <c r="B99" t="s">
        <v>1426</v>
      </c>
    </row>
    <row r="100" spans="1:2" x14ac:dyDescent="0.25">
      <c r="A100" t="s">
        <v>1427</v>
      </c>
      <c r="B100" t="s">
        <v>1447</v>
      </c>
    </row>
    <row r="101" spans="1:2" x14ac:dyDescent="0.25">
      <c r="A101" t="s">
        <v>1428</v>
      </c>
      <c r="B101" t="s">
        <v>1428</v>
      </c>
    </row>
    <row r="102" spans="1:2" x14ac:dyDescent="0.25">
      <c r="A102" t="s">
        <v>1429</v>
      </c>
      <c r="B102" t="s">
        <v>1429</v>
      </c>
    </row>
    <row r="103" spans="1:2" x14ac:dyDescent="0.25">
      <c r="A103" t="s">
        <v>1448</v>
      </c>
      <c r="B103" t="s">
        <v>1460</v>
      </c>
    </row>
    <row r="104" spans="1:2" x14ac:dyDescent="0.25">
      <c r="A104" t="s">
        <v>1449</v>
      </c>
      <c r="B104" t="s">
        <v>1461</v>
      </c>
    </row>
    <row r="105" spans="1:2" x14ac:dyDescent="0.25">
      <c r="A105" t="s">
        <v>1450</v>
      </c>
      <c r="B105" t="s">
        <v>1450</v>
      </c>
    </row>
    <row r="106" spans="1:2" x14ac:dyDescent="0.25">
      <c r="A106" t="s">
        <v>1451</v>
      </c>
      <c r="B106" t="s">
        <v>1462</v>
      </c>
    </row>
    <row r="107" spans="1:2" x14ac:dyDescent="0.25">
      <c r="A107" t="s">
        <v>1452</v>
      </c>
      <c r="B107" t="s">
        <v>1452</v>
      </c>
    </row>
    <row r="108" spans="1:2" x14ac:dyDescent="0.25">
      <c r="A108" t="s">
        <v>1453</v>
      </c>
      <c r="B108" t="s">
        <v>1464</v>
      </c>
    </row>
    <row r="109" spans="1:2" x14ac:dyDescent="0.25">
      <c r="A109" t="s">
        <v>1454</v>
      </c>
      <c r="B109" t="s">
        <v>1463</v>
      </c>
    </row>
    <row r="110" spans="1:2" x14ac:dyDescent="0.25">
      <c r="A110" t="s">
        <v>1474</v>
      </c>
      <c r="B110" t="s">
        <v>1474</v>
      </c>
    </row>
    <row r="111" spans="1:2" x14ac:dyDescent="0.25">
      <c r="A111" t="s">
        <v>1477</v>
      </c>
      <c r="B111" t="s">
        <v>1477</v>
      </c>
    </row>
    <row r="112" spans="1:2" x14ac:dyDescent="0.25">
      <c r="A112" t="s">
        <v>1483</v>
      </c>
      <c r="B112" t="s">
        <v>1483</v>
      </c>
    </row>
    <row r="113" spans="1:2" x14ac:dyDescent="0.25">
      <c r="A113" t="s">
        <v>1484</v>
      </c>
      <c r="B113" t="s">
        <v>1484</v>
      </c>
    </row>
    <row r="114" spans="1:2" x14ac:dyDescent="0.25">
      <c r="A114" t="s">
        <v>1485</v>
      </c>
      <c r="B114" t="s">
        <v>1485</v>
      </c>
    </row>
    <row r="115" spans="1:2" x14ac:dyDescent="0.25">
      <c r="A115" t="s">
        <v>1486</v>
      </c>
      <c r="B115" t="s">
        <v>1486</v>
      </c>
    </row>
    <row r="116" spans="1:2" x14ac:dyDescent="0.25">
      <c r="A116" t="s">
        <v>1600</v>
      </c>
      <c r="B116" t="s">
        <v>1602</v>
      </c>
    </row>
    <row r="117" spans="1:2" x14ac:dyDescent="0.25">
      <c r="A117" t="s">
        <v>1604</v>
      </c>
      <c r="B117" t="s">
        <v>1604</v>
      </c>
    </row>
    <row r="118" spans="1:2" x14ac:dyDescent="0.25">
      <c r="A118" t="s">
        <v>1607</v>
      </c>
      <c r="B118" t="s">
        <v>1607</v>
      </c>
    </row>
    <row r="119" spans="1:2" x14ac:dyDescent="0.25">
      <c r="A119" t="s">
        <v>1614</v>
      </c>
      <c r="B119" t="s">
        <v>1614</v>
      </c>
    </row>
    <row r="120" spans="1:2" x14ac:dyDescent="0.25">
      <c r="A120" t="s">
        <v>1617</v>
      </c>
      <c r="B120" t="s">
        <v>1618</v>
      </c>
    </row>
    <row r="121" spans="1:2" x14ac:dyDescent="0.25">
      <c r="A121" t="s">
        <v>1621</v>
      </c>
      <c r="B121" t="s">
        <v>1625</v>
      </c>
    </row>
    <row r="122" spans="1:2" x14ac:dyDescent="0.25">
      <c r="A122" t="s">
        <v>1628</v>
      </c>
      <c r="B122" t="s">
        <v>1627</v>
      </c>
    </row>
    <row r="123" spans="1:2" x14ac:dyDescent="0.25">
      <c r="A123" t="s">
        <v>1576</v>
      </c>
      <c r="B123" t="s">
        <v>1576</v>
      </c>
    </row>
    <row r="124" spans="1:2" x14ac:dyDescent="0.25">
      <c r="A124" t="s">
        <v>1577</v>
      </c>
      <c r="B124" t="s">
        <v>1577</v>
      </c>
    </row>
    <row r="125" spans="1:2" x14ac:dyDescent="0.25">
      <c r="A125" t="s">
        <v>1578</v>
      </c>
      <c r="B125" t="s">
        <v>1578</v>
      </c>
    </row>
    <row r="126" spans="1:2" x14ac:dyDescent="0.25">
      <c r="A126" t="s">
        <v>1579</v>
      </c>
      <c r="B126" t="s">
        <v>1632</v>
      </c>
    </row>
    <row r="127" spans="1:2" x14ac:dyDescent="0.25">
      <c r="A127" t="s">
        <v>1635</v>
      </c>
      <c r="B127" t="s">
        <v>1636</v>
      </c>
    </row>
    <row r="128" spans="1:2" x14ac:dyDescent="0.25">
      <c r="A128" t="s">
        <v>1580</v>
      </c>
      <c r="B128" t="s">
        <v>1580</v>
      </c>
    </row>
    <row r="129" spans="1:2" x14ac:dyDescent="0.25">
      <c r="A129" t="s">
        <v>1581</v>
      </c>
      <c r="B129" t="s">
        <v>1581</v>
      </c>
    </row>
    <row r="130" spans="1:2" x14ac:dyDescent="0.25">
      <c r="A130" t="s">
        <v>1582</v>
      </c>
      <c r="B130" t="s">
        <v>1582</v>
      </c>
    </row>
    <row r="131" spans="1:2" x14ac:dyDescent="0.25">
      <c r="A131" t="s">
        <v>1643</v>
      </c>
      <c r="B131" t="s">
        <v>1646</v>
      </c>
    </row>
    <row r="132" spans="1:2" x14ac:dyDescent="0.25">
      <c r="A132" t="s">
        <v>1674</v>
      </c>
      <c r="B132" t="s">
        <v>1675</v>
      </c>
    </row>
    <row r="133" spans="1:2" x14ac:dyDescent="0.25">
      <c r="A133" t="s">
        <v>1678</v>
      </c>
      <c r="B133" t="s">
        <v>1679</v>
      </c>
    </row>
    <row r="134" spans="1:2" x14ac:dyDescent="0.25">
      <c r="A134" t="s">
        <v>1681</v>
      </c>
      <c r="B134" t="s">
        <v>1683</v>
      </c>
    </row>
    <row r="135" spans="1:2" x14ac:dyDescent="0.25">
      <c r="A135" t="s">
        <v>1687</v>
      </c>
      <c r="B135" t="s">
        <v>1690</v>
      </c>
    </row>
    <row r="136" spans="1:2" x14ac:dyDescent="0.25">
      <c r="A136"/>
    </row>
    <row r="137" spans="1:2" x14ac:dyDescent="0.25">
      <c r="A137"/>
    </row>
    <row r="138" spans="1:2" x14ac:dyDescent="0.25">
      <c r="A138"/>
    </row>
    <row r="139" spans="1:2" x14ac:dyDescent="0.25">
      <c r="A139"/>
    </row>
    <row r="140" spans="1:2" x14ac:dyDescent="0.25">
      <c r="A140"/>
    </row>
    <row r="141" spans="1:2" x14ac:dyDescent="0.25">
      <c r="A141"/>
    </row>
    <row r="142" spans="1:2" x14ac:dyDescent="0.25">
      <c r="A142"/>
    </row>
    <row r="143" spans="1:2" x14ac:dyDescent="0.25">
      <c r="A143"/>
    </row>
    <row r="144" spans="1:2"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sheetData>
  <sortState xmlns:xlrd2="http://schemas.microsoft.com/office/spreadsheetml/2017/richdata2" ref="G1:G409">
    <sortCondition ref="G1:G409"/>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422D21E9BDBB428F960EBC1CA82305" ma:contentTypeVersion="13" ma:contentTypeDescription="Create a new document." ma:contentTypeScope="" ma:versionID="e820db5c16ae0819d0282f1f0b7e36d4">
  <xsd:schema xmlns:xsd="http://www.w3.org/2001/XMLSchema" xmlns:xs="http://www.w3.org/2001/XMLSchema" xmlns:p="http://schemas.microsoft.com/office/2006/metadata/properties" xmlns:ns2="561a6bd4-3cb6-42e7-97bb-d71531c13b70" xmlns:ns3="9b0ca71c-210a-4371-a9c7-9f929c6d7f37" targetNamespace="http://schemas.microsoft.com/office/2006/metadata/properties" ma:root="true" ma:fieldsID="404ae548d38dbb1f75e6aeacc91fcd62" ns2:_="" ns3:_="">
    <xsd:import namespace="561a6bd4-3cb6-42e7-97bb-d71531c13b70"/>
    <xsd:import namespace="9b0ca71c-210a-4371-a9c7-9f929c6d7f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1a6bd4-3cb6-42e7-97bb-d71531c13b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b0ca71c-210a-4371-a9c7-9f929c6d7f3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b0ca71c-210a-4371-a9c7-9f929c6d7f37">
      <UserInfo>
        <DisplayName>Sioned Edwards (HEIW)</DisplayName>
        <AccountId>243</AccountId>
        <AccountType/>
      </UserInfo>
      <UserInfo>
        <DisplayName>Alison Ingham (HEIW)</DisplayName>
        <AccountId>2166</AccountId>
        <AccountType/>
      </UserInfo>
    </SharedWithUsers>
  </documentManagement>
</p:properties>
</file>

<file path=customXml/itemProps1.xml><?xml version="1.0" encoding="utf-8"?>
<ds:datastoreItem xmlns:ds="http://schemas.openxmlformats.org/officeDocument/2006/customXml" ds:itemID="{5AB447D1-6AE4-43F1-A771-E2EB76442345}">
  <ds:schemaRefs>
    <ds:schemaRef ds:uri="http://schemas.microsoft.com/sharepoint/v3/contenttype/forms"/>
  </ds:schemaRefs>
</ds:datastoreItem>
</file>

<file path=customXml/itemProps2.xml><?xml version="1.0" encoding="utf-8"?>
<ds:datastoreItem xmlns:ds="http://schemas.openxmlformats.org/officeDocument/2006/customXml" ds:itemID="{6E9035CA-4CBC-4C4C-84C8-95D6FE01E2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1a6bd4-3cb6-42e7-97bb-d71531c13b70"/>
    <ds:schemaRef ds:uri="9b0ca71c-210a-4371-a9c7-9f929c6d7f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E2C44B-D302-47D8-8042-7C6C651BD3B4}">
  <ds:schemaRefs>
    <ds:schemaRef ds:uri="561a6bd4-3cb6-42e7-97bb-d71531c13b70"/>
    <ds:schemaRef ds:uri="http://purl.org/dc/terms/"/>
    <ds:schemaRef ds:uri="http://schemas.microsoft.com/office/2006/documentManagement/types"/>
    <ds:schemaRef ds:uri="http://schemas.openxmlformats.org/package/2006/metadata/core-properties"/>
    <ds:schemaRef ds:uri="9b0ca71c-210a-4371-a9c7-9f929c6d7f37"/>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Welcome</vt:lpstr>
      <vt:lpstr>Programmes (ENG)</vt:lpstr>
      <vt:lpstr>Programmes (CYM)</vt:lpstr>
      <vt:lpstr>HIDE</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Edwards (HEIW)</cp:lastModifiedBy>
  <cp:revision/>
  <dcterms:created xsi:type="dcterms:W3CDTF">2012-03-23T18:54:29Z</dcterms:created>
  <dcterms:modified xsi:type="dcterms:W3CDTF">2022-03-24T13:43:49Z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0x01010013422D21E9BDBB428F960EBC1CA82305</vt:lpwstr>
  </property>
  <property fmtid="{D5CDD505-2E9C-101B-9397-08002B2CF9AE}" pid="3" name="Order">
    <vt:r8>85400</vt:r8>
  </property>
  <property fmtid="{D5CDD505-2E9C-101B-9397-08002B2CF9AE}" pid="4" name="AuthorIds_UIVersion_15360">
    <vt:lpwstr>243</vt:lpwstr>
  </property>
</Properties>
</file>